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8135" windowHeight="10635"/>
  </bookViews>
  <sheets>
    <sheet name="2010요약" sheetId="12" r:id="rId1"/>
    <sheet name="____" sheetId="13" r:id="rId2"/>
    <sheet name="2010" sheetId="11" r:id="rId3"/>
    <sheet name="2009" sheetId="10" r:id="rId4"/>
    <sheet name="2008" sheetId="7" r:id="rId5"/>
    <sheet name="2007" sheetId="6" r:id="rId6"/>
  </sheets>
  <calcPr calcId="125725"/>
</workbook>
</file>

<file path=xl/calcChain.xml><?xml version="1.0" encoding="utf-8"?>
<calcChain xmlns="http://schemas.openxmlformats.org/spreadsheetml/2006/main">
  <c r="E280" i="12"/>
  <c r="F280"/>
  <c r="G280"/>
  <c r="H280"/>
  <c r="I280"/>
  <c r="J280"/>
  <c r="K280"/>
  <c r="L280"/>
  <c r="M280"/>
  <c r="N280"/>
  <c r="O280"/>
  <c r="P280"/>
  <c r="Q280"/>
  <c r="R280"/>
  <c r="S280"/>
  <c r="T280"/>
  <c r="U280"/>
  <c r="D287"/>
  <c r="E287"/>
  <c r="F287"/>
  <c r="G287"/>
  <c r="H287"/>
  <c r="I287"/>
  <c r="J287"/>
  <c r="K287"/>
  <c r="L287"/>
  <c r="M287"/>
  <c r="R287"/>
  <c r="S287"/>
  <c r="N287"/>
  <c r="O287"/>
  <c r="P287"/>
  <c r="Q287"/>
  <c r="T287"/>
  <c r="U287"/>
  <c r="E281"/>
  <c r="F281"/>
  <c r="G281"/>
  <c r="H281"/>
  <c r="I281"/>
  <c r="J281"/>
  <c r="K281"/>
  <c r="L281"/>
  <c r="M281"/>
  <c r="N281"/>
  <c r="O281"/>
  <c r="P281"/>
  <c r="Q281"/>
  <c r="R281"/>
  <c r="S281"/>
  <c r="T281"/>
  <c r="U281"/>
  <c r="D288"/>
  <c r="E288"/>
  <c r="F288"/>
  <c r="G288"/>
  <c r="H288"/>
  <c r="I288"/>
  <c r="J288"/>
  <c r="K288"/>
  <c r="L288"/>
  <c r="M288"/>
  <c r="R288"/>
  <c r="S288"/>
  <c r="N288"/>
  <c r="O288"/>
  <c r="P288"/>
  <c r="Q288"/>
  <c r="T288"/>
  <c r="U288"/>
  <c r="E282"/>
  <c r="F282"/>
  <c r="G282"/>
  <c r="H282"/>
  <c r="I282"/>
  <c r="J282"/>
  <c r="K282"/>
  <c r="L282"/>
  <c r="M282"/>
  <c r="N282"/>
  <c r="O282"/>
  <c r="P282"/>
  <c r="Q282"/>
  <c r="R282"/>
  <c r="S282"/>
  <c r="T282"/>
  <c r="U282"/>
  <c r="D289"/>
  <c r="E289"/>
  <c r="F289"/>
  <c r="G289"/>
  <c r="H289"/>
  <c r="I289"/>
  <c r="J289"/>
  <c r="K289"/>
  <c r="L289"/>
  <c r="M289"/>
  <c r="R289"/>
  <c r="S289"/>
  <c r="N289"/>
  <c r="O289"/>
  <c r="P289"/>
  <c r="Q289"/>
  <c r="T289"/>
  <c r="U289"/>
  <c r="D281"/>
  <c r="D282"/>
  <c r="D280"/>
  <c r="AJ267" i="11"/>
  <c r="AK267"/>
  <c r="AJ268"/>
  <c r="AK268"/>
  <c r="AK266"/>
  <c r="AJ266"/>
  <c r="I252"/>
  <c r="I253"/>
  <c r="I254"/>
  <c r="I255"/>
  <c r="I256"/>
  <c r="I257"/>
  <c r="I258"/>
  <c r="I259"/>
  <c r="I260"/>
  <c r="I261"/>
  <c r="I251"/>
  <c r="H252"/>
  <c r="H253"/>
  <c r="H254"/>
  <c r="H255"/>
  <c r="H256"/>
  <c r="H257"/>
  <c r="H258"/>
  <c r="H259"/>
  <c r="H260"/>
  <c r="H261"/>
  <c r="H251"/>
  <c r="B274" i="7"/>
  <c r="S269"/>
  <c r="R269"/>
  <c r="Q269"/>
  <c r="P269"/>
  <c r="O269"/>
  <c r="N269"/>
  <c r="M269"/>
  <c r="L269"/>
  <c r="K269"/>
  <c r="J269"/>
  <c r="I269"/>
  <c r="H269"/>
  <c r="G269"/>
  <c r="F269"/>
  <c r="E269"/>
  <c r="D269"/>
  <c r="C269"/>
  <c r="B269"/>
  <c r="S268"/>
  <c r="R268"/>
  <c r="Q268"/>
  <c r="P268"/>
  <c r="O268"/>
  <c r="N268"/>
  <c r="M268"/>
  <c r="L268"/>
  <c r="K268"/>
  <c r="J268"/>
  <c r="I268"/>
  <c r="H268"/>
  <c r="G268"/>
  <c r="F268"/>
  <c r="E268"/>
  <c r="D268"/>
  <c r="C268"/>
  <c r="B268"/>
  <c r="S267"/>
  <c r="R267"/>
  <c r="Q267"/>
  <c r="P267"/>
  <c r="O267"/>
  <c r="N267"/>
  <c r="M267"/>
  <c r="L267"/>
  <c r="K267"/>
  <c r="J267"/>
  <c r="I267"/>
  <c r="H267"/>
  <c r="G267"/>
  <c r="F267"/>
  <c r="E267"/>
  <c r="D267"/>
  <c r="C267"/>
  <c r="B267"/>
  <c r="S266"/>
  <c r="R266"/>
  <c r="Q266"/>
  <c r="P266"/>
  <c r="O266"/>
  <c r="N266"/>
  <c r="M266"/>
  <c r="L266"/>
  <c r="K266"/>
  <c r="J266"/>
  <c r="I266"/>
  <c r="H266"/>
  <c r="G266"/>
  <c r="F266"/>
  <c r="E266"/>
  <c r="D266"/>
  <c r="C266"/>
  <c r="B266"/>
  <c r="S265"/>
  <c r="R265"/>
  <c r="Q265"/>
  <c r="P265"/>
  <c r="O265"/>
  <c r="N265"/>
  <c r="M265"/>
  <c r="L265"/>
  <c r="K265"/>
  <c r="J265"/>
  <c r="I265"/>
  <c r="H265"/>
  <c r="G265"/>
  <c r="F265"/>
  <c r="E265"/>
  <c r="D265"/>
  <c r="C265"/>
  <c r="B265"/>
  <c r="S264"/>
  <c r="R264"/>
  <c r="Q264"/>
  <c r="P264"/>
  <c r="O264"/>
  <c r="N264"/>
  <c r="M264"/>
  <c r="L264"/>
  <c r="K264"/>
  <c r="J264"/>
  <c r="I264"/>
  <c r="H264"/>
  <c r="G264"/>
  <c r="F264"/>
  <c r="E264"/>
  <c r="D264"/>
  <c r="C264"/>
  <c r="B264"/>
  <c r="S263"/>
  <c r="R263"/>
  <c r="Q263"/>
  <c r="P263"/>
  <c r="O263"/>
  <c r="N263"/>
  <c r="M263"/>
  <c r="L263"/>
  <c r="K263"/>
  <c r="J263"/>
  <c r="I263"/>
  <c r="H263"/>
  <c r="G263"/>
  <c r="F263"/>
  <c r="E263"/>
  <c r="D263"/>
  <c r="C263"/>
  <c r="B263"/>
  <c r="S262"/>
  <c r="R262"/>
  <c r="Q262"/>
  <c r="P262"/>
  <c r="O262"/>
  <c r="N262"/>
  <c r="M262"/>
  <c r="L262"/>
  <c r="K262"/>
  <c r="J262"/>
  <c r="I262"/>
  <c r="H262"/>
  <c r="G262"/>
  <c r="F262"/>
  <c r="E262"/>
  <c r="D262"/>
  <c r="C262"/>
  <c r="B262"/>
  <c r="B275"/>
  <c r="B276"/>
  <c r="B277"/>
  <c r="B278"/>
  <c r="B279"/>
  <c r="B280"/>
  <c r="B281"/>
  <c r="B273"/>
  <c r="C261"/>
  <c r="D261"/>
  <c r="E261"/>
  <c r="F261"/>
  <c r="G261"/>
  <c r="H261"/>
  <c r="I261"/>
  <c r="J261"/>
  <c r="K261"/>
  <c r="L261"/>
  <c r="M261"/>
  <c r="N261"/>
  <c r="O261"/>
  <c r="P261"/>
  <c r="Q261"/>
  <c r="R261"/>
  <c r="S261"/>
  <c r="B261"/>
  <c r="AP238" i="6"/>
  <c r="AP239"/>
  <c r="AP237"/>
  <c r="AN238"/>
  <c r="AO238"/>
  <c r="AN239"/>
  <c r="AO239"/>
  <c r="AO237"/>
  <c r="AN237"/>
  <c r="R306" i="11"/>
  <c r="Q306"/>
  <c r="P306"/>
  <c r="O306"/>
  <c r="N306"/>
  <c r="M306"/>
  <c r="L306"/>
  <c r="K306"/>
  <c r="J306"/>
  <c r="I306"/>
  <c r="H306"/>
  <c r="G306"/>
  <c r="F306"/>
  <c r="E306"/>
  <c r="D306"/>
  <c r="C306"/>
  <c r="B306"/>
  <c r="B290" i="6"/>
  <c r="C290"/>
  <c r="D290"/>
  <c r="E290"/>
  <c r="F290"/>
  <c r="G290"/>
  <c r="H290"/>
  <c r="I290"/>
  <c r="J290"/>
  <c r="K290"/>
  <c r="L290"/>
  <c r="M290"/>
  <c r="N290"/>
  <c r="O290"/>
  <c r="P290"/>
  <c r="Q290"/>
  <c r="R290"/>
  <c r="S290"/>
  <c r="T290"/>
  <c r="B291"/>
  <c r="C291"/>
  <c r="D291"/>
  <c r="E291"/>
  <c r="F291"/>
  <c r="G291"/>
  <c r="H291"/>
  <c r="I291"/>
  <c r="J291"/>
  <c r="K291"/>
  <c r="L291"/>
  <c r="M291"/>
  <c r="N291"/>
  <c r="O291"/>
  <c r="P291"/>
  <c r="Q291"/>
  <c r="R291"/>
  <c r="S291"/>
  <c r="T291"/>
  <c r="B292"/>
  <c r="C292"/>
  <c r="D292"/>
  <c r="E292"/>
  <c r="F292"/>
  <c r="G292"/>
  <c r="H292"/>
  <c r="I292"/>
  <c r="J292"/>
  <c r="K292"/>
  <c r="L292"/>
  <c r="M292"/>
  <c r="N292"/>
  <c r="O292"/>
  <c r="P292"/>
  <c r="Q292"/>
  <c r="R292"/>
  <c r="S292"/>
  <c r="T292"/>
  <c r="B293"/>
  <c r="C293"/>
  <c r="D293"/>
  <c r="E293"/>
  <c r="F293"/>
  <c r="G293"/>
  <c r="H293"/>
  <c r="I293"/>
  <c r="J293"/>
  <c r="K293"/>
  <c r="L293"/>
  <c r="M293"/>
  <c r="N293"/>
  <c r="O293"/>
  <c r="P293"/>
  <c r="Q293"/>
  <c r="R293"/>
  <c r="S293"/>
  <c r="T293"/>
  <c r="B294"/>
  <c r="C294"/>
  <c r="D294"/>
  <c r="E294"/>
  <c r="F294"/>
  <c r="G294"/>
  <c r="H294"/>
  <c r="I294"/>
  <c r="J294"/>
  <c r="K294"/>
  <c r="L294"/>
  <c r="M294"/>
  <c r="N294"/>
  <c r="O294"/>
  <c r="P294"/>
  <c r="Q294"/>
  <c r="R294"/>
  <c r="S294"/>
  <c r="T294"/>
  <c r="B295"/>
  <c r="C295"/>
  <c r="D295"/>
  <c r="E295"/>
  <c r="F295"/>
  <c r="G295"/>
  <c r="H295"/>
  <c r="I295"/>
  <c r="J295"/>
  <c r="K295"/>
  <c r="L295"/>
  <c r="M295"/>
  <c r="N295"/>
  <c r="O295"/>
  <c r="P295"/>
  <c r="Q295"/>
  <c r="R295"/>
  <c r="S295"/>
  <c r="T295"/>
  <c r="B296"/>
  <c r="C296"/>
  <c r="D296"/>
  <c r="E296"/>
  <c r="F296"/>
  <c r="G296"/>
  <c r="H296"/>
  <c r="I296"/>
  <c r="J296"/>
  <c r="K296"/>
  <c r="L296"/>
  <c r="M296"/>
  <c r="N296"/>
  <c r="O296"/>
  <c r="P296"/>
  <c r="Q296"/>
  <c r="R296"/>
  <c r="S296"/>
  <c r="T296"/>
  <c r="B297"/>
  <c r="C297"/>
  <c r="D297"/>
  <c r="E297"/>
  <c r="F297"/>
  <c r="G297"/>
  <c r="H297"/>
  <c r="I282" i="11" s="1"/>
  <c r="I297" i="6"/>
  <c r="J297"/>
  <c r="K297"/>
  <c r="L297"/>
  <c r="M297"/>
  <c r="N297"/>
  <c r="O297"/>
  <c r="P297"/>
  <c r="Q297"/>
  <c r="R297"/>
  <c r="S297"/>
  <c r="T297"/>
  <c r="T289"/>
  <c r="S289"/>
  <c r="R289"/>
  <c r="Q289"/>
  <c r="P289"/>
  <c r="O289"/>
  <c r="N289"/>
  <c r="M289"/>
  <c r="L289"/>
  <c r="K289"/>
  <c r="J289"/>
  <c r="I289"/>
  <c r="H289"/>
  <c r="I274" i="11" s="1"/>
  <c r="G289" i="6"/>
  <c r="F289"/>
  <c r="E289"/>
  <c r="D289"/>
  <c r="C289"/>
  <c r="B275" i="11"/>
  <c r="E275"/>
  <c r="H275"/>
  <c r="F275"/>
  <c r="P275"/>
  <c r="G276"/>
  <c r="C276"/>
  <c r="L276"/>
  <c r="J276"/>
  <c r="K277"/>
  <c r="I277"/>
  <c r="Q277"/>
  <c r="O277"/>
  <c r="P277"/>
  <c r="N278"/>
  <c r="M278"/>
  <c r="D278"/>
  <c r="R278"/>
  <c r="B279"/>
  <c r="E279"/>
  <c r="H279"/>
  <c r="F279"/>
  <c r="P279"/>
  <c r="G280"/>
  <c r="C280"/>
  <c r="L280"/>
  <c r="J280"/>
  <c r="K281"/>
  <c r="I281"/>
  <c r="Q281"/>
  <c r="O281"/>
  <c r="P281"/>
  <c r="N282"/>
  <c r="M282"/>
  <c r="D282"/>
  <c r="R282"/>
  <c r="B289" i="6"/>
  <c r="P276" i="11"/>
  <c r="P278"/>
  <c r="P280"/>
  <c r="P282"/>
  <c r="G274"/>
  <c r="K274"/>
  <c r="N274"/>
  <c r="E274"/>
  <c r="C274"/>
  <c r="M274"/>
  <c r="H274"/>
  <c r="L274"/>
  <c r="Q274"/>
  <c r="D274"/>
  <c r="F274"/>
  <c r="J274"/>
  <c r="O274"/>
  <c r="R274"/>
  <c r="G275"/>
  <c r="K275"/>
  <c r="N275"/>
  <c r="C275"/>
  <c r="I275"/>
  <c r="M275"/>
  <c r="L275"/>
  <c r="Q275"/>
  <c r="D275"/>
  <c r="J275"/>
  <c r="O275"/>
  <c r="R275"/>
  <c r="K276"/>
  <c r="N276"/>
  <c r="E276"/>
  <c r="I276"/>
  <c r="M276"/>
  <c r="H276"/>
  <c r="Q276"/>
  <c r="D276"/>
  <c r="F276"/>
  <c r="O276"/>
  <c r="R276"/>
  <c r="G277"/>
  <c r="N277"/>
  <c r="E277"/>
  <c r="C277"/>
  <c r="M277"/>
  <c r="H277"/>
  <c r="L277"/>
  <c r="D277"/>
  <c r="F277"/>
  <c r="J277"/>
  <c r="R277"/>
  <c r="G278"/>
  <c r="K278"/>
  <c r="E278"/>
  <c r="C278"/>
  <c r="I278"/>
  <c r="H278"/>
  <c r="L278"/>
  <c r="Q278"/>
  <c r="F278"/>
  <c r="J278"/>
  <c r="O278"/>
  <c r="G279"/>
  <c r="K279"/>
  <c r="N279"/>
  <c r="C279"/>
  <c r="I279"/>
  <c r="M279"/>
  <c r="L279"/>
  <c r="Q279"/>
  <c r="D279"/>
  <c r="J279"/>
  <c r="O279"/>
  <c r="R279"/>
  <c r="K280"/>
  <c r="N280"/>
  <c r="E280"/>
  <c r="I280"/>
  <c r="M280"/>
  <c r="H280"/>
  <c r="Q280"/>
  <c r="D280"/>
  <c r="F280"/>
  <c r="O280"/>
  <c r="R280"/>
  <c r="G281"/>
  <c r="N281"/>
  <c r="E281"/>
  <c r="C281"/>
  <c r="M281"/>
  <c r="H281"/>
  <c r="L281"/>
  <c r="D281"/>
  <c r="F281"/>
  <c r="J281"/>
  <c r="R281"/>
  <c r="G282"/>
  <c r="K282"/>
  <c r="E282"/>
  <c r="C282"/>
  <c r="H282"/>
  <c r="L282"/>
  <c r="Q282"/>
  <c r="F282"/>
  <c r="J282"/>
  <c r="O282"/>
  <c r="B276"/>
  <c r="B277"/>
  <c r="B278"/>
  <c r="B280"/>
  <c r="B281"/>
  <c r="B282"/>
  <c r="B274"/>
  <c r="G273"/>
  <c r="K273"/>
  <c r="N273"/>
  <c r="E273"/>
  <c r="C273"/>
  <c r="I273"/>
  <c r="M273"/>
  <c r="H273"/>
  <c r="L273"/>
  <c r="Q273"/>
  <c r="D273"/>
  <c r="F273"/>
  <c r="J273"/>
  <c r="O273"/>
  <c r="R273"/>
  <c r="P273"/>
  <c r="B273"/>
  <c r="P286"/>
  <c r="P287"/>
  <c r="P288"/>
  <c r="P289"/>
  <c r="P290"/>
  <c r="P291"/>
  <c r="P292"/>
  <c r="P293"/>
  <c r="P285"/>
  <c r="B286"/>
  <c r="G286"/>
  <c r="K286"/>
  <c r="N286"/>
  <c r="E286"/>
  <c r="C286"/>
  <c r="I286"/>
  <c r="M286"/>
  <c r="H286"/>
  <c r="L286"/>
  <c r="Q286"/>
  <c r="D286"/>
  <c r="F286"/>
  <c r="J286"/>
  <c r="O286"/>
  <c r="R286"/>
  <c r="B287"/>
  <c r="G287"/>
  <c r="K287"/>
  <c r="N287"/>
  <c r="E287"/>
  <c r="C287"/>
  <c r="I287"/>
  <c r="M287"/>
  <c r="H287"/>
  <c r="L287"/>
  <c r="Q287"/>
  <c r="D287"/>
  <c r="F287"/>
  <c r="J287"/>
  <c r="O287"/>
  <c r="R287"/>
  <c r="B288"/>
  <c r="G288"/>
  <c r="K288"/>
  <c r="N288"/>
  <c r="E288"/>
  <c r="C288"/>
  <c r="I288"/>
  <c r="M288"/>
  <c r="H288"/>
  <c r="L288"/>
  <c r="Q288"/>
  <c r="D288"/>
  <c r="F288"/>
  <c r="J288"/>
  <c r="O288"/>
  <c r="R288"/>
  <c r="B289"/>
  <c r="G289"/>
  <c r="K289"/>
  <c r="N289"/>
  <c r="E289"/>
  <c r="C289"/>
  <c r="I289"/>
  <c r="M289"/>
  <c r="H289"/>
  <c r="L289"/>
  <c r="Q289"/>
  <c r="D289"/>
  <c r="F289"/>
  <c r="J289"/>
  <c r="O289"/>
  <c r="R289"/>
  <c r="B290"/>
  <c r="G290"/>
  <c r="K290"/>
  <c r="N290"/>
  <c r="E290"/>
  <c r="C290"/>
  <c r="I290"/>
  <c r="M290"/>
  <c r="H290"/>
  <c r="L290"/>
  <c r="Q290"/>
  <c r="D290"/>
  <c r="F290"/>
  <c r="J290"/>
  <c r="O290"/>
  <c r="R290"/>
  <c r="B291"/>
  <c r="G291"/>
  <c r="K291"/>
  <c r="N291"/>
  <c r="E291"/>
  <c r="C291"/>
  <c r="I291"/>
  <c r="M291"/>
  <c r="H291"/>
  <c r="L291"/>
  <c r="Q291"/>
  <c r="D291"/>
  <c r="F291"/>
  <c r="J291"/>
  <c r="O291"/>
  <c r="R291"/>
  <c r="B292"/>
  <c r="G292"/>
  <c r="K292"/>
  <c r="N292"/>
  <c r="E292"/>
  <c r="C292"/>
  <c r="I292"/>
  <c r="M292"/>
  <c r="H292"/>
  <c r="L292"/>
  <c r="Q292"/>
  <c r="D292"/>
  <c r="F292"/>
  <c r="J292"/>
  <c r="O292"/>
  <c r="R292"/>
  <c r="B293"/>
  <c r="G293"/>
  <c r="K293"/>
  <c r="N293"/>
  <c r="E293"/>
  <c r="C293"/>
  <c r="I293"/>
  <c r="M293"/>
  <c r="H293"/>
  <c r="L293"/>
  <c r="Q293"/>
  <c r="D293"/>
  <c r="F293"/>
  <c r="J293"/>
  <c r="O293"/>
  <c r="R293"/>
  <c r="G285"/>
  <c r="K285"/>
  <c r="N285"/>
  <c r="E285"/>
  <c r="C285"/>
  <c r="I285"/>
  <c r="M285"/>
  <c r="H285"/>
  <c r="L285"/>
  <c r="Q285"/>
  <c r="D285"/>
  <c r="F285"/>
  <c r="J285"/>
  <c r="O285"/>
  <c r="R285"/>
  <c r="B285"/>
  <c r="P284"/>
  <c r="G284"/>
  <c r="K284"/>
  <c r="N284"/>
  <c r="E284"/>
  <c r="C284"/>
  <c r="I284"/>
  <c r="M284"/>
  <c r="H284"/>
  <c r="L284"/>
  <c r="Q284"/>
  <c r="D284"/>
  <c r="F284"/>
  <c r="J284"/>
  <c r="O284"/>
  <c r="R284"/>
  <c r="B284"/>
  <c r="B297"/>
  <c r="G297"/>
  <c r="K297"/>
  <c r="K308" s="1"/>
  <c r="N297"/>
  <c r="E297"/>
  <c r="C297"/>
  <c r="I297"/>
  <c r="I308" s="1"/>
  <c r="M297"/>
  <c r="H297"/>
  <c r="L297"/>
  <c r="Q297"/>
  <c r="Q308" s="1"/>
  <c r="D297"/>
  <c r="F297"/>
  <c r="R297"/>
  <c r="J297"/>
  <c r="O297"/>
  <c r="O308" s="1"/>
  <c r="P297"/>
  <c r="B298"/>
  <c r="G298"/>
  <c r="K298"/>
  <c r="K309" s="1"/>
  <c r="N298"/>
  <c r="E298"/>
  <c r="C298"/>
  <c r="I298"/>
  <c r="I309" s="1"/>
  <c r="M298"/>
  <c r="H298"/>
  <c r="L298"/>
  <c r="Q298"/>
  <c r="Q309" s="1"/>
  <c r="D298"/>
  <c r="F298"/>
  <c r="R298"/>
  <c r="R309" s="1"/>
  <c r="J298"/>
  <c r="J309" s="1"/>
  <c r="O298"/>
  <c r="O309" s="1"/>
  <c r="P298"/>
  <c r="B299"/>
  <c r="B310" s="1"/>
  <c r="G299"/>
  <c r="G310" s="1"/>
  <c r="K299"/>
  <c r="K310" s="1"/>
  <c r="N299"/>
  <c r="E299"/>
  <c r="E310" s="1"/>
  <c r="C299"/>
  <c r="C310" s="1"/>
  <c r="I299"/>
  <c r="I310" s="1"/>
  <c r="M299"/>
  <c r="H299"/>
  <c r="H310" s="1"/>
  <c r="L299"/>
  <c r="L310" s="1"/>
  <c r="Q299"/>
  <c r="Q310" s="1"/>
  <c r="D299"/>
  <c r="F299"/>
  <c r="F310" s="1"/>
  <c r="R299"/>
  <c r="J299"/>
  <c r="J310" s="1"/>
  <c r="O299"/>
  <c r="O310" s="1"/>
  <c r="P299"/>
  <c r="P310" s="1"/>
  <c r="B300"/>
  <c r="G300"/>
  <c r="G311" s="1"/>
  <c r="K300"/>
  <c r="K311" s="1"/>
  <c r="N300"/>
  <c r="N311" s="1"/>
  <c r="E300"/>
  <c r="E311" s="1"/>
  <c r="C300"/>
  <c r="C311" s="1"/>
  <c r="I300"/>
  <c r="I311" s="1"/>
  <c r="M300"/>
  <c r="M311" s="1"/>
  <c r="H300"/>
  <c r="H311" s="1"/>
  <c r="L300"/>
  <c r="L311" s="1"/>
  <c r="Q300"/>
  <c r="Q311" s="1"/>
  <c r="D300"/>
  <c r="D311" s="1"/>
  <c r="F300"/>
  <c r="F311" s="1"/>
  <c r="R300"/>
  <c r="J300"/>
  <c r="O300"/>
  <c r="O311" s="1"/>
  <c r="P300"/>
  <c r="P311" s="1"/>
  <c r="B301"/>
  <c r="G301"/>
  <c r="K301"/>
  <c r="K312" s="1"/>
  <c r="N301"/>
  <c r="E301"/>
  <c r="C301"/>
  <c r="I301"/>
  <c r="I312" s="1"/>
  <c r="M301"/>
  <c r="H301"/>
  <c r="L301"/>
  <c r="Q301"/>
  <c r="Q312" s="1"/>
  <c r="D301"/>
  <c r="F301"/>
  <c r="R301"/>
  <c r="J301"/>
  <c r="J312" s="1"/>
  <c r="O301"/>
  <c r="O312" s="1"/>
  <c r="P301"/>
  <c r="B302"/>
  <c r="G302"/>
  <c r="G313" s="1"/>
  <c r="K302"/>
  <c r="K313" s="1"/>
  <c r="N302"/>
  <c r="E302"/>
  <c r="C302"/>
  <c r="C313" s="1"/>
  <c r="I302"/>
  <c r="I313" s="1"/>
  <c r="M302"/>
  <c r="H302"/>
  <c r="L302"/>
  <c r="L313" s="1"/>
  <c r="Q302"/>
  <c r="Q313" s="1"/>
  <c r="D302"/>
  <c r="F302"/>
  <c r="R302"/>
  <c r="R313" s="1"/>
  <c r="J302"/>
  <c r="J313" s="1"/>
  <c r="O302"/>
  <c r="O313" s="1"/>
  <c r="P302"/>
  <c r="P313" s="1"/>
  <c r="B303"/>
  <c r="B314" s="1"/>
  <c r="G303"/>
  <c r="G314" s="1"/>
  <c r="K303"/>
  <c r="K314" s="1"/>
  <c r="N303"/>
  <c r="E303"/>
  <c r="E314" s="1"/>
  <c r="C303"/>
  <c r="C314" s="1"/>
  <c r="I303"/>
  <c r="I314" s="1"/>
  <c r="M303"/>
  <c r="H303"/>
  <c r="H314" s="1"/>
  <c r="L303"/>
  <c r="L314" s="1"/>
  <c r="Q303"/>
  <c r="Q314" s="1"/>
  <c r="D303"/>
  <c r="F303"/>
  <c r="F314" s="1"/>
  <c r="R303"/>
  <c r="R314" s="1"/>
  <c r="J303"/>
  <c r="J314" s="1"/>
  <c r="O303"/>
  <c r="O314" s="1"/>
  <c r="P303"/>
  <c r="P314" s="1"/>
  <c r="B304"/>
  <c r="G304"/>
  <c r="G315" s="1"/>
  <c r="K304"/>
  <c r="K315" s="1"/>
  <c r="N304"/>
  <c r="N315" s="1"/>
  <c r="E304"/>
  <c r="E315" s="1"/>
  <c r="C304"/>
  <c r="C315" s="1"/>
  <c r="I304"/>
  <c r="I315" s="1"/>
  <c r="M304"/>
  <c r="M315" s="1"/>
  <c r="H304"/>
  <c r="H315" s="1"/>
  <c r="L304"/>
  <c r="L315" s="1"/>
  <c r="Q304"/>
  <c r="Q315" s="1"/>
  <c r="D304"/>
  <c r="D315" s="1"/>
  <c r="F304"/>
  <c r="F315" s="1"/>
  <c r="R304"/>
  <c r="J304"/>
  <c r="O304"/>
  <c r="O315" s="1"/>
  <c r="P304"/>
  <c r="P315" s="1"/>
  <c r="G296"/>
  <c r="K296"/>
  <c r="N296"/>
  <c r="N307" s="1"/>
  <c r="E296"/>
  <c r="E307" s="1"/>
  <c r="C296"/>
  <c r="I296"/>
  <c r="M296"/>
  <c r="M307" s="1"/>
  <c r="H296"/>
  <c r="H307" s="1"/>
  <c r="L296"/>
  <c r="Q296"/>
  <c r="D296"/>
  <c r="D307" s="1"/>
  <c r="F296"/>
  <c r="F307" s="1"/>
  <c r="R296"/>
  <c r="R307" s="1"/>
  <c r="J296"/>
  <c r="O296"/>
  <c r="O307" s="1"/>
  <c r="P296"/>
  <c r="B296"/>
  <c r="G295"/>
  <c r="K295"/>
  <c r="N295"/>
  <c r="E295"/>
  <c r="C295"/>
  <c r="I295"/>
  <c r="M295"/>
  <c r="H295"/>
  <c r="L295"/>
  <c r="Q295"/>
  <c r="D295"/>
  <c r="F295"/>
  <c r="R295"/>
  <c r="J295"/>
  <c r="O295"/>
  <c r="P295"/>
  <c r="B295"/>
  <c r="AK232"/>
  <c r="AJ232"/>
  <c r="AK231"/>
  <c r="AJ231"/>
  <c r="I142"/>
  <c r="H142"/>
  <c r="G142"/>
  <c r="F142"/>
  <c r="E142"/>
  <c r="D142"/>
  <c r="C142"/>
  <c r="B142"/>
  <c r="T141"/>
  <c r="S141"/>
  <c r="R141"/>
  <c r="M166" s="1"/>
  <c r="M207" s="1"/>
  <c r="Q141"/>
  <c r="L166" s="1"/>
  <c r="P141"/>
  <c r="J166" s="1"/>
  <c r="J207" s="1"/>
  <c r="O141"/>
  <c r="I166" s="1"/>
  <c r="N141"/>
  <c r="G166" s="1"/>
  <c r="M141"/>
  <c r="T140"/>
  <c r="S140"/>
  <c r="R140"/>
  <c r="M165" s="1"/>
  <c r="M206" s="1"/>
  <c r="Q140"/>
  <c r="L165" s="1"/>
  <c r="L206" s="1"/>
  <c r="P140"/>
  <c r="J165" s="1"/>
  <c r="J206" s="1"/>
  <c r="O140"/>
  <c r="I165" s="1"/>
  <c r="N140"/>
  <c r="M140"/>
  <c r="T139"/>
  <c r="S139"/>
  <c r="R139"/>
  <c r="M164" s="1"/>
  <c r="M205" s="1"/>
  <c r="Q139"/>
  <c r="L164" s="1"/>
  <c r="P139"/>
  <c r="J164" s="1"/>
  <c r="J205" s="1"/>
  <c r="O139"/>
  <c r="I164" s="1"/>
  <c r="N139"/>
  <c r="G164" s="1"/>
  <c r="M139"/>
  <c r="F164" s="1"/>
  <c r="T138"/>
  <c r="S138"/>
  <c r="R138"/>
  <c r="M163" s="1"/>
  <c r="M204" s="1"/>
  <c r="Q138"/>
  <c r="L163" s="1"/>
  <c r="P138"/>
  <c r="J163" s="1"/>
  <c r="J204" s="1"/>
  <c r="O138"/>
  <c r="I163" s="1"/>
  <c r="N138"/>
  <c r="M138"/>
  <c r="T137"/>
  <c r="S137"/>
  <c r="R137"/>
  <c r="M162" s="1"/>
  <c r="M203" s="1"/>
  <c r="Q137"/>
  <c r="L162" s="1"/>
  <c r="P137"/>
  <c r="J162" s="1"/>
  <c r="J203" s="1"/>
  <c r="O137"/>
  <c r="I162" s="1"/>
  <c r="N137"/>
  <c r="G162" s="1"/>
  <c r="M137"/>
  <c r="F162" s="1"/>
  <c r="T136"/>
  <c r="S136"/>
  <c r="R136"/>
  <c r="M161" s="1"/>
  <c r="M202" s="1"/>
  <c r="Q136"/>
  <c r="L161" s="1"/>
  <c r="P136"/>
  <c r="J161" s="1"/>
  <c r="J202" s="1"/>
  <c r="O136"/>
  <c r="I161" s="1"/>
  <c r="N136"/>
  <c r="M136"/>
  <c r="F161" s="1"/>
  <c r="T135"/>
  <c r="S135"/>
  <c r="R135"/>
  <c r="M160" s="1"/>
  <c r="M201" s="1"/>
  <c r="Q135"/>
  <c r="L160" s="1"/>
  <c r="P135"/>
  <c r="J160" s="1"/>
  <c r="J201" s="1"/>
  <c r="O135"/>
  <c r="I160" s="1"/>
  <c r="N135"/>
  <c r="G160" s="1"/>
  <c r="M135"/>
  <c r="F160" s="1"/>
  <c r="T134"/>
  <c r="T142" s="1"/>
  <c r="S134"/>
  <c r="S133" s="1"/>
  <c r="R134"/>
  <c r="M159" s="1"/>
  <c r="Q134"/>
  <c r="L159" s="1"/>
  <c r="P134"/>
  <c r="J159" s="1"/>
  <c r="O134"/>
  <c r="I159" s="1"/>
  <c r="N134"/>
  <c r="M134"/>
  <c r="M142" s="1"/>
  <c r="J133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J34"/>
  <c r="I34"/>
  <c r="E34"/>
  <c r="J33"/>
  <c r="I33"/>
  <c r="E33"/>
  <c r="J32"/>
  <c r="I32"/>
  <c r="E32"/>
  <c r="J31"/>
  <c r="I31"/>
  <c r="E31"/>
  <c r="J30"/>
  <c r="I30"/>
  <c r="E30"/>
  <c r="J29"/>
  <c r="I29"/>
  <c r="E29"/>
  <c r="J28"/>
  <c r="I28"/>
  <c r="E28"/>
  <c r="J27"/>
  <c r="I27"/>
  <c r="E27"/>
  <c r="E26"/>
  <c r="AL232" i="7"/>
  <c r="AM232"/>
  <c r="AM231"/>
  <c r="AL231"/>
  <c r="AJ232" i="10"/>
  <c r="AK232"/>
  <c r="AK231"/>
  <c r="AJ231"/>
  <c r="S257"/>
  <c r="S256"/>
  <c r="S255"/>
  <c r="S254"/>
  <c r="S253"/>
  <c r="S252"/>
  <c r="S251"/>
  <c r="S250"/>
  <c r="I142"/>
  <c r="H142"/>
  <c r="G142"/>
  <c r="F142"/>
  <c r="E142"/>
  <c r="D142"/>
  <c r="C142"/>
  <c r="B142"/>
  <c r="T141"/>
  <c r="S141"/>
  <c r="R141"/>
  <c r="M166" s="1"/>
  <c r="M207" s="1"/>
  <c r="Q141"/>
  <c r="L166" s="1"/>
  <c r="P141"/>
  <c r="J166" s="1"/>
  <c r="J207" s="1"/>
  <c r="O141"/>
  <c r="I166" s="1"/>
  <c r="N141"/>
  <c r="G166" s="1"/>
  <c r="M141"/>
  <c r="F166" s="1"/>
  <c r="T140"/>
  <c r="S140"/>
  <c r="R140"/>
  <c r="M165" s="1"/>
  <c r="M206" s="1"/>
  <c r="Q140"/>
  <c r="L165" s="1"/>
  <c r="P140"/>
  <c r="J165" s="1"/>
  <c r="J206" s="1"/>
  <c r="O140"/>
  <c r="I165" s="1"/>
  <c r="N140"/>
  <c r="M140"/>
  <c r="F165" s="1"/>
  <c r="T139"/>
  <c r="S139"/>
  <c r="R139"/>
  <c r="M164" s="1"/>
  <c r="M205" s="1"/>
  <c r="Q139"/>
  <c r="L164" s="1"/>
  <c r="P139"/>
  <c r="J164" s="1"/>
  <c r="J205" s="1"/>
  <c r="O139"/>
  <c r="I164" s="1"/>
  <c r="N139"/>
  <c r="G164" s="1"/>
  <c r="M139"/>
  <c r="F164" s="1"/>
  <c r="T138"/>
  <c r="S138"/>
  <c r="R138"/>
  <c r="M163" s="1"/>
  <c r="M204" s="1"/>
  <c r="Q138"/>
  <c r="L163" s="1"/>
  <c r="P138"/>
  <c r="J163" s="1"/>
  <c r="J204" s="1"/>
  <c r="O138"/>
  <c r="I163" s="1"/>
  <c r="N138"/>
  <c r="M138"/>
  <c r="T137"/>
  <c r="S137"/>
  <c r="R137"/>
  <c r="M162" s="1"/>
  <c r="M203" s="1"/>
  <c r="Q137"/>
  <c r="L162" s="1"/>
  <c r="P137"/>
  <c r="J162" s="1"/>
  <c r="J203" s="1"/>
  <c r="O137"/>
  <c r="I162" s="1"/>
  <c r="N137"/>
  <c r="G162" s="1"/>
  <c r="M137"/>
  <c r="F162" s="1"/>
  <c r="T136"/>
  <c r="S136"/>
  <c r="R136"/>
  <c r="M161" s="1"/>
  <c r="M202" s="1"/>
  <c r="Q136"/>
  <c r="L161" s="1"/>
  <c r="L202" s="1"/>
  <c r="P136"/>
  <c r="O136"/>
  <c r="I161" s="1"/>
  <c r="N136"/>
  <c r="G161" s="1"/>
  <c r="M136"/>
  <c r="F161" s="1"/>
  <c r="T135"/>
  <c r="S135"/>
  <c r="R135"/>
  <c r="M160" s="1"/>
  <c r="M201" s="1"/>
  <c r="Q135"/>
  <c r="L160" s="1"/>
  <c r="P135"/>
  <c r="J160" s="1"/>
  <c r="J201" s="1"/>
  <c r="O135"/>
  <c r="I160" s="1"/>
  <c r="N135"/>
  <c r="M135"/>
  <c r="F160" s="1"/>
  <c r="T134"/>
  <c r="T142" s="1"/>
  <c r="S134"/>
  <c r="S142" s="1"/>
  <c r="R134"/>
  <c r="M159" s="1"/>
  <c r="Q134"/>
  <c r="L159" s="1"/>
  <c r="P134"/>
  <c r="J159" s="1"/>
  <c r="O134"/>
  <c r="O142" s="1"/>
  <c r="N134"/>
  <c r="M134"/>
  <c r="M142" s="1"/>
  <c r="J133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J34"/>
  <c r="I34"/>
  <c r="E34"/>
  <c r="J33"/>
  <c r="I33"/>
  <c r="K33" s="1"/>
  <c r="M120" s="1"/>
  <c r="E33"/>
  <c r="J32"/>
  <c r="I32"/>
  <c r="E32"/>
  <c r="J31"/>
  <c r="I31"/>
  <c r="E31"/>
  <c r="J30"/>
  <c r="K30" s="1"/>
  <c r="M117" s="1"/>
  <c r="I30"/>
  <c r="E30"/>
  <c r="J29"/>
  <c r="I29"/>
  <c r="E29"/>
  <c r="J28"/>
  <c r="I28"/>
  <c r="E28"/>
  <c r="J27"/>
  <c r="I27"/>
  <c r="E27"/>
  <c r="J26"/>
  <c r="E26"/>
  <c r="T250" i="7"/>
  <c r="T251"/>
  <c r="T252"/>
  <c r="T253"/>
  <c r="T254"/>
  <c r="T255"/>
  <c r="T256"/>
  <c r="T257"/>
  <c r="T249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26"/>
  <c r="E27" i="6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26"/>
  <c r="I142" i="7"/>
  <c r="H142"/>
  <c r="G142"/>
  <c r="F142"/>
  <c r="E142"/>
  <c r="D142"/>
  <c r="C142"/>
  <c r="B142"/>
  <c r="T141"/>
  <c r="S141"/>
  <c r="R141"/>
  <c r="M166" s="1"/>
  <c r="M207" s="1"/>
  <c r="Q141"/>
  <c r="L166" s="1"/>
  <c r="P141"/>
  <c r="J166" s="1"/>
  <c r="J207" s="1"/>
  <c r="O141"/>
  <c r="I166" s="1"/>
  <c r="N141"/>
  <c r="G166" s="1"/>
  <c r="M141"/>
  <c r="T140"/>
  <c r="S140"/>
  <c r="R140"/>
  <c r="M165" s="1"/>
  <c r="M206" s="1"/>
  <c r="Q140"/>
  <c r="L165" s="1"/>
  <c r="P140"/>
  <c r="J165" s="1"/>
  <c r="J206" s="1"/>
  <c r="O140"/>
  <c r="I165" s="1"/>
  <c r="N140"/>
  <c r="G165" s="1"/>
  <c r="M140"/>
  <c r="T139"/>
  <c r="S139"/>
  <c r="R139"/>
  <c r="M164" s="1"/>
  <c r="M205" s="1"/>
  <c r="Q139"/>
  <c r="L164" s="1"/>
  <c r="P139"/>
  <c r="J164" s="1"/>
  <c r="J205" s="1"/>
  <c r="O139"/>
  <c r="I164" s="1"/>
  <c r="N139"/>
  <c r="G164" s="1"/>
  <c r="M139"/>
  <c r="F164" s="1"/>
  <c r="T138"/>
  <c r="S138"/>
  <c r="R138"/>
  <c r="M163" s="1"/>
  <c r="M204" s="1"/>
  <c r="Q138"/>
  <c r="L163" s="1"/>
  <c r="P138"/>
  <c r="O138"/>
  <c r="I163" s="1"/>
  <c r="N138"/>
  <c r="G163" s="1"/>
  <c r="M138"/>
  <c r="T137"/>
  <c r="S137"/>
  <c r="R137"/>
  <c r="M162" s="1"/>
  <c r="M203" s="1"/>
  <c r="Q137"/>
  <c r="L162" s="1"/>
  <c r="P137"/>
  <c r="J162" s="1"/>
  <c r="J203" s="1"/>
  <c r="O137"/>
  <c r="I162" s="1"/>
  <c r="I203" s="1"/>
  <c r="N137"/>
  <c r="G162" s="1"/>
  <c r="M137"/>
  <c r="T136"/>
  <c r="S136"/>
  <c r="R136"/>
  <c r="M161" s="1"/>
  <c r="M202" s="1"/>
  <c r="Q136"/>
  <c r="L161" s="1"/>
  <c r="L202" s="1"/>
  <c r="P136"/>
  <c r="J161" s="1"/>
  <c r="J202" s="1"/>
  <c r="O136"/>
  <c r="N136"/>
  <c r="G161" s="1"/>
  <c r="M136"/>
  <c r="F161" s="1"/>
  <c r="T135"/>
  <c r="S135"/>
  <c r="R135"/>
  <c r="M160" s="1"/>
  <c r="M201" s="1"/>
  <c r="Q135"/>
  <c r="L160" s="1"/>
  <c r="P135"/>
  <c r="J160" s="1"/>
  <c r="J201" s="1"/>
  <c r="O135"/>
  <c r="I160" s="1"/>
  <c r="N135"/>
  <c r="G160" s="1"/>
  <c r="M135"/>
  <c r="F160" s="1"/>
  <c r="F201" s="1"/>
  <c r="T134"/>
  <c r="T142" s="1"/>
  <c r="S134"/>
  <c r="S142" s="1"/>
  <c r="R134"/>
  <c r="M159" s="1"/>
  <c r="Q134"/>
  <c r="L159" s="1"/>
  <c r="P134"/>
  <c r="O134"/>
  <c r="I159" s="1"/>
  <c r="N134"/>
  <c r="N142" s="1"/>
  <c r="M134"/>
  <c r="M133" s="1"/>
  <c r="J133"/>
  <c r="J34"/>
  <c r="I34"/>
  <c r="J33"/>
  <c r="I33"/>
  <c r="J32"/>
  <c r="I32"/>
  <c r="J31"/>
  <c r="I31"/>
  <c r="J30"/>
  <c r="I30"/>
  <c r="J29"/>
  <c r="I29"/>
  <c r="J28"/>
  <c r="I28"/>
  <c r="J27"/>
  <c r="I27"/>
  <c r="C142" i="6"/>
  <c r="D142"/>
  <c r="E142"/>
  <c r="F142"/>
  <c r="G142"/>
  <c r="H142"/>
  <c r="I142"/>
  <c r="B142"/>
  <c r="AO258"/>
  <c r="AN258"/>
  <c r="AO257"/>
  <c r="AN257"/>
  <c r="AO256"/>
  <c r="AN256"/>
  <c r="AO255"/>
  <c r="AN255"/>
  <c r="AO254"/>
  <c r="AN254"/>
  <c r="AO253"/>
  <c r="AN253"/>
  <c r="AO252"/>
  <c r="AN252"/>
  <c r="AO251"/>
  <c r="AN251"/>
  <c r="AO250"/>
  <c r="AN250"/>
  <c r="AO232"/>
  <c r="AN232"/>
  <c r="AO231"/>
  <c r="AN231"/>
  <c r="T141"/>
  <c r="S141"/>
  <c r="R141"/>
  <c r="M166" s="1"/>
  <c r="Q141"/>
  <c r="L166" s="1"/>
  <c r="P141"/>
  <c r="J166" s="1"/>
  <c r="O141"/>
  <c r="I166" s="1"/>
  <c r="N141"/>
  <c r="M141"/>
  <c r="T140"/>
  <c r="S140"/>
  <c r="R140"/>
  <c r="M165" s="1"/>
  <c r="Q140"/>
  <c r="L165" s="1"/>
  <c r="P140"/>
  <c r="J165" s="1"/>
  <c r="O140"/>
  <c r="I165" s="1"/>
  <c r="N140"/>
  <c r="M140"/>
  <c r="T139"/>
  <c r="S139"/>
  <c r="R139"/>
  <c r="M164" s="1"/>
  <c r="Q139"/>
  <c r="L164" s="1"/>
  <c r="P139"/>
  <c r="J164" s="1"/>
  <c r="O139"/>
  <c r="I164" s="1"/>
  <c r="N139"/>
  <c r="M139"/>
  <c r="T138"/>
  <c r="S138"/>
  <c r="R138"/>
  <c r="M163" s="1"/>
  <c r="Q138"/>
  <c r="L163" s="1"/>
  <c r="P138"/>
  <c r="J163" s="1"/>
  <c r="O138"/>
  <c r="I163" s="1"/>
  <c r="N138"/>
  <c r="M138"/>
  <c r="T137"/>
  <c r="S137"/>
  <c r="R137"/>
  <c r="M162" s="1"/>
  <c r="Q137"/>
  <c r="L162" s="1"/>
  <c r="P137"/>
  <c r="J162" s="1"/>
  <c r="O137"/>
  <c r="I162" s="1"/>
  <c r="N137"/>
  <c r="M137"/>
  <c r="T136"/>
  <c r="S136"/>
  <c r="R136"/>
  <c r="M161" s="1"/>
  <c r="Q136"/>
  <c r="L161" s="1"/>
  <c r="P136"/>
  <c r="J161" s="1"/>
  <c r="O136"/>
  <c r="I161" s="1"/>
  <c r="N136"/>
  <c r="M136"/>
  <c r="T135"/>
  <c r="S135"/>
  <c r="R135"/>
  <c r="M160" s="1"/>
  <c r="Q135"/>
  <c r="L160" s="1"/>
  <c r="P135"/>
  <c r="J160" s="1"/>
  <c r="O135"/>
  <c r="I160" s="1"/>
  <c r="N135"/>
  <c r="M135"/>
  <c r="T134"/>
  <c r="S134"/>
  <c r="S133" s="1"/>
  <c r="R134"/>
  <c r="M159" s="1"/>
  <c r="Q134"/>
  <c r="Q133" s="1"/>
  <c r="P134"/>
  <c r="J159" s="1"/>
  <c r="O134"/>
  <c r="I159" s="1"/>
  <c r="N134"/>
  <c r="N142" s="1"/>
  <c r="M134"/>
  <c r="J133"/>
  <c r="B122"/>
  <c r="J34"/>
  <c r="I34"/>
  <c r="J33"/>
  <c r="I33"/>
  <c r="J32"/>
  <c r="I32"/>
  <c r="J31"/>
  <c r="I31"/>
  <c r="J30"/>
  <c r="I30"/>
  <c r="J29"/>
  <c r="I29"/>
  <c r="J28"/>
  <c r="I28"/>
  <c r="J27"/>
  <c r="I27"/>
  <c r="K30" i="11" l="1"/>
  <c r="M117" s="1"/>
  <c r="P133"/>
  <c r="H27"/>
  <c r="D159"/>
  <c r="D161"/>
  <c r="I118"/>
  <c r="D165"/>
  <c r="L307"/>
  <c r="C307"/>
  <c r="G307"/>
  <c r="F312"/>
  <c r="H312"/>
  <c r="T133"/>
  <c r="Q307"/>
  <c r="I307"/>
  <c r="K307"/>
  <c r="J315"/>
  <c r="I119"/>
  <c r="I114"/>
  <c r="D163"/>
  <c r="I115"/>
  <c r="K32"/>
  <c r="M119" s="1"/>
  <c r="I117"/>
  <c r="I121"/>
  <c r="U138"/>
  <c r="C118" s="1"/>
  <c r="C165"/>
  <c r="B165" s="1"/>
  <c r="H121"/>
  <c r="I116"/>
  <c r="I120"/>
  <c r="J307"/>
  <c r="E312"/>
  <c r="F308"/>
  <c r="H308"/>
  <c r="E308"/>
  <c r="F313"/>
  <c r="H313"/>
  <c r="E313"/>
  <c r="B313"/>
  <c r="L312"/>
  <c r="C312"/>
  <c r="G312"/>
  <c r="J311"/>
  <c r="P309"/>
  <c r="F309"/>
  <c r="H309"/>
  <c r="E309"/>
  <c r="B309"/>
  <c r="L309"/>
  <c r="C309"/>
  <c r="G309"/>
  <c r="J308"/>
  <c r="S277"/>
  <c r="D314"/>
  <c r="M314"/>
  <c r="N314"/>
  <c r="R312"/>
  <c r="D310"/>
  <c r="M310"/>
  <c r="N310"/>
  <c r="R308"/>
  <c r="D312"/>
  <c r="M312"/>
  <c r="N312"/>
  <c r="R310"/>
  <c r="D308"/>
  <c r="M308"/>
  <c r="N308"/>
  <c r="R315"/>
  <c r="D313"/>
  <c r="M313"/>
  <c r="N313"/>
  <c r="P312"/>
  <c r="R311"/>
  <c r="D309"/>
  <c r="M309"/>
  <c r="N309"/>
  <c r="P308"/>
  <c r="S278"/>
  <c r="L308"/>
  <c r="C308"/>
  <c r="G308"/>
  <c r="S280"/>
  <c r="S285"/>
  <c r="S281"/>
  <c r="S276"/>
  <c r="S275"/>
  <c r="S304"/>
  <c r="S300"/>
  <c r="S293"/>
  <c r="S292"/>
  <c r="S291"/>
  <c r="S290"/>
  <c r="S289"/>
  <c r="S288"/>
  <c r="S287"/>
  <c r="S286"/>
  <c r="S282"/>
  <c r="S296"/>
  <c r="S301"/>
  <c r="S297"/>
  <c r="S279"/>
  <c r="S313"/>
  <c r="K27"/>
  <c r="M114" s="1"/>
  <c r="S299"/>
  <c r="S303"/>
  <c r="B315"/>
  <c r="B311"/>
  <c r="K31"/>
  <c r="M118" s="1"/>
  <c r="H114"/>
  <c r="H116"/>
  <c r="H118"/>
  <c r="H120"/>
  <c r="S298"/>
  <c r="S302"/>
  <c r="B307"/>
  <c r="B312"/>
  <c r="B308"/>
  <c r="K33"/>
  <c r="M120" s="1"/>
  <c r="H115"/>
  <c r="H117"/>
  <c r="H119"/>
  <c r="P274"/>
  <c r="S274" s="1"/>
  <c r="T142" i="6"/>
  <c r="S142"/>
  <c r="N133" i="11"/>
  <c r="I122"/>
  <c r="M133"/>
  <c r="R133"/>
  <c r="Q133"/>
  <c r="I26"/>
  <c r="H28"/>
  <c r="H31"/>
  <c r="K34"/>
  <c r="M121" s="1"/>
  <c r="K29"/>
  <c r="M116" s="1"/>
  <c r="H32"/>
  <c r="J200"/>
  <c r="J158"/>
  <c r="I200"/>
  <c r="H159"/>
  <c r="I158"/>
  <c r="I201"/>
  <c r="U335" s="1"/>
  <c r="H160"/>
  <c r="I202"/>
  <c r="M336" s="1"/>
  <c r="H161"/>
  <c r="I203"/>
  <c r="O337" s="1"/>
  <c r="H162"/>
  <c r="I204"/>
  <c r="Q338" s="1"/>
  <c r="H163"/>
  <c r="I205"/>
  <c r="U339" s="1"/>
  <c r="H164"/>
  <c r="I207"/>
  <c r="I341" s="1"/>
  <c r="H166"/>
  <c r="M200"/>
  <c r="M158"/>
  <c r="G201"/>
  <c r="G203"/>
  <c r="G205"/>
  <c r="L200"/>
  <c r="L158"/>
  <c r="K159"/>
  <c r="F201"/>
  <c r="E160"/>
  <c r="L201"/>
  <c r="K160"/>
  <c r="F202"/>
  <c r="L202"/>
  <c r="K161"/>
  <c r="F203"/>
  <c r="D337" s="1"/>
  <c r="E162"/>
  <c r="L203"/>
  <c r="K162"/>
  <c r="L204"/>
  <c r="K163"/>
  <c r="F205"/>
  <c r="E164"/>
  <c r="L205"/>
  <c r="K164"/>
  <c r="Q165"/>
  <c r="N165"/>
  <c r="L207"/>
  <c r="K166"/>
  <c r="F166"/>
  <c r="C166"/>
  <c r="K28"/>
  <c r="M115" s="1"/>
  <c r="U137"/>
  <c r="C117" s="1"/>
  <c r="U141"/>
  <c r="C121" s="1"/>
  <c r="P142"/>
  <c r="C159"/>
  <c r="G159"/>
  <c r="C161"/>
  <c r="B161" s="1"/>
  <c r="G161"/>
  <c r="E161" s="1"/>
  <c r="C163"/>
  <c r="B163" s="1"/>
  <c r="G163"/>
  <c r="F165"/>
  <c r="D166"/>
  <c r="K206"/>
  <c r="H30"/>
  <c r="H34"/>
  <c r="U136"/>
  <c r="C116" s="1"/>
  <c r="U140"/>
  <c r="C120" s="1"/>
  <c r="O142"/>
  <c r="S142"/>
  <c r="F159"/>
  <c r="D160"/>
  <c r="D162"/>
  <c r="F163"/>
  <c r="D164"/>
  <c r="K165"/>
  <c r="H29"/>
  <c r="H33"/>
  <c r="O133"/>
  <c r="U135"/>
  <c r="C115" s="1"/>
  <c r="U139"/>
  <c r="C119" s="1"/>
  <c r="N142"/>
  <c r="R142"/>
  <c r="C160"/>
  <c r="B160" s="1"/>
  <c r="C162"/>
  <c r="B162" s="1"/>
  <c r="C164"/>
  <c r="I206"/>
  <c r="M340" s="1"/>
  <c r="H165"/>
  <c r="G207"/>
  <c r="J26"/>
  <c r="K26" s="1"/>
  <c r="U134"/>
  <c r="C114" s="1"/>
  <c r="Q142"/>
  <c r="G165"/>
  <c r="K31" i="10"/>
  <c r="M118" s="1"/>
  <c r="H28"/>
  <c r="H119"/>
  <c r="I121"/>
  <c r="K29"/>
  <c r="M116" s="1"/>
  <c r="H32"/>
  <c r="H34"/>
  <c r="S133"/>
  <c r="D163"/>
  <c r="D160"/>
  <c r="D159"/>
  <c r="D165"/>
  <c r="T133"/>
  <c r="R133"/>
  <c r="H115"/>
  <c r="O133"/>
  <c r="I159"/>
  <c r="I200" s="1"/>
  <c r="I114"/>
  <c r="I118"/>
  <c r="N133"/>
  <c r="U138"/>
  <c r="C118" s="1"/>
  <c r="I117"/>
  <c r="D161"/>
  <c r="I115"/>
  <c r="G160"/>
  <c r="G201" s="1"/>
  <c r="H118"/>
  <c r="H114"/>
  <c r="H29"/>
  <c r="K34"/>
  <c r="M121" s="1"/>
  <c r="H33"/>
  <c r="K27"/>
  <c r="M114" s="1"/>
  <c r="K28"/>
  <c r="M115" s="1"/>
  <c r="L158"/>
  <c r="L200"/>
  <c r="K159"/>
  <c r="F201"/>
  <c r="E160"/>
  <c r="L201"/>
  <c r="K160"/>
  <c r="F202"/>
  <c r="E161"/>
  <c r="F203"/>
  <c r="E162"/>
  <c r="L203"/>
  <c r="K162"/>
  <c r="L204"/>
  <c r="K163"/>
  <c r="F205"/>
  <c r="E164"/>
  <c r="L205"/>
  <c r="K164"/>
  <c r="F206"/>
  <c r="L206"/>
  <c r="K165"/>
  <c r="F207"/>
  <c r="E166"/>
  <c r="L207"/>
  <c r="K166"/>
  <c r="J200"/>
  <c r="I201"/>
  <c r="H160"/>
  <c r="I202"/>
  <c r="I203"/>
  <c r="H162"/>
  <c r="I204"/>
  <c r="H163"/>
  <c r="I205"/>
  <c r="H164"/>
  <c r="I206"/>
  <c r="H165"/>
  <c r="I207"/>
  <c r="H166"/>
  <c r="K202"/>
  <c r="M200"/>
  <c r="M158"/>
  <c r="G202"/>
  <c r="G203"/>
  <c r="G205"/>
  <c r="G207"/>
  <c r="I26"/>
  <c r="K26" s="1"/>
  <c r="H27"/>
  <c r="H31"/>
  <c r="K32"/>
  <c r="M119" s="1"/>
  <c r="I116"/>
  <c r="H117"/>
  <c r="I120"/>
  <c r="H121"/>
  <c r="M133"/>
  <c r="Q133"/>
  <c r="U137"/>
  <c r="C117" s="1"/>
  <c r="U141"/>
  <c r="C121" s="1"/>
  <c r="P142"/>
  <c r="I158"/>
  <c r="C159"/>
  <c r="G159"/>
  <c r="C161"/>
  <c r="B161" s="1"/>
  <c r="K161"/>
  <c r="C163"/>
  <c r="B163" s="1"/>
  <c r="G163"/>
  <c r="C165"/>
  <c r="B165" s="1"/>
  <c r="G165"/>
  <c r="E165" s="1"/>
  <c r="H30"/>
  <c r="H116"/>
  <c r="I119"/>
  <c r="H120"/>
  <c r="P133"/>
  <c r="U136"/>
  <c r="C116" s="1"/>
  <c r="U140"/>
  <c r="C120" s="1"/>
  <c r="F159"/>
  <c r="J161"/>
  <c r="J202" s="1"/>
  <c r="D162"/>
  <c r="F163"/>
  <c r="D164"/>
  <c r="D166"/>
  <c r="U135"/>
  <c r="C115" s="1"/>
  <c r="U139"/>
  <c r="C119" s="1"/>
  <c r="N142"/>
  <c r="R142"/>
  <c r="C160"/>
  <c r="B160" s="1"/>
  <c r="C162"/>
  <c r="C164"/>
  <c r="C166"/>
  <c r="B166" s="1"/>
  <c r="U134"/>
  <c r="C114" s="1"/>
  <c r="Q142"/>
  <c r="H159"/>
  <c r="AK291" i="7"/>
  <c r="C291"/>
  <c r="G291"/>
  <c r="K291"/>
  <c r="O291"/>
  <c r="S291"/>
  <c r="W291"/>
  <c r="AA291"/>
  <c r="AE291"/>
  <c r="AI291"/>
  <c r="P142"/>
  <c r="E291"/>
  <c r="I291"/>
  <c r="M291"/>
  <c r="Q291"/>
  <c r="U291"/>
  <c r="Y291"/>
  <c r="AC291"/>
  <c r="AG291"/>
  <c r="T133" i="6"/>
  <c r="H114" i="7"/>
  <c r="J26"/>
  <c r="I118"/>
  <c r="H118"/>
  <c r="H115"/>
  <c r="H119"/>
  <c r="K28"/>
  <c r="M115" s="1"/>
  <c r="K30"/>
  <c r="M117" s="1"/>
  <c r="K32"/>
  <c r="M119" s="1"/>
  <c r="K34"/>
  <c r="M121" s="1"/>
  <c r="I117"/>
  <c r="I121"/>
  <c r="K27"/>
  <c r="M114" s="1"/>
  <c r="K29"/>
  <c r="M116" s="1"/>
  <c r="K31"/>
  <c r="M118" s="1"/>
  <c r="K33"/>
  <c r="M120" s="1"/>
  <c r="R133"/>
  <c r="D163"/>
  <c r="N133"/>
  <c r="Q133"/>
  <c r="C161"/>
  <c r="S133"/>
  <c r="I114"/>
  <c r="C159"/>
  <c r="C160"/>
  <c r="U137"/>
  <c r="C163"/>
  <c r="C165"/>
  <c r="U141"/>
  <c r="G159"/>
  <c r="G158" s="1"/>
  <c r="I26"/>
  <c r="K202"/>
  <c r="I200"/>
  <c r="I201"/>
  <c r="H160"/>
  <c r="I204"/>
  <c r="I205"/>
  <c r="H164"/>
  <c r="I206"/>
  <c r="H165"/>
  <c r="I207"/>
  <c r="H166"/>
  <c r="M158"/>
  <c r="M200"/>
  <c r="E160"/>
  <c r="G201"/>
  <c r="E201" s="1"/>
  <c r="G202"/>
  <c r="G203"/>
  <c r="G204"/>
  <c r="G205"/>
  <c r="G206"/>
  <c r="G207"/>
  <c r="L200"/>
  <c r="K159"/>
  <c r="L158"/>
  <c r="L201"/>
  <c r="K160"/>
  <c r="F202"/>
  <c r="E161"/>
  <c r="L203"/>
  <c r="K162"/>
  <c r="L204"/>
  <c r="K163"/>
  <c r="F205"/>
  <c r="E164"/>
  <c r="L205"/>
  <c r="K164"/>
  <c r="L206"/>
  <c r="K165"/>
  <c r="L207"/>
  <c r="K166"/>
  <c r="H203"/>
  <c r="H27"/>
  <c r="H28"/>
  <c r="H29"/>
  <c r="H30"/>
  <c r="H31"/>
  <c r="H32"/>
  <c r="H33"/>
  <c r="H34"/>
  <c r="I116"/>
  <c r="H117"/>
  <c r="I120"/>
  <c r="H121"/>
  <c r="P133"/>
  <c r="T133"/>
  <c r="U136"/>
  <c r="U140"/>
  <c r="O142"/>
  <c r="F159"/>
  <c r="J159"/>
  <c r="D160"/>
  <c r="D162"/>
  <c r="H162"/>
  <c r="F163"/>
  <c r="J163"/>
  <c r="J204" s="1"/>
  <c r="D164"/>
  <c r="F165"/>
  <c r="D166"/>
  <c r="I115"/>
  <c r="H116"/>
  <c r="I119"/>
  <c r="H120"/>
  <c r="O133"/>
  <c r="U135"/>
  <c r="U139"/>
  <c r="R142"/>
  <c r="I161"/>
  <c r="C162"/>
  <c r="C164"/>
  <c r="C166"/>
  <c r="U134"/>
  <c r="U138"/>
  <c r="M142"/>
  <c r="Q142"/>
  <c r="D159"/>
  <c r="D161"/>
  <c r="B161" s="1"/>
  <c r="F162"/>
  <c r="D165"/>
  <c r="B165" s="1"/>
  <c r="F166"/>
  <c r="K161"/>
  <c r="H115" i="6"/>
  <c r="H116"/>
  <c r="H117"/>
  <c r="H118"/>
  <c r="H119"/>
  <c r="H120"/>
  <c r="H121"/>
  <c r="I115"/>
  <c r="I116"/>
  <c r="I117"/>
  <c r="I118"/>
  <c r="I119"/>
  <c r="I120"/>
  <c r="I121"/>
  <c r="M133"/>
  <c r="H114"/>
  <c r="I114"/>
  <c r="R142"/>
  <c r="O142"/>
  <c r="P142"/>
  <c r="M142"/>
  <c r="Q142"/>
  <c r="P133"/>
  <c r="D159"/>
  <c r="D160"/>
  <c r="D161"/>
  <c r="D162"/>
  <c r="D163"/>
  <c r="D164"/>
  <c r="C165"/>
  <c r="D165"/>
  <c r="D166"/>
  <c r="O133"/>
  <c r="C161"/>
  <c r="B161" s="1"/>
  <c r="C163"/>
  <c r="C166"/>
  <c r="U135"/>
  <c r="C115" s="1"/>
  <c r="U137"/>
  <c r="C117" s="1"/>
  <c r="U139"/>
  <c r="C119" s="1"/>
  <c r="F166"/>
  <c r="F164"/>
  <c r="F162"/>
  <c r="F160"/>
  <c r="C164"/>
  <c r="C162"/>
  <c r="C160"/>
  <c r="G166"/>
  <c r="G164"/>
  <c r="G162"/>
  <c r="G160"/>
  <c r="G159"/>
  <c r="F165"/>
  <c r="F163"/>
  <c r="F161"/>
  <c r="F159"/>
  <c r="G165"/>
  <c r="G163"/>
  <c r="G161"/>
  <c r="L159"/>
  <c r="C159"/>
  <c r="U141"/>
  <c r="C121" s="1"/>
  <c r="K30"/>
  <c r="H30"/>
  <c r="B166"/>
  <c r="Q166" s="1"/>
  <c r="H32"/>
  <c r="K34"/>
  <c r="K32"/>
  <c r="H28"/>
  <c r="K28"/>
  <c r="H34"/>
  <c r="J26"/>
  <c r="H27"/>
  <c r="H29"/>
  <c r="H31"/>
  <c r="H33"/>
  <c r="N133"/>
  <c r="R133"/>
  <c r="U134"/>
  <c r="C114" s="1"/>
  <c r="U138"/>
  <c r="C118" s="1"/>
  <c r="I26"/>
  <c r="K27"/>
  <c r="K29"/>
  <c r="K31"/>
  <c r="K33"/>
  <c r="U136"/>
  <c r="C116" s="1"/>
  <c r="U140"/>
  <c r="C120" s="1"/>
  <c r="S314" i="11" l="1"/>
  <c r="U133"/>
  <c r="B335"/>
  <c r="AH339"/>
  <c r="Y334"/>
  <c r="M334"/>
  <c r="G334"/>
  <c r="AH337"/>
  <c r="AF339"/>
  <c r="AD339"/>
  <c r="AB339"/>
  <c r="U334"/>
  <c r="S334"/>
  <c r="Q334"/>
  <c r="O334"/>
  <c r="K334"/>
  <c r="I334"/>
  <c r="E334"/>
  <c r="AA335"/>
  <c r="AE338"/>
  <c r="AI341"/>
  <c r="AI336"/>
  <c r="AI338"/>
  <c r="W335"/>
  <c r="K335"/>
  <c r="E338"/>
  <c r="O339"/>
  <c r="I336"/>
  <c r="AA337"/>
  <c r="U338"/>
  <c r="M339"/>
  <c r="C340"/>
  <c r="AE340"/>
  <c r="AC341"/>
  <c r="U337"/>
  <c r="AC340"/>
  <c r="S341"/>
  <c r="Q336"/>
  <c r="E337"/>
  <c r="AC339"/>
  <c r="S340"/>
  <c r="S335"/>
  <c r="I337"/>
  <c r="AC338"/>
  <c r="S339"/>
  <c r="AI340"/>
  <c r="AE341"/>
  <c r="AH335"/>
  <c r="AF337"/>
  <c r="AD337"/>
  <c r="AB337"/>
  <c r="Z339"/>
  <c r="X339"/>
  <c r="V339"/>
  <c r="T339"/>
  <c r="R339"/>
  <c r="P339"/>
  <c r="N339"/>
  <c r="L339"/>
  <c r="J339"/>
  <c r="H339"/>
  <c r="F339"/>
  <c r="D339"/>
  <c r="AI337"/>
  <c r="G339"/>
  <c r="G338"/>
  <c r="G336"/>
  <c r="G340"/>
  <c r="E335"/>
  <c r="O335"/>
  <c r="M338"/>
  <c r="I339"/>
  <c r="C336"/>
  <c r="AE336"/>
  <c r="AC337"/>
  <c r="S338"/>
  <c r="AI339"/>
  <c r="K340"/>
  <c r="G341"/>
  <c r="AC336"/>
  <c r="AE339"/>
  <c r="AG341"/>
  <c r="U336"/>
  <c r="M337"/>
  <c r="K338"/>
  <c r="AG340"/>
  <c r="W341"/>
  <c r="AG335"/>
  <c r="W336"/>
  <c r="AE337"/>
  <c r="AG339"/>
  <c r="W340"/>
  <c r="K341"/>
  <c r="AF335"/>
  <c r="AD335"/>
  <c r="AB335"/>
  <c r="Z337"/>
  <c r="X337"/>
  <c r="V337"/>
  <c r="T337"/>
  <c r="R337"/>
  <c r="P337"/>
  <c r="N337"/>
  <c r="L337"/>
  <c r="J337"/>
  <c r="H337"/>
  <c r="F337"/>
  <c r="B339"/>
  <c r="AG334"/>
  <c r="G335"/>
  <c r="Y339"/>
  <c r="Y338"/>
  <c r="Y336"/>
  <c r="Y340"/>
  <c r="M335"/>
  <c r="I335"/>
  <c r="S337"/>
  <c r="C339"/>
  <c r="AI335"/>
  <c r="K336"/>
  <c r="G337"/>
  <c r="AG338"/>
  <c r="W339"/>
  <c r="O340"/>
  <c r="Y341"/>
  <c r="AG337"/>
  <c r="Q341"/>
  <c r="AC335"/>
  <c r="S336"/>
  <c r="O338"/>
  <c r="Q340"/>
  <c r="E341"/>
  <c r="Q335"/>
  <c r="E336"/>
  <c r="K337"/>
  <c r="Q339"/>
  <c r="E340"/>
  <c r="O341"/>
  <c r="X335"/>
  <c r="V335"/>
  <c r="T335"/>
  <c r="R335"/>
  <c r="P335"/>
  <c r="N335"/>
  <c r="L335"/>
  <c r="J335"/>
  <c r="H335"/>
  <c r="F335"/>
  <c r="D335"/>
  <c r="AE334"/>
  <c r="AC334"/>
  <c r="AA334"/>
  <c r="Y335"/>
  <c r="AA339"/>
  <c r="AA338"/>
  <c r="AA336"/>
  <c r="AA340"/>
  <c r="C335"/>
  <c r="AE335"/>
  <c r="W338"/>
  <c r="K339"/>
  <c r="I338"/>
  <c r="O336"/>
  <c r="Y337"/>
  <c r="E339"/>
  <c r="I340"/>
  <c r="AA341"/>
  <c r="Q337"/>
  <c r="U341"/>
  <c r="AG336"/>
  <c r="W337"/>
  <c r="U340"/>
  <c r="M341"/>
  <c r="S309"/>
  <c r="S310"/>
  <c r="Z335"/>
  <c r="AI334"/>
  <c r="W334"/>
  <c r="S312"/>
  <c r="C338"/>
  <c r="S308"/>
  <c r="C334"/>
  <c r="S315"/>
  <c r="C341"/>
  <c r="S311"/>
  <c r="C337"/>
  <c r="B337"/>
  <c r="H122"/>
  <c r="P307"/>
  <c r="S307" s="1"/>
  <c r="B165" i="6"/>
  <c r="Q165" s="1"/>
  <c r="B164"/>
  <c r="N164" s="1"/>
  <c r="B166" i="11"/>
  <c r="Q166" s="1"/>
  <c r="D158"/>
  <c r="S168" s="1"/>
  <c r="H206"/>
  <c r="F200"/>
  <c r="F158"/>
  <c r="E159"/>
  <c r="G204"/>
  <c r="G200"/>
  <c r="G158"/>
  <c r="F207"/>
  <c r="E166"/>
  <c r="M199"/>
  <c r="H207"/>
  <c r="H204"/>
  <c r="H202"/>
  <c r="J199"/>
  <c r="H158"/>
  <c r="C122"/>
  <c r="D118" s="1"/>
  <c r="N160"/>
  <c r="Q160"/>
  <c r="F206"/>
  <c r="E165"/>
  <c r="Q161"/>
  <c r="N161"/>
  <c r="N166"/>
  <c r="K204"/>
  <c r="E203"/>
  <c r="K201"/>
  <c r="K158"/>
  <c r="N162"/>
  <c r="Q162"/>
  <c r="G202"/>
  <c r="AD336" s="1"/>
  <c r="K207"/>
  <c r="K205"/>
  <c r="K202"/>
  <c r="E201"/>
  <c r="H205"/>
  <c r="H203"/>
  <c r="H201"/>
  <c r="H26"/>
  <c r="E121" s="1"/>
  <c r="G206"/>
  <c r="F204"/>
  <c r="E163"/>
  <c r="Q163"/>
  <c r="N163"/>
  <c r="C158"/>
  <c r="B159"/>
  <c r="E205"/>
  <c r="K203"/>
  <c r="L199"/>
  <c r="K200"/>
  <c r="I199"/>
  <c r="H200"/>
  <c r="B164"/>
  <c r="B162" i="10"/>
  <c r="N162" s="1"/>
  <c r="B164"/>
  <c r="D158"/>
  <c r="P168" s="1"/>
  <c r="C122"/>
  <c r="D118" s="1"/>
  <c r="N160"/>
  <c r="Q160"/>
  <c r="Q165"/>
  <c r="N165"/>
  <c r="Q161"/>
  <c r="N161"/>
  <c r="H26"/>
  <c r="M199"/>
  <c r="K204"/>
  <c r="AF277"/>
  <c r="AB277"/>
  <c r="X277"/>
  <c r="T277"/>
  <c r="P277"/>
  <c r="L277"/>
  <c r="H277"/>
  <c r="D277"/>
  <c r="AD277"/>
  <c r="V277"/>
  <c r="N277"/>
  <c r="F277"/>
  <c r="AH277"/>
  <c r="Z277"/>
  <c r="R277"/>
  <c r="J277"/>
  <c r="B277"/>
  <c r="E203"/>
  <c r="AH276"/>
  <c r="AD276"/>
  <c r="Z276"/>
  <c r="V276"/>
  <c r="R276"/>
  <c r="N276"/>
  <c r="J276"/>
  <c r="F276"/>
  <c r="B276"/>
  <c r="AB276"/>
  <c r="T276"/>
  <c r="L276"/>
  <c r="D276"/>
  <c r="E202"/>
  <c r="AF276"/>
  <c r="X276"/>
  <c r="P276"/>
  <c r="H276"/>
  <c r="D115"/>
  <c r="U133"/>
  <c r="C274"/>
  <c r="S274"/>
  <c r="AI274"/>
  <c r="I274"/>
  <c r="Y274"/>
  <c r="F204"/>
  <c r="E163"/>
  <c r="G206"/>
  <c r="V280" s="1"/>
  <c r="AI280"/>
  <c r="AE280"/>
  <c r="AA280"/>
  <c r="W280"/>
  <c r="S280"/>
  <c r="O280"/>
  <c r="K280"/>
  <c r="G280"/>
  <c r="C280"/>
  <c r="AC280"/>
  <c r="U280"/>
  <c r="M280"/>
  <c r="E280"/>
  <c r="AG280"/>
  <c r="Y280"/>
  <c r="Q280"/>
  <c r="I280"/>
  <c r="H206"/>
  <c r="AI278"/>
  <c r="AE278"/>
  <c r="AA278"/>
  <c r="W278"/>
  <c r="S278"/>
  <c r="O278"/>
  <c r="K278"/>
  <c r="G278"/>
  <c r="C278"/>
  <c r="AG278"/>
  <c r="Y278"/>
  <c r="Q278"/>
  <c r="I278"/>
  <c r="AC278"/>
  <c r="U278"/>
  <c r="M278"/>
  <c r="E278"/>
  <c r="H204"/>
  <c r="AI276"/>
  <c r="AE276"/>
  <c r="AA276"/>
  <c r="W276"/>
  <c r="S276"/>
  <c r="O276"/>
  <c r="K276"/>
  <c r="G276"/>
  <c r="C276"/>
  <c r="AC276"/>
  <c r="U276"/>
  <c r="M276"/>
  <c r="E276"/>
  <c r="AG276"/>
  <c r="Y276"/>
  <c r="Q276"/>
  <c r="I276"/>
  <c r="H202"/>
  <c r="AF281"/>
  <c r="AB281"/>
  <c r="X281"/>
  <c r="T281"/>
  <c r="P281"/>
  <c r="L281"/>
  <c r="H281"/>
  <c r="D281"/>
  <c r="AD281"/>
  <c r="V281"/>
  <c r="N281"/>
  <c r="F281"/>
  <c r="AH281"/>
  <c r="Z281"/>
  <c r="R281"/>
  <c r="J281"/>
  <c r="B281"/>
  <c r="E207"/>
  <c r="K205"/>
  <c r="L199"/>
  <c r="K200"/>
  <c r="D119"/>
  <c r="D120"/>
  <c r="E118"/>
  <c r="F118" s="1"/>
  <c r="H122"/>
  <c r="J158"/>
  <c r="H200"/>
  <c r="O274"/>
  <c r="AE274"/>
  <c r="E274"/>
  <c r="U274"/>
  <c r="N164"/>
  <c r="Q164"/>
  <c r="F158"/>
  <c r="F200"/>
  <c r="E159"/>
  <c r="E158" s="1"/>
  <c r="Q163"/>
  <c r="N163"/>
  <c r="C158"/>
  <c r="B159"/>
  <c r="J199"/>
  <c r="K206"/>
  <c r="AF279"/>
  <c r="AB279"/>
  <c r="X279"/>
  <c r="T279"/>
  <c r="P279"/>
  <c r="L279"/>
  <c r="H279"/>
  <c r="D279"/>
  <c r="AH279"/>
  <c r="Z279"/>
  <c r="R279"/>
  <c r="J279"/>
  <c r="B279"/>
  <c r="AD279"/>
  <c r="V279"/>
  <c r="N279"/>
  <c r="F279"/>
  <c r="E205"/>
  <c r="K203"/>
  <c r="K201"/>
  <c r="E117"/>
  <c r="D117"/>
  <c r="H161"/>
  <c r="H158" s="1"/>
  <c r="I122"/>
  <c r="K274"/>
  <c r="AA274"/>
  <c r="Q274"/>
  <c r="AG274"/>
  <c r="K158"/>
  <c r="N166"/>
  <c r="Q166"/>
  <c r="G204"/>
  <c r="G158"/>
  <c r="G200"/>
  <c r="AG281"/>
  <c r="AC281"/>
  <c r="Y281"/>
  <c r="U281"/>
  <c r="Q281"/>
  <c r="M281"/>
  <c r="I281"/>
  <c r="E281"/>
  <c r="AE281"/>
  <c r="W281"/>
  <c r="O281"/>
  <c r="G281"/>
  <c r="H207"/>
  <c r="AI281"/>
  <c r="AK281" s="1"/>
  <c r="AA281"/>
  <c r="S281"/>
  <c r="K281"/>
  <c r="C281"/>
  <c r="AG279"/>
  <c r="AC279"/>
  <c r="Y279"/>
  <c r="U279"/>
  <c r="Q279"/>
  <c r="M279"/>
  <c r="I279"/>
  <c r="E279"/>
  <c r="AI279"/>
  <c r="AA279"/>
  <c r="S279"/>
  <c r="K279"/>
  <c r="C279"/>
  <c r="H205"/>
  <c r="AE279"/>
  <c r="W279"/>
  <c r="O279"/>
  <c r="G279"/>
  <c r="AG277"/>
  <c r="AC277"/>
  <c r="Y277"/>
  <c r="U277"/>
  <c r="Q277"/>
  <c r="M277"/>
  <c r="I277"/>
  <c r="E277"/>
  <c r="AE277"/>
  <c r="W277"/>
  <c r="O277"/>
  <c r="G277"/>
  <c r="H203"/>
  <c r="AI277"/>
  <c r="AK277" s="1"/>
  <c r="AA277"/>
  <c r="S277"/>
  <c r="K277"/>
  <c r="C277"/>
  <c r="AI275"/>
  <c r="AE275"/>
  <c r="AA275"/>
  <c r="W275"/>
  <c r="S275"/>
  <c r="O275"/>
  <c r="K275"/>
  <c r="G275"/>
  <c r="C275"/>
  <c r="H201"/>
  <c r="AG275"/>
  <c r="AC275"/>
  <c r="Y275"/>
  <c r="U275"/>
  <c r="Q275"/>
  <c r="M275"/>
  <c r="I275"/>
  <c r="E275"/>
  <c r="K207"/>
  <c r="AH280"/>
  <c r="R280"/>
  <c r="B280"/>
  <c r="D280"/>
  <c r="P280"/>
  <c r="AH275"/>
  <c r="AD275"/>
  <c r="Z275"/>
  <c r="V275"/>
  <c r="R275"/>
  <c r="N275"/>
  <c r="J275"/>
  <c r="F275"/>
  <c r="B275"/>
  <c r="AF275"/>
  <c r="AB275"/>
  <c r="X275"/>
  <c r="T275"/>
  <c r="P275"/>
  <c r="L275"/>
  <c r="H275"/>
  <c r="D275"/>
  <c r="E201"/>
  <c r="D121"/>
  <c r="G274"/>
  <c r="W274"/>
  <c r="I199"/>
  <c r="M274"/>
  <c r="AC274"/>
  <c r="AM291" i="7"/>
  <c r="AJ293"/>
  <c r="AF293"/>
  <c r="AB293"/>
  <c r="X293"/>
  <c r="T293"/>
  <c r="P293"/>
  <c r="L293"/>
  <c r="H293"/>
  <c r="D293"/>
  <c r="AH293"/>
  <c r="AD293"/>
  <c r="Z293"/>
  <c r="V293"/>
  <c r="R293"/>
  <c r="N293"/>
  <c r="J293"/>
  <c r="F293"/>
  <c r="B293"/>
  <c r="AI292"/>
  <c r="AE292"/>
  <c r="AA292"/>
  <c r="W292"/>
  <c r="S292"/>
  <c r="O292"/>
  <c r="K292"/>
  <c r="G292"/>
  <c r="C292"/>
  <c r="AK292"/>
  <c r="AG292"/>
  <c r="AC292"/>
  <c r="Y292"/>
  <c r="U292"/>
  <c r="Q292"/>
  <c r="M292"/>
  <c r="I292"/>
  <c r="E292"/>
  <c r="T289"/>
  <c r="D289"/>
  <c r="AD289"/>
  <c r="N289"/>
  <c r="AJ289"/>
  <c r="AK295"/>
  <c r="AG295"/>
  <c r="AC295"/>
  <c r="Y295"/>
  <c r="U295"/>
  <c r="Q295"/>
  <c r="M295"/>
  <c r="I295"/>
  <c r="E295"/>
  <c r="AI295"/>
  <c r="AE295"/>
  <c r="AA295"/>
  <c r="W295"/>
  <c r="S295"/>
  <c r="O295"/>
  <c r="K295"/>
  <c r="G295"/>
  <c r="C295"/>
  <c r="AK293"/>
  <c r="AG293"/>
  <c r="AC293"/>
  <c r="Y293"/>
  <c r="U293"/>
  <c r="Q293"/>
  <c r="M293"/>
  <c r="I293"/>
  <c r="E293"/>
  <c r="AI293"/>
  <c r="AE293"/>
  <c r="AA293"/>
  <c r="W293"/>
  <c r="S293"/>
  <c r="O293"/>
  <c r="K293"/>
  <c r="G293"/>
  <c r="C293"/>
  <c r="X289"/>
  <c r="H289"/>
  <c r="AH289"/>
  <c r="R289"/>
  <c r="B289"/>
  <c r="AH290"/>
  <c r="AD290"/>
  <c r="Z290"/>
  <c r="V290"/>
  <c r="R290"/>
  <c r="N290"/>
  <c r="J290"/>
  <c r="F290"/>
  <c r="B290"/>
  <c r="AJ290"/>
  <c r="AF290"/>
  <c r="AB290"/>
  <c r="X290"/>
  <c r="T290"/>
  <c r="P290"/>
  <c r="L290"/>
  <c r="H290"/>
  <c r="D290"/>
  <c r="AK289"/>
  <c r="AG289"/>
  <c r="AC289"/>
  <c r="Y289"/>
  <c r="U289"/>
  <c r="Q289"/>
  <c r="M289"/>
  <c r="I289"/>
  <c r="E289"/>
  <c r="AI289"/>
  <c r="AE289"/>
  <c r="AA289"/>
  <c r="W289"/>
  <c r="S289"/>
  <c r="O289"/>
  <c r="K289"/>
  <c r="G289"/>
  <c r="C289"/>
  <c r="AB289"/>
  <c r="L289"/>
  <c r="V289"/>
  <c r="F289"/>
  <c r="AI294"/>
  <c r="AE294"/>
  <c r="AA294"/>
  <c r="W294"/>
  <c r="S294"/>
  <c r="O294"/>
  <c r="K294"/>
  <c r="G294"/>
  <c r="C294"/>
  <c r="AK294"/>
  <c r="AG294"/>
  <c r="AC294"/>
  <c r="Y294"/>
  <c r="U294"/>
  <c r="Q294"/>
  <c r="M294"/>
  <c r="I294"/>
  <c r="E294"/>
  <c r="AF289"/>
  <c r="P289"/>
  <c r="Z289"/>
  <c r="J289"/>
  <c r="B163" i="6"/>
  <c r="N163" s="1"/>
  <c r="B160" i="7"/>
  <c r="N160" s="1"/>
  <c r="K26"/>
  <c r="G200"/>
  <c r="C114"/>
  <c r="C115"/>
  <c r="C117"/>
  <c r="C118"/>
  <c r="C119"/>
  <c r="C116"/>
  <c r="C120"/>
  <c r="C121"/>
  <c r="B163"/>
  <c r="U133"/>
  <c r="B162"/>
  <c r="Q162" s="1"/>
  <c r="B164"/>
  <c r="N164" s="1"/>
  <c r="D158"/>
  <c r="P168" s="1"/>
  <c r="Q165"/>
  <c r="N165"/>
  <c r="Q161"/>
  <c r="N161"/>
  <c r="Q160"/>
  <c r="F206"/>
  <c r="E165"/>
  <c r="F158"/>
  <c r="F200"/>
  <c r="E159"/>
  <c r="K206"/>
  <c r="K201"/>
  <c r="H207"/>
  <c r="H205"/>
  <c r="H201"/>
  <c r="B166"/>
  <c r="B159"/>
  <c r="F207"/>
  <c r="E166"/>
  <c r="I202"/>
  <c r="H161"/>
  <c r="F204"/>
  <c r="E163"/>
  <c r="J158"/>
  <c r="J200"/>
  <c r="H200" s="1"/>
  <c r="K204"/>
  <c r="K203"/>
  <c r="L199"/>
  <c r="K200"/>
  <c r="I158"/>
  <c r="G199"/>
  <c r="H26"/>
  <c r="E120" s="1"/>
  <c r="K207"/>
  <c r="K205"/>
  <c r="E202"/>
  <c r="H206"/>
  <c r="H204"/>
  <c r="K158"/>
  <c r="H122"/>
  <c r="I122"/>
  <c r="F203"/>
  <c r="E162"/>
  <c r="E205"/>
  <c r="M199"/>
  <c r="C158"/>
  <c r="H163"/>
  <c r="H159"/>
  <c r="B162" i="6"/>
  <c r="N162" s="1"/>
  <c r="H122"/>
  <c r="B160"/>
  <c r="N160" s="1"/>
  <c r="I122"/>
  <c r="M118"/>
  <c r="C122"/>
  <c r="D114" s="1"/>
  <c r="M121"/>
  <c r="M120"/>
  <c r="M119"/>
  <c r="M114"/>
  <c r="M116"/>
  <c r="M115"/>
  <c r="M117"/>
  <c r="D117"/>
  <c r="N166"/>
  <c r="K26"/>
  <c r="U133"/>
  <c r="C158"/>
  <c r="B159"/>
  <c r="Q161"/>
  <c r="N161"/>
  <c r="D158"/>
  <c r="H26"/>
  <c r="E118" s="1"/>
  <c r="N165"/>
  <c r="Q164"/>
  <c r="AE342" i="11" l="1"/>
  <c r="D119"/>
  <c r="D115"/>
  <c r="G342"/>
  <c r="K199"/>
  <c r="S333"/>
  <c r="AC342"/>
  <c r="W342"/>
  <c r="D334"/>
  <c r="Y342"/>
  <c r="AA342"/>
  <c r="M342"/>
  <c r="D338"/>
  <c r="F338"/>
  <c r="H338"/>
  <c r="J338"/>
  <c r="L338"/>
  <c r="N338"/>
  <c r="P338"/>
  <c r="R338"/>
  <c r="T338"/>
  <c r="V338"/>
  <c r="X338"/>
  <c r="Z338"/>
  <c r="AB338"/>
  <c r="AF338"/>
  <c r="AF340"/>
  <c r="B340"/>
  <c r="AH340"/>
  <c r="D340"/>
  <c r="F340"/>
  <c r="H340"/>
  <c r="J340"/>
  <c r="L340"/>
  <c r="N340"/>
  <c r="P340"/>
  <c r="R340"/>
  <c r="T340"/>
  <c r="V340"/>
  <c r="X340"/>
  <c r="Z340"/>
  <c r="AB340"/>
  <c r="AD340"/>
  <c r="H199"/>
  <c r="E202"/>
  <c r="B338"/>
  <c r="AI342"/>
  <c r="AD338"/>
  <c r="R334"/>
  <c r="Z334"/>
  <c r="D336"/>
  <c r="L336"/>
  <c r="T336"/>
  <c r="H334"/>
  <c r="X334"/>
  <c r="X336"/>
  <c r="N334"/>
  <c r="F334"/>
  <c r="L334"/>
  <c r="I342"/>
  <c r="S342"/>
  <c r="AB341"/>
  <c r="AD341"/>
  <c r="AF341"/>
  <c r="D341"/>
  <c r="F341"/>
  <c r="H341"/>
  <c r="J341"/>
  <c r="L341"/>
  <c r="N341"/>
  <c r="P341"/>
  <c r="R341"/>
  <c r="T341"/>
  <c r="V341"/>
  <c r="X341"/>
  <c r="Z341"/>
  <c r="AH336"/>
  <c r="AH341"/>
  <c r="V334"/>
  <c r="J336"/>
  <c r="R336"/>
  <c r="V336"/>
  <c r="AG342"/>
  <c r="AD334"/>
  <c r="J334"/>
  <c r="E342"/>
  <c r="Q342"/>
  <c r="B336"/>
  <c r="D116"/>
  <c r="B341"/>
  <c r="B334"/>
  <c r="H336"/>
  <c r="P336"/>
  <c r="AB336"/>
  <c r="AF336"/>
  <c r="O342"/>
  <c r="I333"/>
  <c r="E333"/>
  <c r="U333"/>
  <c r="AA333"/>
  <c r="O333"/>
  <c r="W333"/>
  <c r="Q333"/>
  <c r="Y333"/>
  <c r="K333"/>
  <c r="AI333"/>
  <c r="AG333"/>
  <c r="G333"/>
  <c r="M333"/>
  <c r="AC333"/>
  <c r="AF334"/>
  <c r="AF342" s="1"/>
  <c r="T334"/>
  <c r="T342" s="1"/>
  <c r="AB334"/>
  <c r="P334"/>
  <c r="D117"/>
  <c r="C333"/>
  <c r="AH338"/>
  <c r="F336"/>
  <c r="N336"/>
  <c r="Z336"/>
  <c r="Z342" s="1"/>
  <c r="AH334"/>
  <c r="AH342" s="1"/>
  <c r="K342"/>
  <c r="U342"/>
  <c r="T267" i="7"/>
  <c r="T263"/>
  <c r="C342" i="11"/>
  <c r="B342"/>
  <c r="AE333"/>
  <c r="D121"/>
  <c r="F121" s="1"/>
  <c r="E120"/>
  <c r="Q160" i="6"/>
  <c r="Q163"/>
  <c r="Q162"/>
  <c r="P168" i="11"/>
  <c r="E206"/>
  <c r="G199"/>
  <c r="D114"/>
  <c r="E158"/>
  <c r="N164"/>
  <c r="Q164"/>
  <c r="AK335"/>
  <c r="AJ337"/>
  <c r="AG239"/>
  <c r="AG384" s="1"/>
  <c r="AC239"/>
  <c r="Y239"/>
  <c r="U239"/>
  <c r="Q239"/>
  <c r="Q383" s="1"/>
  <c r="M239"/>
  <c r="M383" s="1"/>
  <c r="I239"/>
  <c r="E239"/>
  <c r="AI239"/>
  <c r="AI383" s="1"/>
  <c r="AE239"/>
  <c r="AE380" s="1"/>
  <c r="AA239"/>
  <c r="W239"/>
  <c r="S239"/>
  <c r="R383" s="1"/>
  <c r="O239"/>
  <c r="O385" s="1"/>
  <c r="K239"/>
  <c r="G239"/>
  <c r="C239"/>
  <c r="C382" s="1"/>
  <c r="AK341"/>
  <c r="AH239"/>
  <c r="AD239"/>
  <c r="Z239"/>
  <c r="AA379" s="1"/>
  <c r="V239"/>
  <c r="R239"/>
  <c r="N239"/>
  <c r="J239"/>
  <c r="K379" s="1"/>
  <c r="F239"/>
  <c r="B239"/>
  <c r="AF239"/>
  <c r="AB239"/>
  <c r="AB385" s="1"/>
  <c r="X239"/>
  <c r="X385" s="1"/>
  <c r="T239"/>
  <c r="U379" s="1"/>
  <c r="P239"/>
  <c r="L239"/>
  <c r="M382" s="1"/>
  <c r="H239"/>
  <c r="H378" s="1"/>
  <c r="D239"/>
  <c r="AJ339"/>
  <c r="R168"/>
  <c r="T168" s="1"/>
  <c r="R165" s="1"/>
  <c r="O168"/>
  <c r="Q168" s="1"/>
  <c r="O165" s="1"/>
  <c r="E204"/>
  <c r="E118"/>
  <c r="F118" s="1"/>
  <c r="E119"/>
  <c r="F119" s="1"/>
  <c r="E115"/>
  <c r="F115" s="1"/>
  <c r="E114"/>
  <c r="F114" s="1"/>
  <c r="AK337"/>
  <c r="C380"/>
  <c r="AK336"/>
  <c r="E200"/>
  <c r="F199"/>
  <c r="E117"/>
  <c r="F117" s="1"/>
  <c r="D120"/>
  <c r="F120" s="1"/>
  <c r="AK334"/>
  <c r="Y378"/>
  <c r="AJ336"/>
  <c r="B158"/>
  <c r="Q159"/>
  <c r="N159"/>
  <c r="T379"/>
  <c r="O381"/>
  <c r="AD381"/>
  <c r="S383"/>
  <c r="AK339"/>
  <c r="AJ335"/>
  <c r="R161"/>
  <c r="R202" s="1"/>
  <c r="X380"/>
  <c r="Y380"/>
  <c r="AH382"/>
  <c r="AI382"/>
  <c r="AK338"/>
  <c r="AC382"/>
  <c r="J385"/>
  <c r="D385"/>
  <c r="E385"/>
  <c r="T385"/>
  <c r="U385"/>
  <c r="E207"/>
  <c r="B384"/>
  <c r="S384"/>
  <c r="AH384"/>
  <c r="AI384"/>
  <c r="AK340"/>
  <c r="L384"/>
  <c r="M384"/>
  <c r="E116"/>
  <c r="F116" s="1"/>
  <c r="H280" i="10"/>
  <c r="E206"/>
  <c r="AB280"/>
  <c r="N280"/>
  <c r="AD280"/>
  <c r="AK275"/>
  <c r="AK279"/>
  <c r="AJ279"/>
  <c r="AK276"/>
  <c r="AK280"/>
  <c r="Q162"/>
  <c r="AK274"/>
  <c r="AJ277"/>
  <c r="W273"/>
  <c r="AJ275"/>
  <c r="AF280"/>
  <c r="T280"/>
  <c r="J280"/>
  <c r="Z280"/>
  <c r="AJ280" s="1"/>
  <c r="X280"/>
  <c r="L280"/>
  <c r="F280"/>
  <c r="AJ281"/>
  <c r="AK278"/>
  <c r="AJ276"/>
  <c r="M273"/>
  <c r="AG273"/>
  <c r="E273"/>
  <c r="S273"/>
  <c r="AC273"/>
  <c r="G273"/>
  <c r="K273"/>
  <c r="U273"/>
  <c r="AI273"/>
  <c r="AA273"/>
  <c r="O273"/>
  <c r="I273"/>
  <c r="Q273"/>
  <c r="AE273"/>
  <c r="Y273"/>
  <c r="C273"/>
  <c r="D116"/>
  <c r="S168"/>
  <c r="G199"/>
  <c r="AH278"/>
  <c r="AD278"/>
  <c r="Z278"/>
  <c r="V278"/>
  <c r="R278"/>
  <c r="N278"/>
  <c r="J278"/>
  <c r="F278"/>
  <c r="B278"/>
  <c r="AF278"/>
  <c r="X278"/>
  <c r="P278"/>
  <c r="H278"/>
  <c r="E204"/>
  <c r="AB278"/>
  <c r="T278"/>
  <c r="L278"/>
  <c r="D278"/>
  <c r="E116"/>
  <c r="E115"/>
  <c r="F115" s="1"/>
  <c r="E121"/>
  <c r="F121" s="1"/>
  <c r="E119"/>
  <c r="F119" s="1"/>
  <c r="E120"/>
  <c r="F120" s="1"/>
  <c r="AG239"/>
  <c r="AC239"/>
  <c r="Y239"/>
  <c r="U239"/>
  <c r="Q239"/>
  <c r="M239"/>
  <c r="I239"/>
  <c r="E239"/>
  <c r="AI239"/>
  <c r="AE239"/>
  <c r="AA239"/>
  <c r="W239"/>
  <c r="S239"/>
  <c r="O239"/>
  <c r="K239"/>
  <c r="G239"/>
  <c r="C239"/>
  <c r="H199"/>
  <c r="K199"/>
  <c r="R168"/>
  <c r="O168"/>
  <c r="Q168" s="1"/>
  <c r="O162" s="1"/>
  <c r="AF274"/>
  <c r="AF273" s="1"/>
  <c r="AB274"/>
  <c r="AB273" s="1"/>
  <c r="X274"/>
  <c r="X273" s="1"/>
  <c r="T274"/>
  <c r="T273" s="1"/>
  <c r="P274"/>
  <c r="P273" s="1"/>
  <c r="L274"/>
  <c r="H274"/>
  <c r="D274"/>
  <c r="D273" s="1"/>
  <c r="E200"/>
  <c r="AH274"/>
  <c r="AD274"/>
  <c r="AD273" s="1"/>
  <c r="Z274"/>
  <c r="Z273" s="1"/>
  <c r="V274"/>
  <c r="V273" s="1"/>
  <c r="R274"/>
  <c r="R273" s="1"/>
  <c r="N274"/>
  <c r="N273" s="1"/>
  <c r="J274"/>
  <c r="J273" s="1"/>
  <c r="F274"/>
  <c r="F273" s="1"/>
  <c r="B274"/>
  <c r="B273" s="1"/>
  <c r="F199"/>
  <c r="P118"/>
  <c r="J118"/>
  <c r="K118"/>
  <c r="G118"/>
  <c r="AH239"/>
  <c r="AH319" s="1"/>
  <c r="AD239"/>
  <c r="AE324" s="1"/>
  <c r="Z239"/>
  <c r="V239"/>
  <c r="R239"/>
  <c r="R321" s="1"/>
  <c r="N239"/>
  <c r="O322" s="1"/>
  <c r="J239"/>
  <c r="J324" s="1"/>
  <c r="F239"/>
  <c r="B239"/>
  <c r="B323" s="1"/>
  <c r="AF239"/>
  <c r="AF319" s="1"/>
  <c r="AB239"/>
  <c r="AB318" s="1"/>
  <c r="X239"/>
  <c r="X320" s="1"/>
  <c r="T239"/>
  <c r="T323" s="1"/>
  <c r="P239"/>
  <c r="P318" s="1"/>
  <c r="L239"/>
  <c r="L317" s="1"/>
  <c r="H239"/>
  <c r="H324" s="1"/>
  <c r="D239"/>
  <c r="D321" s="1"/>
  <c r="N322"/>
  <c r="B158"/>
  <c r="Q159"/>
  <c r="N159"/>
  <c r="G319"/>
  <c r="W319"/>
  <c r="G321"/>
  <c r="W321"/>
  <c r="W386" s="1"/>
  <c r="W449" s="1"/>
  <c r="W512" s="1"/>
  <c r="AG323"/>
  <c r="G323"/>
  <c r="W323"/>
  <c r="F117"/>
  <c r="E114"/>
  <c r="D114"/>
  <c r="AM294" i="7"/>
  <c r="AL290"/>
  <c r="AM293"/>
  <c r="AM292"/>
  <c r="AM289"/>
  <c r="AL289"/>
  <c r="AL293"/>
  <c r="AM295"/>
  <c r="AJ291"/>
  <c r="AF291"/>
  <c r="AB291"/>
  <c r="X291"/>
  <c r="T291"/>
  <c r="P291"/>
  <c r="L291"/>
  <c r="H291"/>
  <c r="D291"/>
  <c r="AH291"/>
  <c r="AD291"/>
  <c r="Z291"/>
  <c r="V291"/>
  <c r="R291"/>
  <c r="N291"/>
  <c r="J291"/>
  <c r="F291"/>
  <c r="B291"/>
  <c r="AH288"/>
  <c r="AD288"/>
  <c r="Z288"/>
  <c r="V288"/>
  <c r="R288"/>
  <c r="N288"/>
  <c r="J288"/>
  <c r="F288"/>
  <c r="B288"/>
  <c r="AJ288"/>
  <c r="AF288"/>
  <c r="AB288"/>
  <c r="X288"/>
  <c r="T288"/>
  <c r="P288"/>
  <c r="L288"/>
  <c r="H288"/>
  <c r="D288"/>
  <c r="M288"/>
  <c r="AC288"/>
  <c r="G288"/>
  <c r="W288"/>
  <c r="AH292"/>
  <c r="AD292"/>
  <c r="Z292"/>
  <c r="V292"/>
  <c r="R292"/>
  <c r="N292"/>
  <c r="J292"/>
  <c r="F292"/>
  <c r="B292"/>
  <c r="AJ292"/>
  <c r="AF292"/>
  <c r="AB292"/>
  <c r="X292"/>
  <c r="T292"/>
  <c r="P292"/>
  <c r="L292"/>
  <c r="H292"/>
  <c r="D292"/>
  <c r="AJ295"/>
  <c r="AF295"/>
  <c r="AB295"/>
  <c r="X295"/>
  <c r="T295"/>
  <c r="P295"/>
  <c r="L295"/>
  <c r="H295"/>
  <c r="D295"/>
  <c r="AH295"/>
  <c r="AD295"/>
  <c r="Z295"/>
  <c r="V295"/>
  <c r="R295"/>
  <c r="N295"/>
  <c r="J295"/>
  <c r="F295"/>
  <c r="B295"/>
  <c r="AH294"/>
  <c r="AD294"/>
  <c r="Z294"/>
  <c r="V294"/>
  <c r="R294"/>
  <c r="N294"/>
  <c r="J294"/>
  <c r="F294"/>
  <c r="B294"/>
  <c r="AJ294"/>
  <c r="AF294"/>
  <c r="AB294"/>
  <c r="X294"/>
  <c r="T294"/>
  <c r="P294"/>
  <c r="L294"/>
  <c r="H294"/>
  <c r="D294"/>
  <c r="I288"/>
  <c r="Y288"/>
  <c r="C288"/>
  <c r="S288"/>
  <c r="AI288"/>
  <c r="E288"/>
  <c r="U288"/>
  <c r="AK288"/>
  <c r="O288"/>
  <c r="AE288"/>
  <c r="I199"/>
  <c r="AF239" s="1"/>
  <c r="AI290"/>
  <c r="AE290"/>
  <c r="AA290"/>
  <c r="W290"/>
  <c r="S290"/>
  <c r="O290"/>
  <c r="K290"/>
  <c r="G290"/>
  <c r="C290"/>
  <c r="AK290"/>
  <c r="AG290"/>
  <c r="AC290"/>
  <c r="Y290"/>
  <c r="U290"/>
  <c r="Q290"/>
  <c r="M290"/>
  <c r="I290"/>
  <c r="E290"/>
  <c r="Q288"/>
  <c r="Q296" s="1"/>
  <c r="AG288"/>
  <c r="K288"/>
  <c r="AA288"/>
  <c r="AA296" s="1"/>
  <c r="C122"/>
  <c r="D114" s="1"/>
  <c r="S168"/>
  <c r="Q164"/>
  <c r="E119"/>
  <c r="N162"/>
  <c r="N163"/>
  <c r="Q163"/>
  <c r="H158"/>
  <c r="E115"/>
  <c r="R168"/>
  <c r="T168" s="1"/>
  <c r="R161" s="1"/>
  <c r="R202" s="1"/>
  <c r="O168"/>
  <c r="Q168" s="1"/>
  <c r="O165" s="1"/>
  <c r="P165" s="1"/>
  <c r="E203"/>
  <c r="E204"/>
  <c r="Q166"/>
  <c r="N166"/>
  <c r="F199"/>
  <c r="E200"/>
  <c r="E118"/>
  <c r="E116"/>
  <c r="AB239"/>
  <c r="X239"/>
  <c r="T239"/>
  <c r="L239"/>
  <c r="H239"/>
  <c r="D239"/>
  <c r="AD239"/>
  <c r="Z239"/>
  <c r="V239"/>
  <c r="N239"/>
  <c r="J239"/>
  <c r="F239"/>
  <c r="AI238"/>
  <c r="AE238"/>
  <c r="AA238"/>
  <c r="W238"/>
  <c r="S238"/>
  <c r="O238"/>
  <c r="K238"/>
  <c r="G238"/>
  <c r="C238"/>
  <c r="AK238"/>
  <c r="AG238"/>
  <c r="AC238"/>
  <c r="Y238"/>
  <c r="U238"/>
  <c r="Q238"/>
  <c r="M238"/>
  <c r="I238"/>
  <c r="E238"/>
  <c r="H202"/>
  <c r="H199" s="1"/>
  <c r="B158"/>
  <c r="Q159"/>
  <c r="N159"/>
  <c r="E121"/>
  <c r="K199"/>
  <c r="E158"/>
  <c r="E207"/>
  <c r="E114"/>
  <c r="F114" s="1"/>
  <c r="E117"/>
  <c r="J199"/>
  <c r="D117"/>
  <c r="D121"/>
  <c r="E206"/>
  <c r="D115" i="6"/>
  <c r="D118"/>
  <c r="F118" s="1"/>
  <c r="K118" s="1"/>
  <c r="D116"/>
  <c r="D121"/>
  <c r="D120"/>
  <c r="D119"/>
  <c r="E115"/>
  <c r="E114"/>
  <c r="F114" s="1"/>
  <c r="E120"/>
  <c r="E116"/>
  <c r="E119"/>
  <c r="E117"/>
  <c r="F117" s="1"/>
  <c r="E121"/>
  <c r="S168"/>
  <c r="P168"/>
  <c r="R168"/>
  <c r="O168"/>
  <c r="B158"/>
  <c r="Q159"/>
  <c r="N159"/>
  <c r="AB384" i="11" l="1"/>
  <c r="C384"/>
  <c r="Z385"/>
  <c r="R382"/>
  <c r="AD380"/>
  <c r="L383"/>
  <c r="Y381"/>
  <c r="Z379"/>
  <c r="AD385"/>
  <c r="AC384"/>
  <c r="R384"/>
  <c r="AA385"/>
  <c r="L382"/>
  <c r="S382"/>
  <c r="B383"/>
  <c r="Y385"/>
  <c r="AC380"/>
  <c r="K385"/>
  <c r="B382"/>
  <c r="H380"/>
  <c r="N380"/>
  <c r="AB383"/>
  <c r="AH383"/>
  <c r="C383"/>
  <c r="H381"/>
  <c r="AB382"/>
  <c r="I380"/>
  <c r="O380"/>
  <c r="AC383"/>
  <c r="X381"/>
  <c r="X378"/>
  <c r="I378"/>
  <c r="R160"/>
  <c r="R201" s="1"/>
  <c r="I381"/>
  <c r="J379"/>
  <c r="AB380"/>
  <c r="AB378"/>
  <c r="Q384"/>
  <c r="AF384"/>
  <c r="N378"/>
  <c r="AD378"/>
  <c r="G383"/>
  <c r="V383"/>
  <c r="R378"/>
  <c r="AI380"/>
  <c r="D342"/>
  <c r="AE381"/>
  <c r="F384"/>
  <c r="F382"/>
  <c r="AH380"/>
  <c r="AI381"/>
  <c r="N381"/>
  <c r="V384"/>
  <c r="G382"/>
  <c r="D378"/>
  <c r="T378"/>
  <c r="B385"/>
  <c r="R379"/>
  <c r="AH379"/>
  <c r="I385"/>
  <c r="X379"/>
  <c r="J342"/>
  <c r="AH378"/>
  <c r="W384"/>
  <c r="H385"/>
  <c r="P382"/>
  <c r="R380"/>
  <c r="F383"/>
  <c r="B381"/>
  <c r="AI378"/>
  <c r="C378"/>
  <c r="P384"/>
  <c r="Q382"/>
  <c r="P383"/>
  <c r="R381"/>
  <c r="AB342"/>
  <c r="AH333"/>
  <c r="N333"/>
  <c r="AB333"/>
  <c r="L333"/>
  <c r="R333"/>
  <c r="AF333"/>
  <c r="P333"/>
  <c r="V333"/>
  <c r="F333"/>
  <c r="T333"/>
  <c r="D333"/>
  <c r="Z333"/>
  <c r="J333"/>
  <c r="X333"/>
  <c r="H333"/>
  <c r="B333"/>
  <c r="AD342"/>
  <c r="N342"/>
  <c r="R342"/>
  <c r="O162"/>
  <c r="P162" s="1"/>
  <c r="D379"/>
  <c r="S378"/>
  <c r="G384"/>
  <c r="AE385"/>
  <c r="AF382"/>
  <c r="V382"/>
  <c r="S380"/>
  <c r="AG383"/>
  <c r="O379"/>
  <c r="J383"/>
  <c r="AA382"/>
  <c r="P342"/>
  <c r="F342"/>
  <c r="H342"/>
  <c r="E379"/>
  <c r="B378"/>
  <c r="N385"/>
  <c r="W382"/>
  <c r="B380"/>
  <c r="AH381"/>
  <c r="Y379"/>
  <c r="AD333"/>
  <c r="V342"/>
  <c r="L342"/>
  <c r="X342"/>
  <c r="T262" i="7"/>
  <c r="B270"/>
  <c r="T264"/>
  <c r="O270"/>
  <c r="P270"/>
  <c r="Q270"/>
  <c r="R270"/>
  <c r="T261"/>
  <c r="T269"/>
  <c r="S270"/>
  <c r="C270"/>
  <c r="D270"/>
  <c r="E270"/>
  <c r="F270"/>
  <c r="T265"/>
  <c r="T266"/>
  <c r="G270"/>
  <c r="H270"/>
  <c r="I270"/>
  <c r="J270"/>
  <c r="T268"/>
  <c r="K270"/>
  <c r="L270"/>
  <c r="M270"/>
  <c r="N270"/>
  <c r="AK342" i="11"/>
  <c r="J121"/>
  <c r="P121"/>
  <c r="U450" s="1"/>
  <c r="U513" s="1"/>
  <c r="U576" s="1"/>
  <c r="G178" i="12" s="1"/>
  <c r="G121" i="11"/>
  <c r="K121"/>
  <c r="C381"/>
  <c r="S381"/>
  <c r="AD379"/>
  <c r="AF381"/>
  <c r="AG382"/>
  <c r="P379"/>
  <c r="L379"/>
  <c r="M380"/>
  <c r="I379"/>
  <c r="L381"/>
  <c r="U384"/>
  <c r="U382"/>
  <c r="S385"/>
  <c r="E378"/>
  <c r="F378"/>
  <c r="W383"/>
  <c r="C385"/>
  <c r="T384"/>
  <c r="T382"/>
  <c r="V378"/>
  <c r="K381"/>
  <c r="AA378"/>
  <c r="I384"/>
  <c r="Y383"/>
  <c r="S160"/>
  <c r="S201" s="1"/>
  <c r="G381"/>
  <c r="W381"/>
  <c r="U378"/>
  <c r="M381"/>
  <c r="H379"/>
  <c r="AI385"/>
  <c r="L380"/>
  <c r="O160"/>
  <c r="AC381"/>
  <c r="L378"/>
  <c r="D384"/>
  <c r="D382"/>
  <c r="O384"/>
  <c r="AE383"/>
  <c r="AJ341"/>
  <c r="Q201"/>
  <c r="O203"/>
  <c r="C173"/>
  <c r="R159"/>
  <c r="Q158"/>
  <c r="Y377"/>
  <c r="X377"/>
  <c r="I377"/>
  <c r="H377"/>
  <c r="R377"/>
  <c r="S377"/>
  <c r="B377"/>
  <c r="C377"/>
  <c r="J117"/>
  <c r="K117"/>
  <c r="G117"/>
  <c r="P117"/>
  <c r="P118"/>
  <c r="AA447" s="1"/>
  <c r="AA510" s="1"/>
  <c r="AA573" s="1"/>
  <c r="G214" i="12" s="1"/>
  <c r="J118" i="11"/>
  <c r="K118"/>
  <c r="G118"/>
  <c r="Z377"/>
  <c r="AA377"/>
  <c r="J377"/>
  <c r="K377"/>
  <c r="O164"/>
  <c r="P164" s="1"/>
  <c r="AG238"/>
  <c r="AC238"/>
  <c r="Y238"/>
  <c r="U238"/>
  <c r="Q238"/>
  <c r="M238"/>
  <c r="I238"/>
  <c r="E238"/>
  <c r="AI238"/>
  <c r="AE238"/>
  <c r="AA238"/>
  <c r="W238"/>
  <c r="S238"/>
  <c r="O238"/>
  <c r="K238"/>
  <c r="G238"/>
  <c r="C238"/>
  <c r="AJ340"/>
  <c r="R166"/>
  <c r="AC378"/>
  <c r="M378"/>
  <c r="W378"/>
  <c r="G378"/>
  <c r="E384"/>
  <c r="Z384"/>
  <c r="M385"/>
  <c r="M450" s="1"/>
  <c r="M513" s="1"/>
  <c r="M576" s="1"/>
  <c r="G126" i="12" s="1"/>
  <c r="E382" i="11"/>
  <c r="Z382"/>
  <c r="Q380"/>
  <c r="Z383"/>
  <c r="V381"/>
  <c r="AG378"/>
  <c r="Q378"/>
  <c r="Y384"/>
  <c r="H384"/>
  <c r="AF385"/>
  <c r="W385"/>
  <c r="W450" s="1"/>
  <c r="W513" s="1"/>
  <c r="W576" s="1"/>
  <c r="G191" i="12" s="1"/>
  <c r="X382" i="11"/>
  <c r="AE382"/>
  <c r="N382"/>
  <c r="T380"/>
  <c r="AA380"/>
  <c r="J380"/>
  <c r="X383"/>
  <c r="T381"/>
  <c r="AA381"/>
  <c r="J381"/>
  <c r="AF379"/>
  <c r="W379"/>
  <c r="F379"/>
  <c r="R163"/>
  <c r="P203"/>
  <c r="D173"/>
  <c r="N158"/>
  <c r="O159"/>
  <c r="AK333"/>
  <c r="AH377"/>
  <c r="AI377"/>
  <c r="AI446"/>
  <c r="K119"/>
  <c r="G119"/>
  <c r="P119"/>
  <c r="AI448" s="1"/>
  <c r="J119"/>
  <c r="AJ338"/>
  <c r="AJ239"/>
  <c r="R164"/>
  <c r="R205" s="1"/>
  <c r="U377"/>
  <c r="T377"/>
  <c r="E377"/>
  <c r="D377"/>
  <c r="AE446"/>
  <c r="AE509" s="1"/>
  <c r="AE572" s="1"/>
  <c r="G265" i="12" s="1"/>
  <c r="AF383" i="11"/>
  <c r="AB381"/>
  <c r="AE379"/>
  <c r="N379"/>
  <c r="J384"/>
  <c r="AH385"/>
  <c r="R385"/>
  <c r="J382"/>
  <c r="V380"/>
  <c r="T383"/>
  <c r="AA383"/>
  <c r="F381"/>
  <c r="AB379"/>
  <c r="AI379"/>
  <c r="S379"/>
  <c r="B379"/>
  <c r="K378"/>
  <c r="AG385"/>
  <c r="AG450" s="1"/>
  <c r="AG513" s="1"/>
  <c r="AG576" s="1"/>
  <c r="G243" i="12" s="1"/>
  <c r="P385" i="11"/>
  <c r="G385"/>
  <c r="G450" s="1"/>
  <c r="G513" s="1"/>
  <c r="G576" s="1"/>
  <c r="G87" i="12" s="1"/>
  <c r="Y382" i="11"/>
  <c r="Y447" s="1"/>
  <c r="Y510" s="1"/>
  <c r="Y573" s="1"/>
  <c r="G201" i="12" s="1"/>
  <c r="H382" i="11"/>
  <c r="O382"/>
  <c r="O447" s="1"/>
  <c r="O510" s="1"/>
  <c r="O573" s="1"/>
  <c r="G136" i="12" s="1"/>
  <c r="U380" i="11"/>
  <c r="D380"/>
  <c r="K380"/>
  <c r="H383"/>
  <c r="O383"/>
  <c r="U381"/>
  <c r="U446" s="1"/>
  <c r="U509" s="1"/>
  <c r="U572" s="1"/>
  <c r="G174" i="12" s="1"/>
  <c r="D381" i="11"/>
  <c r="AG379"/>
  <c r="G379"/>
  <c r="J116"/>
  <c r="K116"/>
  <c r="G116"/>
  <c r="P116"/>
  <c r="Y445" s="1"/>
  <c r="Y508" s="1"/>
  <c r="Y571" s="1"/>
  <c r="G199" i="12" s="1"/>
  <c r="AI447" i="11"/>
  <c r="AF238"/>
  <c r="AF366" s="1"/>
  <c r="AB238"/>
  <c r="AB373" s="1"/>
  <c r="X238"/>
  <c r="X366" s="1"/>
  <c r="T238"/>
  <c r="T373" s="1"/>
  <c r="P238"/>
  <c r="Q366" s="1"/>
  <c r="L238"/>
  <c r="M370" s="1"/>
  <c r="H238"/>
  <c r="H373" s="1"/>
  <c r="D238"/>
  <c r="E373" s="1"/>
  <c r="AH238"/>
  <c r="AI366" s="1"/>
  <c r="AD238"/>
  <c r="AE370" s="1"/>
  <c r="Z238"/>
  <c r="Z366" s="1"/>
  <c r="V238"/>
  <c r="V366" s="1"/>
  <c r="R238"/>
  <c r="S366" s="1"/>
  <c r="N238"/>
  <c r="O373" s="1"/>
  <c r="J238"/>
  <c r="J366" s="1"/>
  <c r="F238"/>
  <c r="F370" s="1"/>
  <c r="B238"/>
  <c r="B366" s="1"/>
  <c r="O201"/>
  <c r="C171"/>
  <c r="K115"/>
  <c r="G115"/>
  <c r="P115"/>
  <c r="Y444" s="1"/>
  <c r="Y507" s="1"/>
  <c r="Y570" s="1"/>
  <c r="G198" i="12" s="1"/>
  <c r="J115" i="11"/>
  <c r="R206"/>
  <c r="S165"/>
  <c r="S206" s="1"/>
  <c r="AI450"/>
  <c r="U372"/>
  <c r="M221"/>
  <c r="O32" i="12" s="1"/>
  <c r="S121" i="11"/>
  <c r="J221"/>
  <c r="L32" i="12" s="1"/>
  <c r="G221" i="11"/>
  <c r="I32" i="12" s="1"/>
  <c r="AD377" i="11"/>
  <c r="AE377"/>
  <c r="N377"/>
  <c r="O377"/>
  <c r="Y446"/>
  <c r="Y509" s="1"/>
  <c r="Y572" s="1"/>
  <c r="G200" i="12" s="1"/>
  <c r="O446" i="11"/>
  <c r="O509" s="1"/>
  <c r="O572" s="1"/>
  <c r="G135" i="12" s="1"/>
  <c r="E199" i="11"/>
  <c r="AG447"/>
  <c r="AG510" s="1"/>
  <c r="AG573" s="1"/>
  <c r="G240" i="12" s="1"/>
  <c r="G447" i="11"/>
  <c r="G510" s="1"/>
  <c r="G573" s="1"/>
  <c r="G84" i="12" s="1"/>
  <c r="AC446" i="11"/>
  <c r="AC509" s="1"/>
  <c r="AC572" s="1"/>
  <c r="G226" i="12" s="1"/>
  <c r="C446" i="11"/>
  <c r="C509" s="1"/>
  <c r="C572" s="1"/>
  <c r="G57" i="12" s="1"/>
  <c r="O444" i="11"/>
  <c r="O507" s="1"/>
  <c r="O570" s="1"/>
  <c r="G133" i="12" s="1"/>
  <c r="AA384" i="11"/>
  <c r="AF380"/>
  <c r="W380"/>
  <c r="F380"/>
  <c r="O166"/>
  <c r="U383"/>
  <c r="U448" s="1"/>
  <c r="U511" s="1"/>
  <c r="U574" s="1"/>
  <c r="G176" i="12" s="1"/>
  <c r="D383" i="11"/>
  <c r="K383"/>
  <c r="K448" s="1"/>
  <c r="K511" s="1"/>
  <c r="K574" s="1"/>
  <c r="G111" i="12" s="1"/>
  <c r="AG381" i="11"/>
  <c r="AG446" s="1"/>
  <c r="AG509" s="1"/>
  <c r="AG572" s="1"/>
  <c r="G239" i="12" s="1"/>
  <c r="P381" i="11"/>
  <c r="AC379"/>
  <c r="C379"/>
  <c r="AF378"/>
  <c r="P378"/>
  <c r="AD384"/>
  <c r="Q385"/>
  <c r="Q450" s="1"/>
  <c r="Q513" s="1"/>
  <c r="Q576" s="1"/>
  <c r="G152" i="12" s="1"/>
  <c r="V385" i="11"/>
  <c r="I382"/>
  <c r="I447" s="1"/>
  <c r="I510" s="1"/>
  <c r="I573" s="1"/>
  <c r="G97" i="12" s="1"/>
  <c r="E380" i="11"/>
  <c r="O161"/>
  <c r="I383"/>
  <c r="I448" s="1"/>
  <c r="I511" s="1"/>
  <c r="I574" s="1"/>
  <c r="G98" i="12" s="1"/>
  <c r="AD383" i="11"/>
  <c r="E381"/>
  <c r="E446" s="1"/>
  <c r="E509" s="1"/>
  <c r="E572" s="1"/>
  <c r="G70" i="12" s="1"/>
  <c r="Q379" i="11"/>
  <c r="L121"/>
  <c r="N121" s="1"/>
  <c r="O121" s="1"/>
  <c r="AB450" s="1"/>
  <c r="AB513" s="1"/>
  <c r="AB576" s="1"/>
  <c r="F230" i="12" s="1"/>
  <c r="V373" i="11"/>
  <c r="W373"/>
  <c r="J120"/>
  <c r="K120"/>
  <c r="G120"/>
  <c r="P120"/>
  <c r="O449" s="1"/>
  <c r="O512" s="1"/>
  <c r="O575" s="1"/>
  <c r="G138" i="12" s="1"/>
  <c r="AJ334" i="11"/>
  <c r="AJ342" s="1"/>
  <c r="AH366"/>
  <c r="AC366"/>
  <c r="P114"/>
  <c r="J114"/>
  <c r="K114"/>
  <c r="G114"/>
  <c r="K370"/>
  <c r="Z370"/>
  <c r="E370"/>
  <c r="U370"/>
  <c r="O206"/>
  <c r="P165"/>
  <c r="C176"/>
  <c r="AC377"/>
  <c r="AB377"/>
  <c r="M377"/>
  <c r="L377"/>
  <c r="V377"/>
  <c r="W377"/>
  <c r="F377"/>
  <c r="G377"/>
  <c r="AG377"/>
  <c r="AF377"/>
  <c r="Q377"/>
  <c r="P377"/>
  <c r="G372"/>
  <c r="V372"/>
  <c r="W372"/>
  <c r="P372"/>
  <c r="AG372"/>
  <c r="AF372"/>
  <c r="S449"/>
  <c r="S512" s="1"/>
  <c r="S575" s="1"/>
  <c r="G164" i="12" s="1"/>
  <c r="S447" i="11"/>
  <c r="S510" s="1"/>
  <c r="S573" s="1"/>
  <c r="G162" i="12" s="1"/>
  <c r="AE445" i="11"/>
  <c r="AE508" s="1"/>
  <c r="AE571" s="1"/>
  <c r="G264" i="12" s="1"/>
  <c r="S161" i="11"/>
  <c r="S202" s="1"/>
  <c r="S216" s="1"/>
  <c r="U27" i="12" s="1"/>
  <c r="M448" i="11"/>
  <c r="M511" s="1"/>
  <c r="M574" s="1"/>
  <c r="G124" i="12" s="1"/>
  <c r="I446" i="11"/>
  <c r="I509" s="1"/>
  <c r="I572" s="1"/>
  <c r="G96" i="12" s="1"/>
  <c r="E444" i="11"/>
  <c r="E507" s="1"/>
  <c r="E570" s="1"/>
  <c r="G68" i="12" s="1"/>
  <c r="Q447" i="11"/>
  <c r="Q510" s="1"/>
  <c r="Q573" s="1"/>
  <c r="G149" i="12" s="1"/>
  <c r="M445" i="11"/>
  <c r="M508" s="1"/>
  <c r="M571" s="1"/>
  <c r="G121" i="12" s="1"/>
  <c r="P160" i="11"/>
  <c r="Q448"/>
  <c r="Q511" s="1"/>
  <c r="Q574" s="1"/>
  <c r="G150" i="12" s="1"/>
  <c r="M446" i="11"/>
  <c r="M509" s="1"/>
  <c r="M572" s="1"/>
  <c r="G122" i="12" s="1"/>
  <c r="K384" i="11"/>
  <c r="AC385"/>
  <c r="AC450" s="1"/>
  <c r="AC513" s="1"/>
  <c r="AC576" s="1"/>
  <c r="G230" i="12" s="1"/>
  <c r="L385" i="11"/>
  <c r="L450" s="1"/>
  <c r="L513" s="1"/>
  <c r="L576" s="1"/>
  <c r="F126" i="12" s="1"/>
  <c r="U447" i="11"/>
  <c r="U510" s="1"/>
  <c r="U573" s="1"/>
  <c r="G175" i="12" s="1"/>
  <c r="K382" i="11"/>
  <c r="K447" s="1"/>
  <c r="K510" s="1"/>
  <c r="K573" s="1"/>
  <c r="G110" i="12" s="1"/>
  <c r="AG380" i="11"/>
  <c r="AG445" s="1"/>
  <c r="AG508" s="1"/>
  <c r="AG571" s="1"/>
  <c r="G238" i="12" s="1"/>
  <c r="P380" i="11"/>
  <c r="G380"/>
  <c r="G445" s="1"/>
  <c r="G508" s="1"/>
  <c r="G571" s="1"/>
  <c r="G82" i="12" s="1"/>
  <c r="E383" i="11"/>
  <c r="E448" s="1"/>
  <c r="E511" s="1"/>
  <c r="E574" s="1"/>
  <c r="G72" i="12" s="1"/>
  <c r="Q381" i="11"/>
  <c r="Q446" s="1"/>
  <c r="Q509" s="1"/>
  <c r="Q572" s="1"/>
  <c r="G148" i="12" s="1"/>
  <c r="M379" i="11"/>
  <c r="M444" s="1"/>
  <c r="M507" s="1"/>
  <c r="M570" s="1"/>
  <c r="G120" i="12" s="1"/>
  <c r="O163" i="11"/>
  <c r="Z378"/>
  <c r="J378"/>
  <c r="X384"/>
  <c r="AE384"/>
  <c r="N384"/>
  <c r="F385"/>
  <c r="AD382"/>
  <c r="Z380"/>
  <c r="R162"/>
  <c r="N383"/>
  <c r="Z381"/>
  <c r="V379"/>
  <c r="AE378"/>
  <c r="AE443" s="1"/>
  <c r="O378"/>
  <c r="AJ278" i="10"/>
  <c r="AH273"/>
  <c r="AJ273" s="1"/>
  <c r="AJ274"/>
  <c r="L273"/>
  <c r="AK273"/>
  <c r="G386"/>
  <c r="G449" s="1"/>
  <c r="G512" s="1"/>
  <c r="H273"/>
  <c r="T168"/>
  <c r="AI322"/>
  <c r="U319"/>
  <c r="U323"/>
  <c r="AG319"/>
  <c r="T319"/>
  <c r="AD320"/>
  <c r="AI318"/>
  <c r="AB324"/>
  <c r="AH322"/>
  <c r="S318"/>
  <c r="K320"/>
  <c r="AB320"/>
  <c r="H317"/>
  <c r="AC321"/>
  <c r="AC386" s="1"/>
  <c r="AC449" s="1"/>
  <c r="AC512" s="1"/>
  <c r="AE317"/>
  <c r="J319"/>
  <c r="AA319"/>
  <c r="I317"/>
  <c r="AD317"/>
  <c r="AD324"/>
  <c r="B322"/>
  <c r="R318"/>
  <c r="F317"/>
  <c r="W317"/>
  <c r="R166"/>
  <c r="R207" s="1"/>
  <c r="N318"/>
  <c r="AD322"/>
  <c r="F116"/>
  <c r="J116" s="1"/>
  <c r="Y318"/>
  <c r="X318"/>
  <c r="AE320"/>
  <c r="L324"/>
  <c r="AB322"/>
  <c r="H318"/>
  <c r="B318"/>
  <c r="I318"/>
  <c r="M320"/>
  <c r="O161"/>
  <c r="P161" s="1"/>
  <c r="P202" s="1"/>
  <c r="O164"/>
  <c r="Q317"/>
  <c r="L322"/>
  <c r="I323"/>
  <c r="Y321"/>
  <c r="Y386" s="1"/>
  <c r="Y449" s="1"/>
  <c r="Y512" s="1"/>
  <c r="E321"/>
  <c r="E386" s="1"/>
  <c r="E449" s="1"/>
  <c r="E512" s="1"/>
  <c r="I319"/>
  <c r="L118"/>
  <c r="N118" s="1"/>
  <c r="O118" s="1"/>
  <c r="I218" s="1"/>
  <c r="AE319"/>
  <c r="M321"/>
  <c r="M386" s="1"/>
  <c r="M449" s="1"/>
  <c r="M512" s="1"/>
  <c r="AC317"/>
  <c r="J323"/>
  <c r="J321"/>
  <c r="N317"/>
  <c r="K318"/>
  <c r="AA318"/>
  <c r="I320"/>
  <c r="Y320"/>
  <c r="AA323"/>
  <c r="AA321"/>
  <c r="AA386" s="1"/>
  <c r="AA449" s="1"/>
  <c r="AA512" s="1"/>
  <c r="G322"/>
  <c r="W324"/>
  <c r="E318"/>
  <c r="R386"/>
  <c r="R449" s="1"/>
  <c r="R512" s="1"/>
  <c r="H323"/>
  <c r="X321"/>
  <c r="H319"/>
  <c r="R160"/>
  <c r="R201" s="1"/>
  <c r="E199"/>
  <c r="O166"/>
  <c r="P166" s="1"/>
  <c r="P207" s="1"/>
  <c r="O203"/>
  <c r="C173"/>
  <c r="P162"/>
  <c r="D172"/>
  <c r="P316"/>
  <c r="Q316"/>
  <c r="AF316"/>
  <c r="AG316"/>
  <c r="F316"/>
  <c r="G316"/>
  <c r="V316"/>
  <c r="W316"/>
  <c r="S118"/>
  <c r="M218"/>
  <c r="J218"/>
  <c r="J120"/>
  <c r="K120"/>
  <c r="G120"/>
  <c r="P120"/>
  <c r="U388" s="1"/>
  <c r="U451" s="1"/>
  <c r="U514" s="1"/>
  <c r="P116"/>
  <c r="AE384" s="1"/>
  <c r="AE447" s="1"/>
  <c r="AE510" s="1"/>
  <c r="F323"/>
  <c r="AF323"/>
  <c r="F321"/>
  <c r="Q321"/>
  <c r="Q386" s="1"/>
  <c r="Q449" s="1"/>
  <c r="Q512" s="1"/>
  <c r="AB321"/>
  <c r="F319"/>
  <c r="P317"/>
  <c r="M324"/>
  <c r="M322"/>
  <c r="AC320"/>
  <c r="AH318"/>
  <c r="Z323"/>
  <c r="AB323"/>
  <c r="Z321"/>
  <c r="Z319"/>
  <c r="AB319"/>
  <c r="O317"/>
  <c r="Z317"/>
  <c r="P324"/>
  <c r="G324"/>
  <c r="R324"/>
  <c r="P322"/>
  <c r="K322"/>
  <c r="V322"/>
  <c r="P320"/>
  <c r="G320"/>
  <c r="R320"/>
  <c r="M318"/>
  <c r="AE323"/>
  <c r="Q323"/>
  <c r="AE321"/>
  <c r="AE386" s="1"/>
  <c r="AE449" s="1"/>
  <c r="AE512" s="1"/>
  <c r="Q319"/>
  <c r="U317"/>
  <c r="K317"/>
  <c r="E324"/>
  <c r="E322"/>
  <c r="E320"/>
  <c r="J318"/>
  <c r="R323"/>
  <c r="L323"/>
  <c r="AH321"/>
  <c r="C321"/>
  <c r="C386" s="1"/>
  <c r="C449" s="1"/>
  <c r="C512" s="1"/>
  <c r="S319"/>
  <c r="Y319"/>
  <c r="E317"/>
  <c r="I324"/>
  <c r="C324"/>
  <c r="Y322"/>
  <c r="AI320"/>
  <c r="B320"/>
  <c r="R159"/>
  <c r="S159" s="1"/>
  <c r="Q158"/>
  <c r="L316"/>
  <c r="M316"/>
  <c r="AB316"/>
  <c r="AC316"/>
  <c r="B316"/>
  <c r="C316"/>
  <c r="R316"/>
  <c r="S316"/>
  <c r="AH316"/>
  <c r="AI316"/>
  <c r="C172"/>
  <c r="AH238"/>
  <c r="AD238"/>
  <c r="Z238"/>
  <c r="V238"/>
  <c r="R238"/>
  <c r="N238"/>
  <c r="J238"/>
  <c r="F238"/>
  <c r="B238"/>
  <c r="AF238"/>
  <c r="AB238"/>
  <c r="X238"/>
  <c r="T238"/>
  <c r="P238"/>
  <c r="L238"/>
  <c r="H238"/>
  <c r="D238"/>
  <c r="D177"/>
  <c r="K115"/>
  <c r="G115"/>
  <c r="P115"/>
  <c r="AA383" s="1"/>
  <c r="AA446" s="1"/>
  <c r="AA509" s="1"/>
  <c r="J115"/>
  <c r="AG388"/>
  <c r="AG451" s="1"/>
  <c r="AG514" s="1"/>
  <c r="W384"/>
  <c r="W447" s="1"/>
  <c r="W510" s="1"/>
  <c r="AG384"/>
  <c r="AG447" s="1"/>
  <c r="AG510" s="1"/>
  <c r="AI317"/>
  <c r="AC323"/>
  <c r="AC388" s="1"/>
  <c r="AC451" s="1"/>
  <c r="AC514" s="1"/>
  <c r="J386"/>
  <c r="J449" s="1"/>
  <c r="J512" s="1"/>
  <c r="D386"/>
  <c r="D449" s="1"/>
  <c r="D512" s="1"/>
  <c r="AC319"/>
  <c r="AG324"/>
  <c r="S324"/>
  <c r="AG322"/>
  <c r="W322"/>
  <c r="AG320"/>
  <c r="S320"/>
  <c r="V318"/>
  <c r="R161"/>
  <c r="S317"/>
  <c r="O323"/>
  <c r="O388" s="1"/>
  <c r="O451" s="1"/>
  <c r="O514" s="1"/>
  <c r="O321"/>
  <c r="O386" s="1"/>
  <c r="O449" s="1"/>
  <c r="O512" s="1"/>
  <c r="O319"/>
  <c r="O384" s="1"/>
  <c r="O447" s="1"/>
  <c r="O510" s="1"/>
  <c r="T324"/>
  <c r="N324"/>
  <c r="T322"/>
  <c r="R322"/>
  <c r="T320"/>
  <c r="N320"/>
  <c r="AG318"/>
  <c r="C317"/>
  <c r="X317"/>
  <c r="AI323"/>
  <c r="M323"/>
  <c r="M388" s="1"/>
  <c r="M451" s="1"/>
  <c r="M514" s="1"/>
  <c r="X323"/>
  <c r="H321"/>
  <c r="H386" s="1"/>
  <c r="H449" s="1"/>
  <c r="H512" s="1"/>
  <c r="C319"/>
  <c r="C384" s="1"/>
  <c r="C447" s="1"/>
  <c r="C510" s="1"/>
  <c r="R163"/>
  <c r="AF317"/>
  <c r="X324"/>
  <c r="V324"/>
  <c r="I322"/>
  <c r="C320"/>
  <c r="AD318"/>
  <c r="T318"/>
  <c r="M317"/>
  <c r="H316"/>
  <c r="I316"/>
  <c r="X316"/>
  <c r="Y316"/>
  <c r="AJ239"/>
  <c r="N316"/>
  <c r="O316"/>
  <c r="AD316"/>
  <c r="AE316"/>
  <c r="O205"/>
  <c r="C175"/>
  <c r="J121"/>
  <c r="K121"/>
  <c r="G121"/>
  <c r="P121"/>
  <c r="W389" s="1"/>
  <c r="W452" s="1"/>
  <c r="W515" s="1"/>
  <c r="AA388"/>
  <c r="AA451" s="1"/>
  <c r="AA514" s="1"/>
  <c r="I388"/>
  <c r="I451" s="1"/>
  <c r="I514" s="1"/>
  <c r="AA384"/>
  <c r="AA447" s="1"/>
  <c r="AA510" s="1"/>
  <c r="I384"/>
  <c r="I447" s="1"/>
  <c r="I510" s="1"/>
  <c r="AA317"/>
  <c r="Q324"/>
  <c r="Q322"/>
  <c r="Q320"/>
  <c r="W318"/>
  <c r="F318"/>
  <c r="L318"/>
  <c r="V317"/>
  <c r="AD323"/>
  <c r="D323"/>
  <c r="AD321"/>
  <c r="AD386" s="1"/>
  <c r="AD449" s="1"/>
  <c r="AD512" s="1"/>
  <c r="AF321"/>
  <c r="AF386" s="1"/>
  <c r="AF449" s="1"/>
  <c r="AF512" s="1"/>
  <c r="AD319"/>
  <c r="AJ319" s="1"/>
  <c r="D319"/>
  <c r="O163"/>
  <c r="J317"/>
  <c r="G218"/>
  <c r="D324"/>
  <c r="O324"/>
  <c r="Z324"/>
  <c r="D322"/>
  <c r="S322"/>
  <c r="D320"/>
  <c r="O320"/>
  <c r="Z320"/>
  <c r="Q318"/>
  <c r="Q383" s="1"/>
  <c r="Q446" s="1"/>
  <c r="Q509" s="1"/>
  <c r="O165"/>
  <c r="B317"/>
  <c r="Y317"/>
  <c r="S323"/>
  <c r="S388" s="1"/>
  <c r="S451" s="1"/>
  <c r="S514" s="1"/>
  <c r="Y323"/>
  <c r="Y388" s="1"/>
  <c r="Y451" s="1"/>
  <c r="Y514" s="1"/>
  <c r="AI321"/>
  <c r="B321"/>
  <c r="B386" s="1"/>
  <c r="B449" s="1"/>
  <c r="B512" s="1"/>
  <c r="I321"/>
  <c r="I386" s="1"/>
  <c r="I449" s="1"/>
  <c r="I512" s="1"/>
  <c r="T321"/>
  <c r="T386" s="1"/>
  <c r="T449" s="1"/>
  <c r="T512" s="1"/>
  <c r="R319"/>
  <c r="L319"/>
  <c r="AG317"/>
  <c r="AH324"/>
  <c r="X322"/>
  <c r="Z322"/>
  <c r="V320"/>
  <c r="AE318"/>
  <c r="AE383" s="1"/>
  <c r="AE446" s="1"/>
  <c r="AE509" s="1"/>
  <c r="D318"/>
  <c r="J117"/>
  <c r="K117"/>
  <c r="G117"/>
  <c r="P117"/>
  <c r="Y385" s="1"/>
  <c r="Y448" s="1"/>
  <c r="Y511" s="1"/>
  <c r="N158"/>
  <c r="O159"/>
  <c r="P159" s="1"/>
  <c r="D316"/>
  <c r="E316"/>
  <c r="T316"/>
  <c r="U316"/>
  <c r="J316"/>
  <c r="K316"/>
  <c r="Z316"/>
  <c r="AA316"/>
  <c r="K119"/>
  <c r="G119"/>
  <c r="P119"/>
  <c r="G387" s="1"/>
  <c r="G450" s="1"/>
  <c r="G513" s="1"/>
  <c r="J119"/>
  <c r="AI238"/>
  <c r="AE238"/>
  <c r="AE305" s="1"/>
  <c r="AA238"/>
  <c r="AA305" s="1"/>
  <c r="W238"/>
  <c r="V309" s="1"/>
  <c r="S238"/>
  <c r="O238"/>
  <c r="N309" s="1"/>
  <c r="K238"/>
  <c r="K305" s="1"/>
  <c r="G238"/>
  <c r="F309" s="1"/>
  <c r="C238"/>
  <c r="C309" s="1"/>
  <c r="AG238"/>
  <c r="AG305" s="1"/>
  <c r="AC238"/>
  <c r="AC305" s="1"/>
  <c r="Y238"/>
  <c r="Y305" s="1"/>
  <c r="U238"/>
  <c r="U305" s="1"/>
  <c r="Q238"/>
  <c r="Q305" s="1"/>
  <c r="M238"/>
  <c r="M305" s="1"/>
  <c r="I238"/>
  <c r="I305" s="1"/>
  <c r="E238"/>
  <c r="E305" s="1"/>
  <c r="G388"/>
  <c r="G451" s="1"/>
  <c r="G514" s="1"/>
  <c r="G384"/>
  <c r="G447" s="1"/>
  <c r="G510" s="1"/>
  <c r="S383"/>
  <c r="S446" s="1"/>
  <c r="S509" s="1"/>
  <c r="F114"/>
  <c r="V323"/>
  <c r="V321"/>
  <c r="V386" s="1"/>
  <c r="V449" s="1"/>
  <c r="V512" s="1"/>
  <c r="P321"/>
  <c r="P386" s="1"/>
  <c r="P449" s="1"/>
  <c r="P512" s="1"/>
  <c r="V319"/>
  <c r="AC324"/>
  <c r="K324"/>
  <c r="AC322"/>
  <c r="C322"/>
  <c r="L320"/>
  <c r="J320"/>
  <c r="C318"/>
  <c r="C383" s="1"/>
  <c r="C446" s="1"/>
  <c r="C509" s="1"/>
  <c r="Y383"/>
  <c r="Y446" s="1"/>
  <c r="Y509" s="1"/>
  <c r="S160"/>
  <c r="S201" s="1"/>
  <c r="S215" s="1"/>
  <c r="AH317"/>
  <c r="K323"/>
  <c r="K388" s="1"/>
  <c r="K451" s="1"/>
  <c r="K514" s="1"/>
  <c r="K321"/>
  <c r="K386" s="1"/>
  <c r="K449" s="1"/>
  <c r="K512" s="1"/>
  <c r="K319"/>
  <c r="K384" s="1"/>
  <c r="K447" s="1"/>
  <c r="K510" s="1"/>
  <c r="P164"/>
  <c r="AF324"/>
  <c r="F324"/>
  <c r="AF322"/>
  <c r="J322"/>
  <c r="AF320"/>
  <c r="F320"/>
  <c r="G318"/>
  <c r="G383" s="1"/>
  <c r="G446" s="1"/>
  <c r="G509" s="1"/>
  <c r="AC318"/>
  <c r="AC383" s="1"/>
  <c r="AC446" s="1"/>
  <c r="AC509" s="1"/>
  <c r="O160"/>
  <c r="R317"/>
  <c r="N323"/>
  <c r="E323"/>
  <c r="E388" s="1"/>
  <c r="E451" s="1"/>
  <c r="E514" s="1"/>
  <c r="P323"/>
  <c r="N321"/>
  <c r="N386" s="1"/>
  <c r="N449" s="1"/>
  <c r="N512" s="1"/>
  <c r="AG321"/>
  <c r="AG386" s="1"/>
  <c r="AG449" s="1"/>
  <c r="AG512" s="1"/>
  <c r="L321"/>
  <c r="L386" s="1"/>
  <c r="L449" s="1"/>
  <c r="L512" s="1"/>
  <c r="N319"/>
  <c r="E319"/>
  <c r="E384" s="1"/>
  <c r="E447" s="1"/>
  <c r="E510" s="1"/>
  <c r="P319"/>
  <c r="T317"/>
  <c r="U324"/>
  <c r="AA324"/>
  <c r="U322"/>
  <c r="AE322"/>
  <c r="AE387" s="1"/>
  <c r="AE450" s="1"/>
  <c r="AE513" s="1"/>
  <c r="U320"/>
  <c r="AA320"/>
  <c r="Z318"/>
  <c r="AF318"/>
  <c r="G317"/>
  <c r="AB317"/>
  <c r="AH323"/>
  <c r="C323"/>
  <c r="C388" s="1"/>
  <c r="C451" s="1"/>
  <c r="C514" s="1"/>
  <c r="S321"/>
  <c r="S386" s="1"/>
  <c r="S449" s="1"/>
  <c r="S512" s="1"/>
  <c r="U321"/>
  <c r="U386" s="1"/>
  <c r="U449" s="1"/>
  <c r="U512" s="1"/>
  <c r="AI319"/>
  <c r="B319"/>
  <c r="M319"/>
  <c r="M384" s="1"/>
  <c r="M447" s="1"/>
  <c r="M510" s="1"/>
  <c r="X319"/>
  <c r="D317"/>
  <c r="Y324"/>
  <c r="Y389" s="1"/>
  <c r="Y452" s="1"/>
  <c r="Y515" s="1"/>
  <c r="AI324"/>
  <c r="B324"/>
  <c r="H322"/>
  <c r="AA322"/>
  <c r="AA387" s="1"/>
  <c r="AA450" s="1"/>
  <c r="AA513" s="1"/>
  <c r="F322"/>
  <c r="H320"/>
  <c r="W320"/>
  <c r="AH320"/>
  <c r="O318"/>
  <c r="O383" s="1"/>
  <c r="O446" s="1"/>
  <c r="O509" s="1"/>
  <c r="U318"/>
  <c r="U383" s="1"/>
  <c r="U446" s="1"/>
  <c r="U509" s="1"/>
  <c r="R162" i="7"/>
  <c r="R203" s="1"/>
  <c r="AJ239"/>
  <c r="R160"/>
  <c r="R201" s="1"/>
  <c r="B239"/>
  <c r="R239"/>
  <c r="AH239"/>
  <c r="P239"/>
  <c r="O161"/>
  <c r="P161" s="1"/>
  <c r="AL291"/>
  <c r="AM288"/>
  <c r="AL294"/>
  <c r="AL292"/>
  <c r="AM290"/>
  <c r="AL295"/>
  <c r="AL288"/>
  <c r="AI296"/>
  <c r="I296"/>
  <c r="Y296"/>
  <c r="AH287"/>
  <c r="AD287"/>
  <c r="Z287"/>
  <c r="V287"/>
  <c r="R287"/>
  <c r="N287"/>
  <c r="J287"/>
  <c r="F287"/>
  <c r="B287"/>
  <c r="AJ287"/>
  <c r="AF287"/>
  <c r="AB287"/>
  <c r="X287"/>
  <c r="T287"/>
  <c r="P287"/>
  <c r="L287"/>
  <c r="H287"/>
  <c r="D287"/>
  <c r="C287"/>
  <c r="AI287"/>
  <c r="AE287"/>
  <c r="AA287"/>
  <c r="W287"/>
  <c r="S287"/>
  <c r="O287"/>
  <c r="K287"/>
  <c r="G287"/>
  <c r="AK287"/>
  <c r="AG287"/>
  <c r="AC287"/>
  <c r="Y287"/>
  <c r="U287"/>
  <c r="Q287"/>
  <c r="M287"/>
  <c r="I287"/>
  <c r="E287"/>
  <c r="AG296"/>
  <c r="U296"/>
  <c r="C296"/>
  <c r="M296"/>
  <c r="P296"/>
  <c r="AF296"/>
  <c r="J296"/>
  <c r="Z296"/>
  <c r="K296"/>
  <c r="AK296"/>
  <c r="S296"/>
  <c r="AC296"/>
  <c r="L296"/>
  <c r="AB296"/>
  <c r="F296"/>
  <c r="V296"/>
  <c r="O296"/>
  <c r="G296"/>
  <c r="H296"/>
  <c r="X296"/>
  <c r="R296"/>
  <c r="AH296"/>
  <c r="AE296"/>
  <c r="E296"/>
  <c r="W296"/>
  <c r="D296"/>
  <c r="T296"/>
  <c r="AJ296"/>
  <c r="N296"/>
  <c r="AD296"/>
  <c r="F116" i="6"/>
  <c r="J116" s="1"/>
  <c r="F121"/>
  <c r="K121" s="1"/>
  <c r="D120" i="7"/>
  <c r="F120" s="1"/>
  <c r="J120" s="1"/>
  <c r="D118"/>
  <c r="F118" s="1"/>
  <c r="D119"/>
  <c r="F119" s="1"/>
  <c r="D115"/>
  <c r="F115" s="1"/>
  <c r="D116"/>
  <c r="F116" s="1"/>
  <c r="R164"/>
  <c r="R205" s="1"/>
  <c r="G119"/>
  <c r="O160"/>
  <c r="C171" s="1"/>
  <c r="R163"/>
  <c r="O162"/>
  <c r="P162" s="1"/>
  <c r="P203" s="1"/>
  <c r="O163"/>
  <c r="O204" s="1"/>
  <c r="R165"/>
  <c r="R206" s="1"/>
  <c r="S162"/>
  <c r="S203" s="1"/>
  <c r="F117"/>
  <c r="P117" s="1"/>
  <c r="AK239"/>
  <c r="AK338" s="1"/>
  <c r="AG239"/>
  <c r="AG338" s="1"/>
  <c r="AC239"/>
  <c r="AB339" s="1"/>
  <c r="Y239"/>
  <c r="Y333" s="1"/>
  <c r="U239"/>
  <c r="U337" s="1"/>
  <c r="Q239"/>
  <c r="Q338" s="1"/>
  <c r="M239"/>
  <c r="L333" s="1"/>
  <c r="I239"/>
  <c r="H333" s="1"/>
  <c r="E239"/>
  <c r="E338" s="1"/>
  <c r="AI239"/>
  <c r="AI338" s="1"/>
  <c r="AE239"/>
  <c r="AD339" s="1"/>
  <c r="AA239"/>
  <c r="AA332" s="1"/>
  <c r="W239"/>
  <c r="W339" s="1"/>
  <c r="S239"/>
  <c r="R339" s="1"/>
  <c r="O239"/>
  <c r="N339" s="1"/>
  <c r="K239"/>
  <c r="K333" s="1"/>
  <c r="G239"/>
  <c r="G332" s="1"/>
  <c r="C239"/>
  <c r="B339" s="1"/>
  <c r="O202"/>
  <c r="C172"/>
  <c r="F121"/>
  <c r="S161"/>
  <c r="S202" s="1"/>
  <c r="Q202" s="1"/>
  <c r="S164"/>
  <c r="S205" s="1"/>
  <c r="S160"/>
  <c r="S201" s="1"/>
  <c r="Y339"/>
  <c r="AF339"/>
  <c r="L338"/>
  <c r="G338"/>
  <c r="T332"/>
  <c r="P114"/>
  <c r="J114"/>
  <c r="K114"/>
  <c r="G114"/>
  <c r="O206"/>
  <c r="C176"/>
  <c r="C337"/>
  <c r="AI337"/>
  <c r="AH337"/>
  <c r="O237"/>
  <c r="L336"/>
  <c r="AB336"/>
  <c r="P202"/>
  <c r="D172"/>
  <c r="AJ238"/>
  <c r="AK322" s="1"/>
  <c r="AF238"/>
  <c r="AG321" s="1"/>
  <c r="AB238"/>
  <c r="AC322" s="1"/>
  <c r="X238"/>
  <c r="X325" s="1"/>
  <c r="T238"/>
  <c r="T325" s="1"/>
  <c r="P238"/>
  <c r="Q321" s="1"/>
  <c r="L238"/>
  <c r="L322" s="1"/>
  <c r="H238"/>
  <c r="H322" s="1"/>
  <c r="D238"/>
  <c r="E322" s="1"/>
  <c r="AH238"/>
  <c r="AI325" s="1"/>
  <c r="AD238"/>
  <c r="AE322" s="1"/>
  <c r="Z238"/>
  <c r="AA325" s="1"/>
  <c r="V238"/>
  <c r="W322" s="1"/>
  <c r="R238"/>
  <c r="R325" s="1"/>
  <c r="N238"/>
  <c r="N325" s="1"/>
  <c r="J238"/>
  <c r="J325" s="1"/>
  <c r="F238"/>
  <c r="G321" s="1"/>
  <c r="B238"/>
  <c r="B322" s="1"/>
  <c r="R204"/>
  <c r="S163"/>
  <c r="S204" s="1"/>
  <c r="L339"/>
  <c r="P333"/>
  <c r="Q333"/>
  <c r="S338"/>
  <c r="R338"/>
  <c r="V332"/>
  <c r="S332"/>
  <c r="R332"/>
  <c r="P332"/>
  <c r="Q332"/>
  <c r="AF332"/>
  <c r="AG332"/>
  <c r="AI332"/>
  <c r="AH332"/>
  <c r="K117"/>
  <c r="P206"/>
  <c r="D176"/>
  <c r="D337"/>
  <c r="E337"/>
  <c r="T337"/>
  <c r="AJ337"/>
  <c r="AK337"/>
  <c r="O337"/>
  <c r="AE337"/>
  <c r="Q158"/>
  <c r="R159"/>
  <c r="S159" s="1"/>
  <c r="Q203"/>
  <c r="Q237"/>
  <c r="AG237"/>
  <c r="K237"/>
  <c r="X336"/>
  <c r="C336"/>
  <c r="B336"/>
  <c r="S336"/>
  <c r="R336"/>
  <c r="AI336"/>
  <c r="AH336"/>
  <c r="E199"/>
  <c r="R166"/>
  <c r="R207" s="1"/>
  <c r="P163"/>
  <c r="O203"/>
  <c r="C173"/>
  <c r="P337"/>
  <c r="Q337"/>
  <c r="AF337"/>
  <c r="AG337"/>
  <c r="J337"/>
  <c r="O159"/>
  <c r="P159" s="1"/>
  <c r="N158"/>
  <c r="M237"/>
  <c r="AC237"/>
  <c r="P322"/>
  <c r="AG322"/>
  <c r="D336"/>
  <c r="E336"/>
  <c r="T336"/>
  <c r="U336"/>
  <c r="AJ336"/>
  <c r="AK336"/>
  <c r="O336"/>
  <c r="AE336"/>
  <c r="AD336"/>
  <c r="O166"/>
  <c r="P166" s="1"/>
  <c r="F335"/>
  <c r="L335"/>
  <c r="O164"/>
  <c r="F119" i="6"/>
  <c r="K119" s="1"/>
  <c r="F115"/>
  <c r="K115" s="1"/>
  <c r="F120"/>
  <c r="G120" s="1"/>
  <c r="J118"/>
  <c r="L118" s="1"/>
  <c r="N118" s="1"/>
  <c r="O118" s="1"/>
  <c r="R118" s="1"/>
  <c r="P118"/>
  <c r="S118" s="1"/>
  <c r="G118"/>
  <c r="G114"/>
  <c r="J114"/>
  <c r="K114"/>
  <c r="P114"/>
  <c r="S114" s="1"/>
  <c r="G117"/>
  <c r="P117"/>
  <c r="S117" s="1"/>
  <c r="J117"/>
  <c r="K117"/>
  <c r="P120"/>
  <c r="S120" s="1"/>
  <c r="P121"/>
  <c r="S121" s="1"/>
  <c r="T168"/>
  <c r="R163" s="1"/>
  <c r="R204" s="1"/>
  <c r="Q168"/>
  <c r="O165" s="1"/>
  <c r="P165" s="1"/>
  <c r="P206" s="1"/>
  <c r="Q158"/>
  <c r="N158"/>
  <c r="O443" i="11" l="1"/>
  <c r="F373"/>
  <c r="AC445"/>
  <c r="AC508" s="1"/>
  <c r="AC571" s="1"/>
  <c r="G225" i="12" s="1"/>
  <c r="O450" i="11"/>
  <c r="O513" s="1"/>
  <c r="O576" s="1"/>
  <c r="G139" i="12" s="1"/>
  <c r="AC373" i="11"/>
  <c r="AG448"/>
  <c r="AG511" s="1"/>
  <c r="AG574" s="1"/>
  <c r="G241" i="12" s="1"/>
  <c r="AC448" i="11"/>
  <c r="AC511" s="1"/>
  <c r="AC574" s="1"/>
  <c r="G228" i="12" s="1"/>
  <c r="I450" i="11"/>
  <c r="I513" s="1"/>
  <c r="I576" s="1"/>
  <c r="G100" i="12" s="1"/>
  <c r="AA450" i="11"/>
  <c r="AA513" s="1"/>
  <c r="AA576" s="1"/>
  <c r="G217" i="12" s="1"/>
  <c r="I444" i="11"/>
  <c r="I507" s="1"/>
  <c r="I570" s="1"/>
  <c r="G94" i="12" s="1"/>
  <c r="Q372" i="11"/>
  <c r="D370"/>
  <c r="J370"/>
  <c r="G448"/>
  <c r="G511" s="1"/>
  <c r="G574" s="1"/>
  <c r="G85" i="12" s="1"/>
  <c r="C448" i="11"/>
  <c r="C511" s="1"/>
  <c r="C574" s="1"/>
  <c r="G59" i="12" s="1"/>
  <c r="W366" i="11"/>
  <c r="AA448"/>
  <c r="AA511" s="1"/>
  <c r="AA574" s="1"/>
  <c r="G215" i="12" s="1"/>
  <c r="M447" i="11"/>
  <c r="M510" s="1"/>
  <c r="M573" s="1"/>
  <c r="G123" i="12" s="1"/>
  <c r="AE447" i="11"/>
  <c r="AE510" s="1"/>
  <c r="AE573" s="1"/>
  <c r="G266" i="12" s="1"/>
  <c r="E447" i="11"/>
  <c r="E510" s="1"/>
  <c r="E573" s="1"/>
  <c r="G71" i="12" s="1"/>
  <c r="L117" i="11"/>
  <c r="N117" s="1"/>
  <c r="O117" s="1"/>
  <c r="F372"/>
  <c r="T370"/>
  <c r="AA370"/>
  <c r="AB366"/>
  <c r="G373"/>
  <c r="E445"/>
  <c r="E508" s="1"/>
  <c r="E571" s="1"/>
  <c r="G69" i="12" s="1"/>
  <c r="W445" i="11"/>
  <c r="W508" s="1"/>
  <c r="W571" s="1"/>
  <c r="G186" i="12" s="1"/>
  <c r="C445" i="11"/>
  <c r="C508" s="1"/>
  <c r="C571" s="1"/>
  <c r="G56" i="12" s="1"/>
  <c r="AA446" i="11"/>
  <c r="AA509" s="1"/>
  <c r="AA572" s="1"/>
  <c r="G213" i="12" s="1"/>
  <c r="AE450" i="11"/>
  <c r="AE513" s="1"/>
  <c r="AE576" s="1"/>
  <c r="G269" i="12" s="1"/>
  <c r="AE449" i="11"/>
  <c r="AE512" s="1"/>
  <c r="AE575" s="1"/>
  <c r="G268" i="12" s="1"/>
  <c r="U449" i="11"/>
  <c r="U512" s="1"/>
  <c r="U575" s="1"/>
  <c r="G177" i="12" s="1"/>
  <c r="M366" i="11"/>
  <c r="C366"/>
  <c r="W447"/>
  <c r="W510" s="1"/>
  <c r="W573" s="1"/>
  <c r="G188" i="12" s="1"/>
  <c r="E450" i="11"/>
  <c r="E513" s="1"/>
  <c r="E576" s="1"/>
  <c r="G74" i="12" s="1"/>
  <c r="S446" i="11"/>
  <c r="S509" s="1"/>
  <c r="S572" s="1"/>
  <c r="G161" i="12" s="1"/>
  <c r="L366" i="11"/>
  <c r="R366"/>
  <c r="M373"/>
  <c r="L115"/>
  <c r="N115" s="1"/>
  <c r="O115" s="1"/>
  <c r="AC447"/>
  <c r="AC510" s="1"/>
  <c r="AC573" s="1"/>
  <c r="G227" i="12" s="1"/>
  <c r="C450" i="11"/>
  <c r="C513" s="1"/>
  <c r="C576" s="1"/>
  <c r="G61" i="12" s="1"/>
  <c r="S450" i="11"/>
  <c r="S513" s="1"/>
  <c r="S576" s="1"/>
  <c r="G165" i="12" s="1"/>
  <c r="K450" i="11"/>
  <c r="K513" s="1"/>
  <c r="K576" s="1"/>
  <c r="G113" i="12" s="1"/>
  <c r="Y450" i="11"/>
  <c r="Y513" s="1"/>
  <c r="Y576" s="1"/>
  <c r="G204" i="12" s="1"/>
  <c r="T270" i="7"/>
  <c r="T333"/>
  <c r="U444" i="11"/>
  <c r="U507" s="1"/>
  <c r="U570" s="1"/>
  <c r="G172" i="12" s="1"/>
  <c r="K444" i="11"/>
  <c r="K507" s="1"/>
  <c r="K570" s="1"/>
  <c r="G107" i="12" s="1"/>
  <c r="K116" i="6"/>
  <c r="P116"/>
  <c r="S116" s="1"/>
  <c r="J115"/>
  <c r="K120"/>
  <c r="R161"/>
  <c r="P115"/>
  <c r="S115" s="1"/>
  <c r="J121"/>
  <c r="R218"/>
  <c r="G116"/>
  <c r="G121"/>
  <c r="P220"/>
  <c r="J120"/>
  <c r="O163"/>
  <c r="R162"/>
  <c r="W446" i="11"/>
  <c r="W509" s="1"/>
  <c r="W572" s="1"/>
  <c r="G187" i="12" s="1"/>
  <c r="AD370" i="11"/>
  <c r="G366"/>
  <c r="E372"/>
  <c r="T372"/>
  <c r="I370"/>
  <c r="Z372"/>
  <c r="Y370"/>
  <c r="F366"/>
  <c r="K372"/>
  <c r="X370"/>
  <c r="P366"/>
  <c r="P373"/>
  <c r="AJ379"/>
  <c r="C372"/>
  <c r="C437" s="1"/>
  <c r="C500" s="1"/>
  <c r="C563" s="1"/>
  <c r="E60" i="12" s="1"/>
  <c r="S373" i="11"/>
  <c r="S438" s="1"/>
  <c r="S501" s="1"/>
  <c r="S564" s="1"/>
  <c r="E165" i="12" s="1"/>
  <c r="AI373" i="11"/>
  <c r="AG373"/>
  <c r="O366"/>
  <c r="AE366"/>
  <c r="AC372"/>
  <c r="AC437" s="1"/>
  <c r="AC500" s="1"/>
  <c r="AC563" s="1"/>
  <c r="E229" i="12" s="1"/>
  <c r="K449" i="11"/>
  <c r="K512" s="1"/>
  <c r="K575" s="1"/>
  <c r="G112" i="12" s="1"/>
  <c r="AD450" i="11"/>
  <c r="AD513" s="1"/>
  <c r="AD576" s="1"/>
  <c r="F269" i="12" s="1"/>
  <c r="T450" i="11"/>
  <c r="T513" s="1"/>
  <c r="T576" s="1"/>
  <c r="F178" i="12" s="1"/>
  <c r="AJ380" i="11"/>
  <c r="AG366"/>
  <c r="AF373"/>
  <c r="F450"/>
  <c r="F513" s="1"/>
  <c r="F576" s="1"/>
  <c r="F87" i="12" s="1"/>
  <c r="J450" i="11"/>
  <c r="J513" s="1"/>
  <c r="J576" s="1"/>
  <c r="F113" i="12" s="1"/>
  <c r="L373" i="11"/>
  <c r="AC444"/>
  <c r="AC507" s="1"/>
  <c r="AC570" s="1"/>
  <c r="G224" i="12" s="1"/>
  <c r="O370" i="11"/>
  <c r="Z373"/>
  <c r="L119"/>
  <c r="N119" s="1"/>
  <c r="O119" s="1"/>
  <c r="R119" s="1"/>
  <c r="W370"/>
  <c r="L120"/>
  <c r="N120" s="1"/>
  <c r="O120" s="1"/>
  <c r="N449" s="1"/>
  <c r="N512" s="1"/>
  <c r="N575" s="1"/>
  <c r="F138" i="12" s="1"/>
  <c r="O448" i="11"/>
  <c r="O511" s="1"/>
  <c r="O574" s="1"/>
  <c r="G137" i="12" s="1"/>
  <c r="W448" i="11"/>
  <c r="W511" s="1"/>
  <c r="W574" s="1"/>
  <c r="G189" i="12" s="1"/>
  <c r="S448" i="11"/>
  <c r="S511" s="1"/>
  <c r="S574" s="1"/>
  <c r="G163" i="12" s="1"/>
  <c r="C447" i="11"/>
  <c r="C510" s="1"/>
  <c r="C573" s="1"/>
  <c r="G58" i="12" s="1"/>
  <c r="AI438" i="11"/>
  <c r="O438"/>
  <c r="O501" s="1"/>
  <c r="O564" s="1"/>
  <c r="E139" i="12" s="1"/>
  <c r="AE435" i="11"/>
  <c r="AE498" s="1"/>
  <c r="AE561" s="1"/>
  <c r="E266" i="12" s="1"/>
  <c r="M435" i="11"/>
  <c r="M498" s="1"/>
  <c r="M561" s="1"/>
  <c r="E123" i="12" s="1"/>
  <c r="I219" i="11"/>
  <c r="K30" i="12" s="1"/>
  <c r="F219" i="11"/>
  <c r="H30" i="12" s="1"/>
  <c r="AH448" i="11"/>
  <c r="O431"/>
  <c r="AE431"/>
  <c r="R115"/>
  <c r="I215"/>
  <c r="K26" i="12" s="1"/>
  <c r="F215" i="11"/>
  <c r="H26" i="12" s="1"/>
  <c r="L215" i="11"/>
  <c r="N26" i="12" s="1"/>
  <c r="L444" i="11"/>
  <c r="L507" s="1"/>
  <c r="L570" s="1"/>
  <c r="F120" i="12" s="1"/>
  <c r="R215" i="11"/>
  <c r="T26" i="12" s="1"/>
  <c r="Z444" i="11"/>
  <c r="Z507" s="1"/>
  <c r="Z570" s="1"/>
  <c r="F211" i="12" s="1"/>
  <c r="T444" i="11"/>
  <c r="T507" s="1"/>
  <c r="T570" s="1"/>
  <c r="F172" i="12" s="1"/>
  <c r="D444" i="11"/>
  <c r="D507" s="1"/>
  <c r="D570" s="1"/>
  <c r="F68" i="12" s="1"/>
  <c r="P444" i="11"/>
  <c r="P507" s="1"/>
  <c r="P570" s="1"/>
  <c r="F146" i="12" s="1"/>
  <c r="AD444" i="11"/>
  <c r="AD507" s="1"/>
  <c r="AD570" s="1"/>
  <c r="F263" i="12" s="1"/>
  <c r="AH444" i="11"/>
  <c r="R444"/>
  <c r="R507" s="1"/>
  <c r="R570" s="1"/>
  <c r="F159" i="12" s="1"/>
  <c r="J444" i="11"/>
  <c r="J507" s="1"/>
  <c r="J570" s="1"/>
  <c r="F107" i="12" s="1"/>
  <c r="X444" i="11"/>
  <c r="X507" s="1"/>
  <c r="X570" s="1"/>
  <c r="F198" i="12" s="1"/>
  <c r="H444" i="11"/>
  <c r="H507" s="1"/>
  <c r="H570" s="1"/>
  <c r="F94" i="12" s="1"/>
  <c r="H438" i="11"/>
  <c r="H501" s="1"/>
  <c r="H564" s="1"/>
  <c r="D100" i="12" s="1"/>
  <c r="R117" i="11"/>
  <c r="L217"/>
  <c r="N28" i="12" s="1"/>
  <c r="F217" i="11"/>
  <c r="H28" i="12" s="1"/>
  <c r="I217" i="11"/>
  <c r="K28" i="12" s="1"/>
  <c r="X446" i="11"/>
  <c r="X509" s="1"/>
  <c r="X572" s="1"/>
  <c r="F200" i="12" s="1"/>
  <c r="B446" i="11"/>
  <c r="B509" s="1"/>
  <c r="B572" s="1"/>
  <c r="F57" i="12" s="1"/>
  <c r="H446" i="11"/>
  <c r="H509" s="1"/>
  <c r="H572" s="1"/>
  <c r="F96" i="12" s="1"/>
  <c r="AF446" i="11"/>
  <c r="AF509" s="1"/>
  <c r="AF572" s="1"/>
  <c r="F239" i="12" s="1"/>
  <c r="AD446" i="11"/>
  <c r="AD509" s="1"/>
  <c r="AD572" s="1"/>
  <c r="F265" i="12" s="1"/>
  <c r="AH446" i="11"/>
  <c r="N446"/>
  <c r="N509" s="1"/>
  <c r="N572" s="1"/>
  <c r="F135" i="12" s="1"/>
  <c r="L446" i="11"/>
  <c r="L509" s="1"/>
  <c r="L572" s="1"/>
  <c r="F122" i="12" s="1"/>
  <c r="R446" i="11"/>
  <c r="R509" s="1"/>
  <c r="R572" s="1"/>
  <c r="F161" i="12" s="1"/>
  <c r="E438" i="11"/>
  <c r="E501" s="1"/>
  <c r="E564" s="1"/>
  <c r="E74" i="12" s="1"/>
  <c r="T438" i="11"/>
  <c r="T501" s="1"/>
  <c r="T564" s="1"/>
  <c r="D178" i="12" s="1"/>
  <c r="W435" i="11"/>
  <c r="W498" s="1"/>
  <c r="W561" s="1"/>
  <c r="E188" i="12" s="1"/>
  <c r="P437" i="11"/>
  <c r="P500" s="1"/>
  <c r="P563" s="1"/>
  <c r="D151" i="12" s="1"/>
  <c r="W437" i="11"/>
  <c r="W500" s="1"/>
  <c r="W563" s="1"/>
  <c r="E190" i="12" s="1"/>
  <c r="F437" i="11"/>
  <c r="F500" s="1"/>
  <c r="F563" s="1"/>
  <c r="D86" i="12" s="1"/>
  <c r="S114" i="11"/>
  <c r="M214"/>
  <c r="O25" i="12" s="1"/>
  <c r="J214" i="11"/>
  <c r="L25" i="12" s="1"/>
  <c r="G214" i="11"/>
  <c r="I25" i="12" s="1"/>
  <c r="AC431" i="11"/>
  <c r="M431"/>
  <c r="S365"/>
  <c r="R365"/>
  <c r="C365"/>
  <c r="B365"/>
  <c r="M438"/>
  <c r="M501" s="1"/>
  <c r="M564" s="1"/>
  <c r="E126" i="12" s="1"/>
  <c r="O202" i="11"/>
  <c r="C172"/>
  <c r="P161"/>
  <c r="Q206"/>
  <c r="R220"/>
  <c r="T31" i="12" s="1"/>
  <c r="AF365" i="11"/>
  <c r="AG365"/>
  <c r="P365"/>
  <c r="Q365"/>
  <c r="AJ238"/>
  <c r="B237"/>
  <c r="B368"/>
  <c r="B369"/>
  <c r="B371"/>
  <c r="B367"/>
  <c r="R237"/>
  <c r="R367"/>
  <c r="R368"/>
  <c r="R369"/>
  <c r="R371"/>
  <c r="AH237"/>
  <c r="AH367"/>
  <c r="AH368"/>
  <c r="AH369"/>
  <c r="AH371"/>
  <c r="P237"/>
  <c r="P368"/>
  <c r="P369"/>
  <c r="P371"/>
  <c r="P367"/>
  <c r="AF237"/>
  <c r="AF371"/>
  <c r="AF367"/>
  <c r="AF368"/>
  <c r="AF369"/>
  <c r="AI444"/>
  <c r="AK379"/>
  <c r="AJ385"/>
  <c r="AH450"/>
  <c r="J219"/>
  <c r="L30" i="12" s="1"/>
  <c r="M219" i="11"/>
  <c r="O30" i="12" s="1"/>
  <c r="S119" i="11"/>
  <c r="G219"/>
  <c r="I30" i="12" s="1"/>
  <c r="T365" i="11"/>
  <c r="U365"/>
  <c r="D365"/>
  <c r="E365"/>
  <c r="K237"/>
  <c r="K368"/>
  <c r="K369"/>
  <c r="K371"/>
  <c r="K367"/>
  <c r="AA237"/>
  <c r="AA368"/>
  <c r="AA369"/>
  <c r="AA371"/>
  <c r="AA367"/>
  <c r="I237"/>
  <c r="I368"/>
  <c r="I367"/>
  <c r="I369"/>
  <c r="I371"/>
  <c r="Y237"/>
  <c r="Y369"/>
  <c r="Y371"/>
  <c r="Y368"/>
  <c r="Y367"/>
  <c r="O205"/>
  <c r="C175"/>
  <c r="AE365"/>
  <c r="AD365"/>
  <c r="O365"/>
  <c r="N365"/>
  <c r="Z446"/>
  <c r="Z509" s="1"/>
  <c r="Z572" s="1"/>
  <c r="F213" i="12" s="1"/>
  <c r="X449" i="11"/>
  <c r="X512" s="1"/>
  <c r="X575" s="1"/>
  <c r="F203" i="12" s="1"/>
  <c r="D449" i="11"/>
  <c r="D512" s="1"/>
  <c r="D575" s="1"/>
  <c r="F73" i="12" s="1"/>
  <c r="AB449" i="11"/>
  <c r="AB512" s="1"/>
  <c r="AB575" s="1"/>
  <c r="F229" i="12" s="1"/>
  <c r="Q444" i="11"/>
  <c r="Q507" s="1"/>
  <c r="Q570" s="1"/>
  <c r="G146" i="12" s="1"/>
  <c r="C444" i="11"/>
  <c r="C507" s="1"/>
  <c r="C570" s="1"/>
  <c r="G55" i="12" s="1"/>
  <c r="B450" i="11"/>
  <c r="B513" s="1"/>
  <c r="B576" s="1"/>
  <c r="F61" i="12" s="1"/>
  <c r="Q449" i="11"/>
  <c r="Q512" s="1"/>
  <c r="Q575" s="1"/>
  <c r="G151" i="12" s="1"/>
  <c r="B449" i="11"/>
  <c r="B512" s="1"/>
  <c r="B575" s="1"/>
  <c r="F60" i="12" s="1"/>
  <c r="D372" i="11"/>
  <c r="AA372"/>
  <c r="J372"/>
  <c r="H370"/>
  <c r="N370"/>
  <c r="Q202"/>
  <c r="Q373"/>
  <c r="AI449"/>
  <c r="D446"/>
  <c r="D509" s="1"/>
  <c r="D572" s="1"/>
  <c r="F70" i="12" s="1"/>
  <c r="K445" i="11"/>
  <c r="K508" s="1"/>
  <c r="K571" s="1"/>
  <c r="G108" i="12" s="1"/>
  <c r="T448" i="11"/>
  <c r="T511" s="1"/>
  <c r="T574" s="1"/>
  <c r="F176" i="12" s="1"/>
  <c r="X450" i="11"/>
  <c r="X513" s="1"/>
  <c r="X576" s="1"/>
  <c r="F204" i="12" s="1"/>
  <c r="C443" i="11"/>
  <c r="I372"/>
  <c r="S164"/>
  <c r="S205" s="1"/>
  <c r="S219" s="1"/>
  <c r="U30" i="12" s="1"/>
  <c r="AK381" i="11"/>
  <c r="AK377"/>
  <c r="U373"/>
  <c r="W444"/>
  <c r="W507" s="1"/>
  <c r="W570" s="1"/>
  <c r="G185" i="12" s="1"/>
  <c r="T446" i="11"/>
  <c r="T509" s="1"/>
  <c r="T572" s="1"/>
  <c r="F174" i="12" s="1"/>
  <c r="Q443" i="11"/>
  <c r="W443"/>
  <c r="AF449"/>
  <c r="AF512" s="1"/>
  <c r="AF575" s="1"/>
  <c r="F242" i="12" s="1"/>
  <c r="O445" i="11"/>
  <c r="O508" s="1"/>
  <c r="O571" s="1"/>
  <c r="G134" i="12" s="1"/>
  <c r="L449" i="11"/>
  <c r="L512" s="1"/>
  <c r="L575" s="1"/>
  <c r="F125" i="12" s="1"/>
  <c r="P370" i="11"/>
  <c r="L118"/>
  <c r="N118" s="1"/>
  <c r="O118" s="1"/>
  <c r="F435" s="1"/>
  <c r="F498" s="1"/>
  <c r="F561" s="1"/>
  <c r="D84" i="12" s="1"/>
  <c r="X373" i="11"/>
  <c r="AH373"/>
  <c r="R373"/>
  <c r="AH449"/>
  <c r="AA443"/>
  <c r="G446"/>
  <c r="G509" s="1"/>
  <c r="G572" s="1"/>
  <c r="G83" i="12" s="1"/>
  <c r="O204" i="11"/>
  <c r="C174"/>
  <c r="P163"/>
  <c r="AG437"/>
  <c r="AG500" s="1"/>
  <c r="AG563" s="1"/>
  <c r="E242" i="12" s="1"/>
  <c r="G437" i="11"/>
  <c r="G500" s="1"/>
  <c r="G563" s="1"/>
  <c r="E86" i="12" s="1"/>
  <c r="O220" i="11"/>
  <c r="Q31" i="12" s="1"/>
  <c r="C206" i="11"/>
  <c r="AA435"/>
  <c r="AA498" s="1"/>
  <c r="AA561" s="1"/>
  <c r="E214" i="12" s="1"/>
  <c r="AI365" i="11"/>
  <c r="AH365"/>
  <c r="AJ333"/>
  <c r="AL333" s="1"/>
  <c r="S431"/>
  <c r="C431"/>
  <c r="AB438"/>
  <c r="AB501" s="1"/>
  <c r="AB564" s="1"/>
  <c r="D230" i="12" s="1"/>
  <c r="V438" i="11"/>
  <c r="V501" s="1"/>
  <c r="V564" s="1"/>
  <c r="D191" i="12" s="1"/>
  <c r="R121" i="11"/>
  <c r="Q121" s="1"/>
  <c r="I221"/>
  <c r="L221"/>
  <c r="F221"/>
  <c r="H32" i="12" s="1"/>
  <c r="O207" i="11"/>
  <c r="C177"/>
  <c r="P166"/>
  <c r="U437"/>
  <c r="U500" s="1"/>
  <c r="U563" s="1"/>
  <c r="E177" i="12" s="1"/>
  <c r="K437" i="11"/>
  <c r="K500" s="1"/>
  <c r="K563" s="1"/>
  <c r="E112" i="12" s="1"/>
  <c r="Y435" i="11"/>
  <c r="Y498" s="1"/>
  <c r="Y561" s="1"/>
  <c r="E201" i="12" s="1"/>
  <c r="O435" i="11"/>
  <c r="O498" s="1"/>
  <c r="O561" s="1"/>
  <c r="E136" i="12" s="1"/>
  <c r="O215" i="11"/>
  <c r="Q26" i="12" s="1"/>
  <c r="C201" i="11"/>
  <c r="AG431"/>
  <c r="Q431"/>
  <c r="N237"/>
  <c r="N367"/>
  <c r="N371"/>
  <c r="N368"/>
  <c r="N369"/>
  <c r="AD237"/>
  <c r="AD368"/>
  <c r="AD369"/>
  <c r="AD367"/>
  <c r="AD371"/>
  <c r="L237"/>
  <c r="L368"/>
  <c r="L371"/>
  <c r="L369"/>
  <c r="L367"/>
  <c r="AB237"/>
  <c r="AB367"/>
  <c r="AB368"/>
  <c r="AB371"/>
  <c r="AB369"/>
  <c r="AF438"/>
  <c r="AF501" s="1"/>
  <c r="AF564" s="1"/>
  <c r="D243" i="12" s="1"/>
  <c r="Z438" i="11"/>
  <c r="Z501" s="1"/>
  <c r="Z564" s="1"/>
  <c r="D217" i="12" s="1"/>
  <c r="R219" i="11"/>
  <c r="T30" i="12" s="1"/>
  <c r="Q205" i="11"/>
  <c r="O200"/>
  <c r="O158"/>
  <c r="C170"/>
  <c r="AI511"/>
  <c r="G237"/>
  <c r="G371"/>
  <c r="G368"/>
  <c r="G369"/>
  <c r="G367"/>
  <c r="W237"/>
  <c r="W371"/>
  <c r="W368"/>
  <c r="W369"/>
  <c r="W367"/>
  <c r="E237"/>
  <c r="E369"/>
  <c r="E367"/>
  <c r="E371"/>
  <c r="E368"/>
  <c r="U237"/>
  <c r="U368"/>
  <c r="U369"/>
  <c r="U367"/>
  <c r="U371"/>
  <c r="P205"/>
  <c r="D175"/>
  <c r="R200"/>
  <c r="R158"/>
  <c r="O217"/>
  <c r="Q28" i="12" s="1"/>
  <c r="N203" i="11"/>
  <c r="V444"/>
  <c r="V507" s="1"/>
  <c r="V570" s="1"/>
  <c r="F185" i="12" s="1"/>
  <c r="L114" i="11"/>
  <c r="N114" s="1"/>
  <c r="O114" s="1"/>
  <c r="F431" s="1"/>
  <c r="V450"/>
  <c r="V513" s="1"/>
  <c r="V576" s="1"/>
  <c r="F191" i="12" s="1"/>
  <c r="Z450" i="11"/>
  <c r="Z513" s="1"/>
  <c r="Z576" s="1"/>
  <c r="F217" i="12" s="1"/>
  <c r="S220" i="11"/>
  <c r="U31" i="12" s="1"/>
  <c r="AK384" i="11"/>
  <c r="AG444"/>
  <c r="AG507" s="1"/>
  <c r="AG570" s="1"/>
  <c r="G237" i="12" s="1"/>
  <c r="H448" i="11"/>
  <c r="H511" s="1"/>
  <c r="H574" s="1"/>
  <c r="F98" i="12" s="1"/>
  <c r="P450" i="11"/>
  <c r="P513" s="1"/>
  <c r="P576" s="1"/>
  <c r="F152" i="12" s="1"/>
  <c r="S444" i="11"/>
  <c r="S507" s="1"/>
  <c r="S570" s="1"/>
  <c r="G159" i="12" s="1"/>
  <c r="R450" i="11"/>
  <c r="R513" s="1"/>
  <c r="R576" s="1"/>
  <c r="F165" i="12" s="1"/>
  <c r="AE444" i="11"/>
  <c r="AE507" s="1"/>
  <c r="AE570" s="1"/>
  <c r="G263" i="12" s="1"/>
  <c r="AB446" i="11"/>
  <c r="AB509" s="1"/>
  <c r="AB572" s="1"/>
  <c r="F226" i="12" s="1"/>
  <c r="S445" i="11"/>
  <c r="S508" s="1"/>
  <c r="S571" s="1"/>
  <c r="G160" i="12" s="1"/>
  <c r="AG449" i="11"/>
  <c r="AG512" s="1"/>
  <c r="AG575" s="1"/>
  <c r="G242" i="12" s="1"/>
  <c r="Y443" i="11"/>
  <c r="X372"/>
  <c r="AD372"/>
  <c r="AB370"/>
  <c r="AH370"/>
  <c r="R370"/>
  <c r="AI445"/>
  <c r="U366"/>
  <c r="E366"/>
  <c r="F444"/>
  <c r="F507" s="1"/>
  <c r="F570" s="1"/>
  <c r="F81" i="12" s="1"/>
  <c r="AA445" i="11"/>
  <c r="AA508" s="1"/>
  <c r="AA571" s="1"/>
  <c r="G212" i="12" s="1"/>
  <c r="Y449" i="11"/>
  <c r="Y512" s="1"/>
  <c r="Y575" s="1"/>
  <c r="G203" i="12" s="1"/>
  <c r="Z448" i="11"/>
  <c r="Z511" s="1"/>
  <c r="Z574" s="1"/>
  <c r="F215" i="12" s="1"/>
  <c r="G443" i="11"/>
  <c r="W449"/>
  <c r="W512" s="1"/>
  <c r="W575" s="1"/>
  <c r="G190" i="12" s="1"/>
  <c r="C449" i="11"/>
  <c r="C512" s="1"/>
  <c r="C575" s="1"/>
  <c r="G60" i="12" s="1"/>
  <c r="M372" i="11"/>
  <c r="AG370"/>
  <c r="G370"/>
  <c r="H366"/>
  <c r="AJ378"/>
  <c r="AJ382"/>
  <c r="B373"/>
  <c r="I449"/>
  <c r="I512" s="1"/>
  <c r="I575" s="1"/>
  <c r="G99" i="12" s="1"/>
  <c r="AE506" i="11"/>
  <c r="R203"/>
  <c r="C203" s="1"/>
  <c r="S162"/>
  <c r="S203" s="1"/>
  <c r="S217" s="1"/>
  <c r="U28" i="12" s="1"/>
  <c r="P201" i="11"/>
  <c r="N201" s="1"/>
  <c r="D171"/>
  <c r="B171" s="1"/>
  <c r="Q437"/>
  <c r="Q500" s="1"/>
  <c r="Q563" s="1"/>
  <c r="E151" i="12" s="1"/>
  <c r="P206" i="11"/>
  <c r="N206" s="1"/>
  <c r="D176"/>
  <c r="U435"/>
  <c r="U498" s="1"/>
  <c r="U561" s="1"/>
  <c r="E175" i="12" s="1"/>
  <c r="K435" i="11"/>
  <c r="K498" s="1"/>
  <c r="K561" s="1"/>
  <c r="E110" i="12" s="1"/>
  <c r="AI431" i="11"/>
  <c r="S120"/>
  <c r="J220"/>
  <c r="L31" i="12" s="1"/>
  <c r="M220" i="11"/>
  <c r="O31" i="12" s="1"/>
  <c r="G220" i="11"/>
  <c r="I31" i="12" s="1"/>
  <c r="L438" i="11"/>
  <c r="L501" s="1"/>
  <c r="L564" s="1"/>
  <c r="D126" i="12" s="1"/>
  <c r="W438" i="11"/>
  <c r="W501" s="1"/>
  <c r="W564" s="1"/>
  <c r="E191" i="12" s="1"/>
  <c r="F438" i="11"/>
  <c r="F501" s="1"/>
  <c r="F564" s="1"/>
  <c r="D87" i="12" s="1"/>
  <c r="E437" i="11"/>
  <c r="E500" s="1"/>
  <c r="E563" s="1"/>
  <c r="E73" i="12" s="1"/>
  <c r="AI513" i="11"/>
  <c r="AK450"/>
  <c r="I435"/>
  <c r="I498" s="1"/>
  <c r="I561" s="1"/>
  <c r="E97" i="12" s="1"/>
  <c r="J215" i="11"/>
  <c r="L26" i="12" s="1"/>
  <c r="S115" i="11"/>
  <c r="M215"/>
  <c r="O26" i="12" s="1"/>
  <c r="G215" i="11"/>
  <c r="I26" i="12" s="1"/>
  <c r="W365" i="11"/>
  <c r="V365"/>
  <c r="G365"/>
  <c r="F365"/>
  <c r="J237"/>
  <c r="J368"/>
  <c r="J369"/>
  <c r="J371"/>
  <c r="J367"/>
  <c r="Z237"/>
  <c r="Z371"/>
  <c r="Z367"/>
  <c r="Z368"/>
  <c r="Z369"/>
  <c r="H237"/>
  <c r="H369"/>
  <c r="H371"/>
  <c r="H368"/>
  <c r="H367"/>
  <c r="X237"/>
  <c r="X368"/>
  <c r="X367"/>
  <c r="X369"/>
  <c r="X371"/>
  <c r="AI510"/>
  <c r="AK447"/>
  <c r="P438"/>
  <c r="P501" s="1"/>
  <c r="P564" s="1"/>
  <c r="D152" i="12" s="1"/>
  <c r="AA365" i="11"/>
  <c r="Z365"/>
  <c r="K365"/>
  <c r="J365"/>
  <c r="R204"/>
  <c r="S163"/>
  <c r="S204" s="1"/>
  <c r="S218" s="1"/>
  <c r="U29" i="12" s="1"/>
  <c r="R207" i="11"/>
  <c r="S166"/>
  <c r="S207" s="1"/>
  <c r="S221" s="1"/>
  <c r="U32" i="12" s="1"/>
  <c r="C237" i="11"/>
  <c r="C369"/>
  <c r="C371"/>
  <c r="C367"/>
  <c r="C368"/>
  <c r="S237"/>
  <c r="S368"/>
  <c r="S369"/>
  <c r="S371"/>
  <c r="S367"/>
  <c r="AI237"/>
  <c r="AI368"/>
  <c r="AI369"/>
  <c r="AI371"/>
  <c r="AI367"/>
  <c r="Q237"/>
  <c r="Q371"/>
  <c r="Q367"/>
  <c r="Q368"/>
  <c r="Q369"/>
  <c r="AG237"/>
  <c r="AG368"/>
  <c r="AG369"/>
  <c r="AG371"/>
  <c r="AG367"/>
  <c r="X365"/>
  <c r="Y365"/>
  <c r="H365"/>
  <c r="I365"/>
  <c r="M217"/>
  <c r="O28" i="12" s="1"/>
  <c r="J217" i="11"/>
  <c r="L28" i="12" s="1"/>
  <c r="S117" i="11"/>
  <c r="G217"/>
  <c r="I28" i="12" s="1"/>
  <c r="AD448" i="11"/>
  <c r="AD511" s="1"/>
  <c r="AD574" s="1"/>
  <c r="F267" i="12" s="1"/>
  <c r="P443" i="11"/>
  <c r="P446"/>
  <c r="P509" s="1"/>
  <c r="P572" s="1"/>
  <c r="F148" i="12" s="1"/>
  <c r="T449" i="11"/>
  <c r="T512" s="1"/>
  <c r="T575" s="1"/>
  <c r="F177" i="12" s="1"/>
  <c r="H450" i="11"/>
  <c r="H513" s="1"/>
  <c r="H576" s="1"/>
  <c r="F100" i="12" s="1"/>
  <c r="AI443" i="11"/>
  <c r="AA373"/>
  <c r="J373"/>
  <c r="G444"/>
  <c r="G507" s="1"/>
  <c r="G570" s="1"/>
  <c r="G81" i="12" s="1"/>
  <c r="U445" i="11"/>
  <c r="U508" s="1"/>
  <c r="U571" s="1"/>
  <c r="G173" i="12" s="1"/>
  <c r="B444" i="11"/>
  <c r="B507" s="1"/>
  <c r="B570" s="1"/>
  <c r="F55" i="12" s="1"/>
  <c r="F446" i="11"/>
  <c r="F509" s="1"/>
  <c r="F572" s="1"/>
  <c r="F83" i="12" s="1"/>
  <c r="J447" i="11"/>
  <c r="J510" s="1"/>
  <c r="J573" s="1"/>
  <c r="F110" i="12" s="1"/>
  <c r="N444" i="11"/>
  <c r="N507" s="1"/>
  <c r="N570" s="1"/>
  <c r="F133" i="12" s="1"/>
  <c r="P449" i="11"/>
  <c r="P512" s="1"/>
  <c r="P575" s="1"/>
  <c r="F151" i="12" s="1"/>
  <c r="I443" i="11"/>
  <c r="I445"/>
  <c r="I508" s="1"/>
  <c r="I571" s="1"/>
  <c r="G95" i="12" s="1"/>
  <c r="M449" i="11"/>
  <c r="M512" s="1"/>
  <c r="M575" s="1"/>
  <c r="G125" i="12" s="1"/>
  <c r="H372" i="11"/>
  <c r="AE372"/>
  <c r="N372"/>
  <c r="L370"/>
  <c r="AI370"/>
  <c r="S370"/>
  <c r="B370"/>
  <c r="AK380"/>
  <c r="AK383"/>
  <c r="AD373"/>
  <c r="J446"/>
  <c r="J509" s="1"/>
  <c r="J572" s="1"/>
  <c r="F109" i="12" s="1"/>
  <c r="H449" i="11"/>
  <c r="H512" s="1"/>
  <c r="H575" s="1"/>
  <c r="F99" i="12" s="1"/>
  <c r="V446" i="11"/>
  <c r="V509" s="1"/>
  <c r="V572" s="1"/>
  <c r="F187" i="12" s="1"/>
  <c r="Z447" i="11"/>
  <c r="Z510" s="1"/>
  <c r="Z573" s="1"/>
  <c r="F214" i="12" s="1"/>
  <c r="E449" i="11"/>
  <c r="E512" s="1"/>
  <c r="E575" s="1"/>
  <c r="G73" i="12" s="1"/>
  <c r="AC443" i="11"/>
  <c r="D450"/>
  <c r="D513" s="1"/>
  <c r="D576" s="1"/>
  <c r="F74" i="12" s="1"/>
  <c r="AB372" i="11"/>
  <c r="AH372"/>
  <c r="R372"/>
  <c r="Q370"/>
  <c r="AJ381"/>
  <c r="S159"/>
  <c r="B173"/>
  <c r="Y373"/>
  <c r="C373"/>
  <c r="Y448"/>
  <c r="Y511" s="1"/>
  <c r="Y574" s="1"/>
  <c r="G202" i="12" s="1"/>
  <c r="AE448" i="11"/>
  <c r="AE511" s="1"/>
  <c r="AE574" s="1"/>
  <c r="G267" i="12" s="1"/>
  <c r="E443" i="11"/>
  <c r="O506"/>
  <c r="AF437"/>
  <c r="AF500" s="1"/>
  <c r="AF563" s="1"/>
  <c r="D242" i="12" s="1"/>
  <c r="V437" i="11"/>
  <c r="V500" s="1"/>
  <c r="V563" s="1"/>
  <c r="D190" i="12" s="1"/>
  <c r="E435" i="11"/>
  <c r="E498" s="1"/>
  <c r="E561" s="1"/>
  <c r="E71" i="12" s="1"/>
  <c r="AB365" i="11"/>
  <c r="AC365"/>
  <c r="L365"/>
  <c r="M365"/>
  <c r="R431"/>
  <c r="B431"/>
  <c r="R120"/>
  <c r="Q120" s="1"/>
  <c r="L220"/>
  <c r="N31" i="12" s="1"/>
  <c r="I220" i="11"/>
  <c r="F220"/>
  <c r="H31" i="12" s="1"/>
  <c r="AC438" i="11"/>
  <c r="AC501" s="1"/>
  <c r="AC564" s="1"/>
  <c r="E230" i="12" s="1"/>
  <c r="G438" i="11"/>
  <c r="G501" s="1"/>
  <c r="G564" s="1"/>
  <c r="E87" i="12" s="1"/>
  <c r="T437" i="11"/>
  <c r="T500" s="1"/>
  <c r="T563" s="1"/>
  <c r="D177" i="12" s="1"/>
  <c r="Z437" i="11"/>
  <c r="Z500" s="1"/>
  <c r="Z563" s="1"/>
  <c r="D216" i="12" s="1"/>
  <c r="X435" i="11"/>
  <c r="X498" s="1"/>
  <c r="X561" s="1"/>
  <c r="D201" i="12" s="1"/>
  <c r="AD435" i="11"/>
  <c r="AD498" s="1"/>
  <c r="AD561" s="1"/>
  <c r="D266" i="12" s="1"/>
  <c r="AF431" i="11"/>
  <c r="P431"/>
  <c r="W431"/>
  <c r="G431"/>
  <c r="F237"/>
  <c r="F371"/>
  <c r="F368"/>
  <c r="F369"/>
  <c r="F367"/>
  <c r="V237"/>
  <c r="V367"/>
  <c r="V371"/>
  <c r="V368"/>
  <c r="V369"/>
  <c r="D237"/>
  <c r="D367"/>
  <c r="D371"/>
  <c r="D368"/>
  <c r="D369"/>
  <c r="T237"/>
  <c r="T369"/>
  <c r="T367"/>
  <c r="T371"/>
  <c r="T368"/>
  <c r="AG438"/>
  <c r="AG501" s="1"/>
  <c r="AG564" s="1"/>
  <c r="E243" i="12" s="1"/>
  <c r="M216" i="11"/>
  <c r="O27" i="12" s="1"/>
  <c r="S116" i="11"/>
  <c r="J216"/>
  <c r="L27" i="12" s="1"/>
  <c r="G216" i="11"/>
  <c r="I27" i="12" s="1"/>
  <c r="AI509" i="11"/>
  <c r="P217"/>
  <c r="R28" i="12" s="1"/>
  <c r="D203" i="11"/>
  <c r="O237"/>
  <c r="O368"/>
  <c r="O369"/>
  <c r="O367"/>
  <c r="O371"/>
  <c r="AE237"/>
  <c r="AE367"/>
  <c r="AE371"/>
  <c r="AE368"/>
  <c r="AE369"/>
  <c r="M237"/>
  <c r="M369"/>
  <c r="M367"/>
  <c r="M368"/>
  <c r="M371"/>
  <c r="AC237"/>
  <c r="AC371"/>
  <c r="AC369"/>
  <c r="AC367"/>
  <c r="AC368"/>
  <c r="S118"/>
  <c r="J218"/>
  <c r="L29" i="12" s="1"/>
  <c r="M218" i="11"/>
  <c r="O29" i="12" s="1"/>
  <c r="G218" i="11"/>
  <c r="I29" i="12" s="1"/>
  <c r="N448" i="11"/>
  <c r="N511" s="1"/>
  <c r="N574" s="1"/>
  <c r="F137" i="12" s="1"/>
  <c r="J443" i="11"/>
  <c r="B176"/>
  <c r="AD449"/>
  <c r="AD512" s="1"/>
  <c r="AD575" s="1"/>
  <c r="F268" i="12" s="1"/>
  <c r="D448" i="11"/>
  <c r="D511" s="1"/>
  <c r="D574" s="1"/>
  <c r="F72" i="12" s="1"/>
  <c r="AA449" i="11"/>
  <c r="AA512" s="1"/>
  <c r="AA575" s="1"/>
  <c r="G216" i="12" s="1"/>
  <c r="AK385" i="11"/>
  <c r="AK378"/>
  <c r="AK382"/>
  <c r="K373"/>
  <c r="L116"/>
  <c r="N116" s="1"/>
  <c r="O116" s="1"/>
  <c r="F445" s="1"/>
  <c r="F508" s="1"/>
  <c r="F571" s="1"/>
  <c r="F82" i="12" s="1"/>
  <c r="K443" i="11"/>
  <c r="AB444"/>
  <c r="AB507" s="1"/>
  <c r="AB570" s="1"/>
  <c r="F224" i="12" s="1"/>
  <c r="J449" i="11"/>
  <c r="J512" s="1"/>
  <c r="J575" s="1"/>
  <c r="F112" i="12" s="1"/>
  <c r="AF448" i="11"/>
  <c r="AF511" s="1"/>
  <c r="AF574" s="1"/>
  <c r="F241" i="12" s="1"/>
  <c r="G449" i="11"/>
  <c r="G512" s="1"/>
  <c r="G575" s="1"/>
  <c r="G86" i="12" s="1"/>
  <c r="S443" i="11"/>
  <c r="AA444"/>
  <c r="AA507" s="1"/>
  <c r="AA570" s="1"/>
  <c r="G211" i="12" s="1"/>
  <c r="S215" i="11"/>
  <c r="U26" i="12" s="1"/>
  <c r="R449" i="11"/>
  <c r="R512" s="1"/>
  <c r="R575" s="1"/>
  <c r="F164" i="12" s="1"/>
  <c r="Y372" i="11"/>
  <c r="O372"/>
  <c r="AC370"/>
  <c r="C370"/>
  <c r="T366"/>
  <c r="D366"/>
  <c r="AA366"/>
  <c r="K366"/>
  <c r="AJ377"/>
  <c r="AL377" s="1"/>
  <c r="P159"/>
  <c r="D373"/>
  <c r="AE373"/>
  <c r="N373"/>
  <c r="AF444"/>
  <c r="AF507" s="1"/>
  <c r="AF570" s="1"/>
  <c r="F237" i="12" s="1"/>
  <c r="X448" i="11"/>
  <c r="X511" s="1"/>
  <c r="X574" s="1"/>
  <c r="F202" i="12" s="1"/>
  <c r="N447" i="11"/>
  <c r="N510" s="1"/>
  <c r="N573" s="1"/>
  <c r="F136" i="12" s="1"/>
  <c r="AF450" i="11"/>
  <c r="AF513" s="1"/>
  <c r="AF576" s="1"/>
  <c r="F243" i="12" s="1"/>
  <c r="AG443" i="11"/>
  <c r="Q445"/>
  <c r="Q508" s="1"/>
  <c r="Q571" s="1"/>
  <c r="G147" i="12" s="1"/>
  <c r="Z449" i="11"/>
  <c r="Z512" s="1"/>
  <c r="Z575" s="1"/>
  <c r="F216" i="12" s="1"/>
  <c r="M443" i="11"/>
  <c r="N450"/>
  <c r="N513" s="1"/>
  <c r="N576" s="1"/>
  <c r="F139" i="12" s="1"/>
  <c r="AC449" i="11"/>
  <c r="AC512" s="1"/>
  <c r="AC575" s="1"/>
  <c r="G229" i="12" s="1"/>
  <c r="L372" i="11"/>
  <c r="AI372"/>
  <c r="S372"/>
  <c r="B372"/>
  <c r="AF370"/>
  <c r="V370"/>
  <c r="Y366"/>
  <c r="I366"/>
  <c r="AD366"/>
  <c r="N366"/>
  <c r="AJ383"/>
  <c r="I373"/>
  <c r="AJ384"/>
  <c r="K446"/>
  <c r="K509" s="1"/>
  <c r="K572" s="1"/>
  <c r="G109" i="12" s="1"/>
  <c r="U443" i="11"/>
  <c r="AJ320" i="10"/>
  <c r="AJ317"/>
  <c r="AI389"/>
  <c r="AK324"/>
  <c r="AH386"/>
  <c r="AJ321"/>
  <c r="AK317"/>
  <c r="AJ316"/>
  <c r="AK320"/>
  <c r="AJ322"/>
  <c r="AK322"/>
  <c r="AJ324"/>
  <c r="AK316"/>
  <c r="AI384"/>
  <c r="AK319"/>
  <c r="AI386"/>
  <c r="AK321"/>
  <c r="AI388"/>
  <c r="AK323"/>
  <c r="AJ323"/>
  <c r="AJ318"/>
  <c r="AK318"/>
  <c r="E237" i="7"/>
  <c r="B337"/>
  <c r="U332"/>
  <c r="U333"/>
  <c r="F333"/>
  <c r="J322"/>
  <c r="V336"/>
  <c r="U237"/>
  <c r="S337"/>
  <c r="Q339"/>
  <c r="P160"/>
  <c r="O201"/>
  <c r="X386" i="10"/>
  <c r="X449" s="1"/>
  <c r="X512" s="1"/>
  <c r="R162"/>
  <c r="R165"/>
  <c r="R164"/>
  <c r="R205" s="1"/>
  <c r="S166"/>
  <c r="S207" s="1"/>
  <c r="O202"/>
  <c r="U389"/>
  <c r="U452" s="1"/>
  <c r="U515" s="1"/>
  <c r="C387"/>
  <c r="C450" s="1"/>
  <c r="C513" s="1"/>
  <c r="S221"/>
  <c r="G116"/>
  <c r="Z386"/>
  <c r="Z449" s="1"/>
  <c r="Z512" s="1"/>
  <c r="K116"/>
  <c r="AA385"/>
  <c r="AA448" s="1"/>
  <c r="AA511" s="1"/>
  <c r="AA389"/>
  <c r="AA452" s="1"/>
  <c r="AA515" s="1"/>
  <c r="K389"/>
  <c r="K452" s="1"/>
  <c r="K515" s="1"/>
  <c r="AE385"/>
  <c r="AE448" s="1"/>
  <c r="AE511" s="1"/>
  <c r="B172"/>
  <c r="Q388"/>
  <c r="Q451" s="1"/>
  <c r="Q514" s="1"/>
  <c r="C177"/>
  <c r="S164"/>
  <c r="S205" s="1"/>
  <c r="Q205" s="1"/>
  <c r="AB386"/>
  <c r="AB449" s="1"/>
  <c r="AB512" s="1"/>
  <c r="O207"/>
  <c r="R118"/>
  <c r="U387"/>
  <c r="U450" s="1"/>
  <c r="U513" s="1"/>
  <c r="AC387"/>
  <c r="AC450" s="1"/>
  <c r="AC513" s="1"/>
  <c r="AC384"/>
  <c r="AC447" s="1"/>
  <c r="AC510" s="1"/>
  <c r="W388"/>
  <c r="W451" s="1"/>
  <c r="W514" s="1"/>
  <c r="F386"/>
  <c r="F449" s="1"/>
  <c r="F512" s="1"/>
  <c r="AE388"/>
  <c r="AE451" s="1"/>
  <c r="AE514" s="1"/>
  <c r="U385"/>
  <c r="U448" s="1"/>
  <c r="U511" s="1"/>
  <c r="AC389"/>
  <c r="AC452" s="1"/>
  <c r="AC515" s="1"/>
  <c r="W383"/>
  <c r="W446" s="1"/>
  <c r="W509" s="1"/>
  <c r="Y384"/>
  <c r="Y447" s="1"/>
  <c r="Y510" s="1"/>
  <c r="Q384"/>
  <c r="Q447" s="1"/>
  <c r="Q510" s="1"/>
  <c r="F218"/>
  <c r="L218"/>
  <c r="K218" s="1"/>
  <c r="W385"/>
  <c r="W448" s="1"/>
  <c r="W511" s="1"/>
  <c r="G309"/>
  <c r="T309"/>
  <c r="U384"/>
  <c r="U447" s="1"/>
  <c r="U510" s="1"/>
  <c r="AB309"/>
  <c r="AB374" s="1"/>
  <c r="AB437" s="1"/>
  <c r="AB500" s="1"/>
  <c r="Q309"/>
  <c r="J309"/>
  <c r="Z309"/>
  <c r="L115"/>
  <c r="N115" s="1"/>
  <c r="O115" s="1"/>
  <c r="I215" s="1"/>
  <c r="AD309"/>
  <c r="S384"/>
  <c r="S447" s="1"/>
  <c r="S510" s="1"/>
  <c r="L120"/>
  <c r="N120" s="1"/>
  <c r="O120" s="1"/>
  <c r="R120" s="1"/>
  <c r="C385"/>
  <c r="C448" s="1"/>
  <c r="C511" s="1"/>
  <c r="O385"/>
  <c r="O448" s="1"/>
  <c r="O511" s="1"/>
  <c r="S389"/>
  <c r="S452" s="1"/>
  <c r="S515" s="1"/>
  <c r="S387"/>
  <c r="S450" s="1"/>
  <c r="S513" s="1"/>
  <c r="O389"/>
  <c r="O452" s="1"/>
  <c r="O515" s="1"/>
  <c r="Q389"/>
  <c r="Q452" s="1"/>
  <c r="Q515" s="1"/>
  <c r="T374"/>
  <c r="T437" s="1"/>
  <c r="T500" s="1"/>
  <c r="F220"/>
  <c r="C374"/>
  <c r="C437" s="1"/>
  <c r="C500" s="1"/>
  <c r="N374"/>
  <c r="N437" s="1"/>
  <c r="N500" s="1"/>
  <c r="P200"/>
  <c r="D170"/>
  <c r="R115"/>
  <c r="AD374"/>
  <c r="AD437" s="1"/>
  <c r="AD500" s="1"/>
  <c r="P205"/>
  <c r="D175"/>
  <c r="B175" s="1"/>
  <c r="P114"/>
  <c r="K370" s="1"/>
  <c r="J114"/>
  <c r="K114"/>
  <c r="G114"/>
  <c r="M237"/>
  <c r="M310"/>
  <c r="M307"/>
  <c r="M311"/>
  <c r="M306"/>
  <c r="M312"/>
  <c r="M308"/>
  <c r="AC237"/>
  <c r="AC311"/>
  <c r="AC308"/>
  <c r="AC307"/>
  <c r="AC310"/>
  <c r="AC306"/>
  <c r="AC312"/>
  <c r="G237"/>
  <c r="G308"/>
  <c r="G307"/>
  <c r="G306"/>
  <c r="G312"/>
  <c r="G311"/>
  <c r="G310"/>
  <c r="W237"/>
  <c r="W306"/>
  <c r="W311"/>
  <c r="W308"/>
  <c r="W310"/>
  <c r="W312"/>
  <c r="W307"/>
  <c r="R204"/>
  <c r="S163"/>
  <c r="S204" s="1"/>
  <c r="S218" s="1"/>
  <c r="P221"/>
  <c r="D207"/>
  <c r="N304"/>
  <c r="O304"/>
  <c r="AD304"/>
  <c r="AE304"/>
  <c r="L237"/>
  <c r="L306"/>
  <c r="L312"/>
  <c r="L308"/>
  <c r="L310"/>
  <c r="L307"/>
  <c r="L311"/>
  <c r="AB237"/>
  <c r="AB310"/>
  <c r="AB306"/>
  <c r="AB312"/>
  <c r="AB311"/>
  <c r="AB308"/>
  <c r="AB307"/>
  <c r="H304"/>
  <c r="I304"/>
  <c r="X304"/>
  <c r="Y304"/>
  <c r="AJ238"/>
  <c r="B237"/>
  <c r="B310"/>
  <c r="B307"/>
  <c r="B311"/>
  <c r="B308"/>
  <c r="B306"/>
  <c r="B312"/>
  <c r="R237"/>
  <c r="R312"/>
  <c r="R310"/>
  <c r="R307"/>
  <c r="R311"/>
  <c r="R306"/>
  <c r="R308"/>
  <c r="AH237"/>
  <c r="AH306"/>
  <c r="AH310"/>
  <c r="AH307"/>
  <c r="AH311"/>
  <c r="AH308"/>
  <c r="AH312"/>
  <c r="N202"/>
  <c r="S200"/>
  <c r="N207"/>
  <c r="C207"/>
  <c r="E218"/>
  <c r="N388"/>
  <c r="N451" s="1"/>
  <c r="N514" s="1"/>
  <c r="W309"/>
  <c r="P309"/>
  <c r="L119"/>
  <c r="N119" s="1"/>
  <c r="O119" s="1"/>
  <c r="J387" s="1"/>
  <c r="J450" s="1"/>
  <c r="J513" s="1"/>
  <c r="O305"/>
  <c r="Q207"/>
  <c r="Q385"/>
  <c r="Q448" s="1"/>
  <c r="Q511" s="1"/>
  <c r="K309"/>
  <c r="D309"/>
  <c r="C305"/>
  <c r="Q201"/>
  <c r="I387"/>
  <c r="I450" s="1"/>
  <c r="I513" s="1"/>
  <c r="AG383"/>
  <c r="AG446" s="1"/>
  <c r="AG509" s="1"/>
  <c r="S382"/>
  <c r="AG385"/>
  <c r="AG448" s="1"/>
  <c r="AG511" s="1"/>
  <c r="AG389"/>
  <c r="AG452" s="1"/>
  <c r="AG515" s="1"/>
  <c r="AI383"/>
  <c r="AG309"/>
  <c r="AF305"/>
  <c r="P305"/>
  <c r="V305"/>
  <c r="F305"/>
  <c r="Y387"/>
  <c r="Y450" s="1"/>
  <c r="Y513" s="1"/>
  <c r="L388"/>
  <c r="L451" s="1"/>
  <c r="L514" s="1"/>
  <c r="E385"/>
  <c r="E448" s="1"/>
  <c r="E511" s="1"/>
  <c r="E389"/>
  <c r="E452" s="1"/>
  <c r="E515" s="1"/>
  <c r="I383"/>
  <c r="I446" s="1"/>
  <c r="I509" s="1"/>
  <c r="O387"/>
  <c r="O450" s="1"/>
  <c r="O513" s="1"/>
  <c r="S219"/>
  <c r="AE389"/>
  <c r="AE452" s="1"/>
  <c r="AE515" s="1"/>
  <c r="AH309"/>
  <c r="I237"/>
  <c r="I307"/>
  <c r="I306"/>
  <c r="I308"/>
  <c r="I311"/>
  <c r="I310"/>
  <c r="I312"/>
  <c r="Y237"/>
  <c r="Y308"/>
  <c r="Y307"/>
  <c r="Y311"/>
  <c r="Y310"/>
  <c r="Y312"/>
  <c r="Y306"/>
  <c r="C237"/>
  <c r="C308"/>
  <c r="C306"/>
  <c r="C312"/>
  <c r="C310"/>
  <c r="C307"/>
  <c r="C311"/>
  <c r="S237"/>
  <c r="S306"/>
  <c r="S308"/>
  <c r="S312"/>
  <c r="S310"/>
  <c r="S307"/>
  <c r="S311"/>
  <c r="AI237"/>
  <c r="AI307"/>
  <c r="AI311"/>
  <c r="AI312"/>
  <c r="AI308"/>
  <c r="AI306"/>
  <c r="AI310"/>
  <c r="G374"/>
  <c r="G437" s="1"/>
  <c r="G500" s="1"/>
  <c r="O206"/>
  <c r="C176"/>
  <c r="P165"/>
  <c r="O204"/>
  <c r="C174"/>
  <c r="P163"/>
  <c r="Z374"/>
  <c r="Z437" s="1"/>
  <c r="Z500" s="1"/>
  <c r="N205"/>
  <c r="C205"/>
  <c r="S115"/>
  <c r="G215"/>
  <c r="M215"/>
  <c r="J215"/>
  <c r="J304"/>
  <c r="K304"/>
  <c r="Z304"/>
  <c r="AA304"/>
  <c r="H237"/>
  <c r="H310"/>
  <c r="H308"/>
  <c r="H311"/>
  <c r="H307"/>
  <c r="H306"/>
  <c r="H312"/>
  <c r="X237"/>
  <c r="X306"/>
  <c r="X308"/>
  <c r="X307"/>
  <c r="X311"/>
  <c r="X310"/>
  <c r="X312"/>
  <c r="D304"/>
  <c r="E304"/>
  <c r="T304"/>
  <c r="U304"/>
  <c r="AL273"/>
  <c r="N237"/>
  <c r="N308"/>
  <c r="N312"/>
  <c r="N311"/>
  <c r="N306"/>
  <c r="N310"/>
  <c r="N307"/>
  <c r="AD237"/>
  <c r="AD308"/>
  <c r="AD312"/>
  <c r="AD311"/>
  <c r="AD310"/>
  <c r="AD306"/>
  <c r="AD307"/>
  <c r="AF383"/>
  <c r="AF446" s="1"/>
  <c r="AF509" s="1"/>
  <c r="AA382"/>
  <c r="Y309"/>
  <c r="AI305"/>
  <c r="S305"/>
  <c r="R387"/>
  <c r="R450" s="1"/>
  <c r="R513" s="1"/>
  <c r="S385"/>
  <c r="S448" s="1"/>
  <c r="S511" s="1"/>
  <c r="M309"/>
  <c r="G305"/>
  <c r="AI385"/>
  <c r="G385"/>
  <c r="G448" s="1"/>
  <c r="G511" s="1"/>
  <c r="P387"/>
  <c r="P450" s="1"/>
  <c r="P513" s="1"/>
  <c r="AC385"/>
  <c r="AC448" s="1"/>
  <c r="AC511" s="1"/>
  <c r="AI387"/>
  <c r="R309"/>
  <c r="I309"/>
  <c r="B177"/>
  <c r="Q118"/>
  <c r="I385"/>
  <c r="I448" s="1"/>
  <c r="I511" s="1"/>
  <c r="O201"/>
  <c r="C171"/>
  <c r="P160"/>
  <c r="E237"/>
  <c r="E312"/>
  <c r="E306"/>
  <c r="E311"/>
  <c r="E310"/>
  <c r="E308"/>
  <c r="E307"/>
  <c r="U237"/>
  <c r="U312"/>
  <c r="U307"/>
  <c r="U311"/>
  <c r="U310"/>
  <c r="U308"/>
  <c r="U306"/>
  <c r="O237"/>
  <c r="O308"/>
  <c r="O312"/>
  <c r="O311"/>
  <c r="O306"/>
  <c r="O310"/>
  <c r="O307"/>
  <c r="AE237"/>
  <c r="AE311"/>
  <c r="AE310"/>
  <c r="AE306"/>
  <c r="AE307"/>
  <c r="AE308"/>
  <c r="AE312"/>
  <c r="V374"/>
  <c r="V437" s="1"/>
  <c r="V500" s="1"/>
  <c r="Q374"/>
  <c r="Q437" s="1"/>
  <c r="Q500" s="1"/>
  <c r="O158"/>
  <c r="O200"/>
  <c r="C170"/>
  <c r="J374"/>
  <c r="J437" s="1"/>
  <c r="J500" s="1"/>
  <c r="F304"/>
  <c r="G304"/>
  <c r="V304"/>
  <c r="W304"/>
  <c r="D237"/>
  <c r="D311"/>
  <c r="D310"/>
  <c r="D308"/>
  <c r="D307"/>
  <c r="D312"/>
  <c r="D306"/>
  <c r="T237"/>
  <c r="T311"/>
  <c r="T310"/>
  <c r="T308"/>
  <c r="T312"/>
  <c r="T307"/>
  <c r="T306"/>
  <c r="P304"/>
  <c r="Q304"/>
  <c r="AF304"/>
  <c r="AG304"/>
  <c r="J237"/>
  <c r="J307"/>
  <c r="J306"/>
  <c r="J312"/>
  <c r="J310"/>
  <c r="J311"/>
  <c r="J308"/>
  <c r="Z237"/>
  <c r="Z312"/>
  <c r="Z311"/>
  <c r="Z307"/>
  <c r="Z306"/>
  <c r="Z308"/>
  <c r="Z310"/>
  <c r="M220"/>
  <c r="J220"/>
  <c r="S120"/>
  <c r="G220"/>
  <c r="P203"/>
  <c r="N203" s="1"/>
  <c r="D173"/>
  <c r="B173" s="1"/>
  <c r="X305"/>
  <c r="H305"/>
  <c r="AD305"/>
  <c r="N305"/>
  <c r="X387"/>
  <c r="X450" s="1"/>
  <c r="X513" s="1"/>
  <c r="E309"/>
  <c r="AG387"/>
  <c r="AG450" s="1"/>
  <c r="AG513" s="1"/>
  <c r="AE309"/>
  <c r="AF309"/>
  <c r="W305"/>
  <c r="I389"/>
  <c r="I452" s="1"/>
  <c r="I515" s="1"/>
  <c r="J383"/>
  <c r="J446" s="1"/>
  <c r="J509" s="1"/>
  <c r="E387"/>
  <c r="E450" s="1"/>
  <c r="E513" s="1"/>
  <c r="K387"/>
  <c r="K450" s="1"/>
  <c r="K513" s="1"/>
  <c r="K385"/>
  <c r="K448" s="1"/>
  <c r="K511" s="1"/>
  <c r="M389"/>
  <c r="M452" s="1"/>
  <c r="M515" s="1"/>
  <c r="AI309"/>
  <c r="B309"/>
  <c r="U309"/>
  <c r="Q237"/>
  <c r="Q310"/>
  <c r="Q312"/>
  <c r="Q306"/>
  <c r="Q311"/>
  <c r="Q308"/>
  <c r="Q307"/>
  <c r="AG237"/>
  <c r="AG307"/>
  <c r="AG308"/>
  <c r="AG310"/>
  <c r="AG312"/>
  <c r="AG311"/>
  <c r="AG306"/>
  <c r="K237"/>
  <c r="K312"/>
  <c r="K310"/>
  <c r="K311"/>
  <c r="K307"/>
  <c r="K306"/>
  <c r="K308"/>
  <c r="AA237"/>
  <c r="AA308"/>
  <c r="AA310"/>
  <c r="AA312"/>
  <c r="AA311"/>
  <c r="AA307"/>
  <c r="AA306"/>
  <c r="F374"/>
  <c r="F437" s="1"/>
  <c r="F500" s="1"/>
  <c r="J219"/>
  <c r="M219"/>
  <c r="G219"/>
  <c r="S119"/>
  <c r="S117"/>
  <c r="M217"/>
  <c r="J217"/>
  <c r="G217"/>
  <c r="S121"/>
  <c r="M221"/>
  <c r="J221"/>
  <c r="G221"/>
  <c r="R202"/>
  <c r="S161"/>
  <c r="S202" s="1"/>
  <c r="S216" s="1"/>
  <c r="B304"/>
  <c r="C304"/>
  <c r="R304"/>
  <c r="S304"/>
  <c r="AH304"/>
  <c r="AI304"/>
  <c r="P237"/>
  <c r="P308"/>
  <c r="P310"/>
  <c r="P312"/>
  <c r="P306"/>
  <c r="P311"/>
  <c r="P307"/>
  <c r="AF237"/>
  <c r="AF306"/>
  <c r="AF307"/>
  <c r="AF308"/>
  <c r="AF310"/>
  <c r="AF312"/>
  <c r="AF311"/>
  <c r="L304"/>
  <c r="M304"/>
  <c r="AB304"/>
  <c r="AC304"/>
  <c r="F237"/>
  <c r="F307"/>
  <c r="F306"/>
  <c r="F312"/>
  <c r="F311"/>
  <c r="F308"/>
  <c r="F310"/>
  <c r="V237"/>
  <c r="V308"/>
  <c r="V307"/>
  <c r="V306"/>
  <c r="V311"/>
  <c r="V310"/>
  <c r="V312"/>
  <c r="R158"/>
  <c r="R200"/>
  <c r="M216"/>
  <c r="S116"/>
  <c r="G216"/>
  <c r="J216"/>
  <c r="P216"/>
  <c r="AF387"/>
  <c r="AF450" s="1"/>
  <c r="AF513" s="1"/>
  <c r="AC309"/>
  <c r="AL316"/>
  <c r="L117"/>
  <c r="N117" s="1"/>
  <c r="O117" s="1"/>
  <c r="L385" s="1"/>
  <c r="L448" s="1"/>
  <c r="L511" s="1"/>
  <c r="Z387"/>
  <c r="Z450" s="1"/>
  <c r="Z513" s="1"/>
  <c r="Y382"/>
  <c r="L383"/>
  <c r="L446" s="1"/>
  <c r="L509" s="1"/>
  <c r="Q387"/>
  <c r="Q450" s="1"/>
  <c r="Q513" s="1"/>
  <c r="AA309"/>
  <c r="X309"/>
  <c r="L121"/>
  <c r="N121" s="1"/>
  <c r="O121" s="1"/>
  <c r="AF389" s="1"/>
  <c r="AF452" s="1"/>
  <c r="AF515" s="1"/>
  <c r="AB305"/>
  <c r="L305"/>
  <c r="AH305"/>
  <c r="R305"/>
  <c r="B305"/>
  <c r="W387"/>
  <c r="W450" s="1"/>
  <c r="W513" s="1"/>
  <c r="M385"/>
  <c r="M448" s="1"/>
  <c r="M511" s="1"/>
  <c r="O309"/>
  <c r="L309"/>
  <c r="C389"/>
  <c r="C452" s="1"/>
  <c r="C515" s="1"/>
  <c r="M383"/>
  <c r="M446" s="1"/>
  <c r="M509" s="1"/>
  <c r="V387"/>
  <c r="V450" s="1"/>
  <c r="V513" s="1"/>
  <c r="G389"/>
  <c r="G452" s="1"/>
  <c r="G515" s="1"/>
  <c r="M387"/>
  <c r="M450" s="1"/>
  <c r="M513" s="1"/>
  <c r="S309"/>
  <c r="H309"/>
  <c r="L116"/>
  <c r="N116" s="1"/>
  <c r="O116" s="1"/>
  <c r="N384" s="1"/>
  <c r="N447" s="1"/>
  <c r="N510" s="1"/>
  <c r="T305"/>
  <c r="D305"/>
  <c r="Z305"/>
  <c r="J305"/>
  <c r="E383"/>
  <c r="E446" s="1"/>
  <c r="E509" s="1"/>
  <c r="H218"/>
  <c r="K383"/>
  <c r="K446" s="1"/>
  <c r="K509" s="1"/>
  <c r="G336" i="7"/>
  <c r="AK237"/>
  <c r="Y337"/>
  <c r="AJ332"/>
  <c r="D332"/>
  <c r="AJ333"/>
  <c r="D333"/>
  <c r="AJ338"/>
  <c r="G237"/>
  <c r="F336"/>
  <c r="AK332"/>
  <c r="E332"/>
  <c r="AK333"/>
  <c r="E333"/>
  <c r="F339"/>
  <c r="X332"/>
  <c r="AM296"/>
  <c r="AL287"/>
  <c r="AM287"/>
  <c r="J339"/>
  <c r="AE338"/>
  <c r="AC332"/>
  <c r="R337"/>
  <c r="AG339"/>
  <c r="J332"/>
  <c r="AF333"/>
  <c r="AG333"/>
  <c r="P339"/>
  <c r="O166" i="6"/>
  <c r="P166" s="1"/>
  <c r="P207" s="1"/>
  <c r="P221" s="1"/>
  <c r="R164"/>
  <c r="R205" s="1"/>
  <c r="S163"/>
  <c r="S204" s="1"/>
  <c r="S218" s="1"/>
  <c r="R166"/>
  <c r="S166" s="1"/>
  <c r="S207" s="1"/>
  <c r="S221" s="1"/>
  <c r="O162"/>
  <c r="P162" s="1"/>
  <c r="P203" s="1"/>
  <c r="P217" s="1"/>
  <c r="R160"/>
  <c r="G115"/>
  <c r="J119"/>
  <c r="L119" s="1"/>
  <c r="N119" s="1"/>
  <c r="O119" s="1"/>
  <c r="R119" s="1"/>
  <c r="Q118"/>
  <c r="O160"/>
  <c r="P160" s="1"/>
  <c r="P201" s="1"/>
  <c r="P215" s="1"/>
  <c r="O159"/>
  <c r="P159" s="1"/>
  <c r="O206"/>
  <c r="N206" s="1"/>
  <c r="G119"/>
  <c r="R159"/>
  <c r="S159" s="1"/>
  <c r="R165"/>
  <c r="R206" s="1"/>
  <c r="P119"/>
  <c r="S119" s="1"/>
  <c r="K120" i="7"/>
  <c r="L120" s="1"/>
  <c r="N120" s="1"/>
  <c r="O120" s="1"/>
  <c r="G120"/>
  <c r="P120"/>
  <c r="S403" s="1"/>
  <c r="S466" s="1"/>
  <c r="S529" s="1"/>
  <c r="P118"/>
  <c r="E401" s="1"/>
  <c r="E464" s="1"/>
  <c r="E527" s="1"/>
  <c r="G118"/>
  <c r="K118"/>
  <c r="J118"/>
  <c r="O401"/>
  <c r="O464" s="1"/>
  <c r="O527" s="1"/>
  <c r="AA322"/>
  <c r="O333"/>
  <c r="J116"/>
  <c r="P116"/>
  <c r="G116"/>
  <c r="K116"/>
  <c r="J115"/>
  <c r="P115"/>
  <c r="Y398" s="1"/>
  <c r="Y461" s="1"/>
  <c r="Y524" s="1"/>
  <c r="G115"/>
  <c r="K115"/>
  <c r="P119"/>
  <c r="O402" s="1"/>
  <c r="O465" s="1"/>
  <c r="O528" s="1"/>
  <c r="K119"/>
  <c r="J119"/>
  <c r="R220"/>
  <c r="AI401"/>
  <c r="AI464" s="1"/>
  <c r="AI527" s="1"/>
  <c r="AD337"/>
  <c r="S397"/>
  <c r="M336"/>
  <c r="F338"/>
  <c r="F403" s="1"/>
  <c r="F466" s="1"/>
  <c r="F529" s="1"/>
  <c r="M338"/>
  <c r="N333"/>
  <c r="AD338"/>
  <c r="AD403" s="1"/>
  <c r="AD466" s="1"/>
  <c r="AD529" s="1"/>
  <c r="S217"/>
  <c r="AB338"/>
  <c r="AE333"/>
  <c r="N336"/>
  <c r="Q205"/>
  <c r="N337"/>
  <c r="R403"/>
  <c r="R466" s="1"/>
  <c r="R529" s="1"/>
  <c r="M339"/>
  <c r="AC336"/>
  <c r="AE237"/>
  <c r="AC338"/>
  <c r="AC403" s="1"/>
  <c r="AC466" s="1"/>
  <c r="AC529" s="1"/>
  <c r="AD333"/>
  <c r="AB332"/>
  <c r="K337"/>
  <c r="C174"/>
  <c r="I336"/>
  <c r="J117"/>
  <c r="L117" s="1"/>
  <c r="N117" s="1"/>
  <c r="O117" s="1"/>
  <c r="Y338"/>
  <c r="X337"/>
  <c r="K339"/>
  <c r="K332"/>
  <c r="X339"/>
  <c r="Y237"/>
  <c r="I332"/>
  <c r="AA337"/>
  <c r="Y336"/>
  <c r="AA237"/>
  <c r="G117"/>
  <c r="H337"/>
  <c r="AA339"/>
  <c r="AA333"/>
  <c r="AA398" s="1"/>
  <c r="AA461" s="1"/>
  <c r="AA524" s="1"/>
  <c r="Z336"/>
  <c r="O321"/>
  <c r="Z337"/>
  <c r="Q201"/>
  <c r="H336"/>
  <c r="X338"/>
  <c r="X403" s="1"/>
  <c r="X466" s="1"/>
  <c r="X529" s="1"/>
  <c r="I337"/>
  <c r="Z339"/>
  <c r="Z333"/>
  <c r="K336"/>
  <c r="C338"/>
  <c r="Q336"/>
  <c r="Q401" s="1"/>
  <c r="Q464" s="1"/>
  <c r="Q527" s="1"/>
  <c r="D173"/>
  <c r="B173" s="1"/>
  <c r="N322"/>
  <c r="AI237"/>
  <c r="Z332"/>
  <c r="S237"/>
  <c r="AB403"/>
  <c r="AB466" s="1"/>
  <c r="AB529" s="1"/>
  <c r="J336"/>
  <c r="H332"/>
  <c r="Q322"/>
  <c r="O322"/>
  <c r="L403"/>
  <c r="L466" s="1"/>
  <c r="L529" s="1"/>
  <c r="AA336"/>
  <c r="AA401" s="1"/>
  <c r="AA464" s="1"/>
  <c r="AA527" s="1"/>
  <c r="I237"/>
  <c r="Z338"/>
  <c r="AI339"/>
  <c r="AF336"/>
  <c r="AA338"/>
  <c r="AA403" s="1"/>
  <c r="AA466" s="1"/>
  <c r="AA529" s="1"/>
  <c r="Y332"/>
  <c r="W237"/>
  <c r="W338"/>
  <c r="W403" s="1"/>
  <c r="W466" s="1"/>
  <c r="W529" s="1"/>
  <c r="W337"/>
  <c r="W402" s="1"/>
  <c r="W465" s="1"/>
  <c r="W528" s="1"/>
  <c r="W332"/>
  <c r="W397" s="1"/>
  <c r="W460" s="1"/>
  <c r="W336"/>
  <c r="V338"/>
  <c r="V403" s="1"/>
  <c r="V466" s="1"/>
  <c r="V529" s="1"/>
  <c r="K338"/>
  <c r="K403" s="1"/>
  <c r="K466" s="1"/>
  <c r="K529" s="1"/>
  <c r="G337"/>
  <c r="AJ325"/>
  <c r="AE321"/>
  <c r="Z322"/>
  <c r="T322"/>
  <c r="O325"/>
  <c r="AF322"/>
  <c r="S165"/>
  <c r="S206" s="1"/>
  <c r="D325"/>
  <c r="I333"/>
  <c r="X333"/>
  <c r="U322"/>
  <c r="AD325"/>
  <c r="AE339"/>
  <c r="U325"/>
  <c r="AD322"/>
  <c r="AJ322"/>
  <c r="D322"/>
  <c r="AE325"/>
  <c r="AK325"/>
  <c r="E325"/>
  <c r="E321"/>
  <c r="X322"/>
  <c r="AH339"/>
  <c r="B338"/>
  <c r="B403" s="1"/>
  <c r="B466" s="1"/>
  <c r="B529" s="1"/>
  <c r="AG336"/>
  <c r="AG401" s="1"/>
  <c r="AG464" s="1"/>
  <c r="AG527" s="1"/>
  <c r="V337"/>
  <c r="M337"/>
  <c r="M402" s="1"/>
  <c r="M465" s="1"/>
  <c r="M528" s="1"/>
  <c r="F332"/>
  <c r="AF338"/>
  <c r="AK321"/>
  <c r="K322"/>
  <c r="K387" s="1"/>
  <c r="K450" s="1"/>
  <c r="K513" s="1"/>
  <c r="S166"/>
  <c r="S207" s="1"/>
  <c r="AI397"/>
  <c r="L116"/>
  <c r="N116" s="1"/>
  <c r="O116" s="1"/>
  <c r="B387" s="1"/>
  <c r="B450" s="1"/>
  <c r="B513" s="1"/>
  <c r="Y322"/>
  <c r="G333"/>
  <c r="G339"/>
  <c r="AL239"/>
  <c r="P336"/>
  <c r="C237"/>
  <c r="AB337"/>
  <c r="B332"/>
  <c r="AA397"/>
  <c r="AA460" s="1"/>
  <c r="G397"/>
  <c r="G460" s="1"/>
  <c r="G386"/>
  <c r="G449" s="1"/>
  <c r="G512" s="1"/>
  <c r="W387"/>
  <c r="W450" s="1"/>
  <c r="W513" s="1"/>
  <c r="Q386"/>
  <c r="Q449" s="1"/>
  <c r="Q512" s="1"/>
  <c r="AG386"/>
  <c r="AG449" s="1"/>
  <c r="AG512" s="1"/>
  <c r="AI390"/>
  <c r="AI453" s="1"/>
  <c r="AI516" s="1"/>
  <c r="AC387"/>
  <c r="AC450" s="1"/>
  <c r="AC513" s="1"/>
  <c r="O386"/>
  <c r="O449" s="1"/>
  <c r="O512" s="1"/>
  <c r="L323"/>
  <c r="M323"/>
  <c r="F323"/>
  <c r="G323"/>
  <c r="L334"/>
  <c r="M334"/>
  <c r="M399" s="1"/>
  <c r="M462" s="1"/>
  <c r="M525" s="1"/>
  <c r="G334"/>
  <c r="G399" s="1"/>
  <c r="G462" s="1"/>
  <c r="G525" s="1"/>
  <c r="F334"/>
  <c r="W334"/>
  <c r="W399" s="1"/>
  <c r="W462" s="1"/>
  <c r="W525" s="1"/>
  <c r="V334"/>
  <c r="O205"/>
  <c r="C175"/>
  <c r="P164"/>
  <c r="H323"/>
  <c r="I323"/>
  <c r="X323"/>
  <c r="Y323"/>
  <c r="B323"/>
  <c r="C323"/>
  <c r="R323"/>
  <c r="S323"/>
  <c r="AH323"/>
  <c r="AI323"/>
  <c r="AG387"/>
  <c r="AG450" s="1"/>
  <c r="AG513" s="1"/>
  <c r="H334"/>
  <c r="I334"/>
  <c r="I399" s="1"/>
  <c r="I462" s="1"/>
  <c r="I525" s="1"/>
  <c r="X334"/>
  <c r="Y334"/>
  <c r="Y399" s="1"/>
  <c r="Y462" s="1"/>
  <c r="Y525" s="1"/>
  <c r="C334"/>
  <c r="C399" s="1"/>
  <c r="C462" s="1"/>
  <c r="C525" s="1"/>
  <c r="B334"/>
  <c r="S334"/>
  <c r="S399" s="1"/>
  <c r="S462" s="1"/>
  <c r="S525" s="1"/>
  <c r="R334"/>
  <c r="AI334"/>
  <c r="AI399" s="1"/>
  <c r="AI462" s="1"/>
  <c r="AI525" s="1"/>
  <c r="AH334"/>
  <c r="O158"/>
  <c r="O200"/>
  <c r="C170"/>
  <c r="N203"/>
  <c r="C203"/>
  <c r="C204"/>
  <c r="F320"/>
  <c r="G320"/>
  <c r="J320"/>
  <c r="K320"/>
  <c r="L320"/>
  <c r="M320"/>
  <c r="AB320"/>
  <c r="AC320"/>
  <c r="AD320"/>
  <c r="AE320"/>
  <c r="U387"/>
  <c r="U450" s="1"/>
  <c r="U513" s="1"/>
  <c r="H327"/>
  <c r="I327"/>
  <c r="X327"/>
  <c r="Y327"/>
  <c r="B327"/>
  <c r="C327"/>
  <c r="R327"/>
  <c r="S327"/>
  <c r="AH327"/>
  <c r="AI327"/>
  <c r="Q204"/>
  <c r="N237"/>
  <c r="N321"/>
  <c r="AD237"/>
  <c r="AD321"/>
  <c r="H237"/>
  <c r="I321"/>
  <c r="H321"/>
  <c r="X237"/>
  <c r="Y321"/>
  <c r="X321"/>
  <c r="O220"/>
  <c r="N206"/>
  <c r="C206"/>
  <c r="H324"/>
  <c r="I324"/>
  <c r="X324"/>
  <c r="Y324"/>
  <c r="B324"/>
  <c r="C324"/>
  <c r="R324"/>
  <c r="S324"/>
  <c r="AH324"/>
  <c r="AI324"/>
  <c r="S118"/>
  <c r="M218"/>
  <c r="G218"/>
  <c r="J218"/>
  <c r="O335"/>
  <c r="O400" s="1"/>
  <c r="O463" s="1"/>
  <c r="O526" s="1"/>
  <c r="N335"/>
  <c r="AE335"/>
  <c r="AE400" s="1"/>
  <c r="AE463" s="1"/>
  <c r="AE526" s="1"/>
  <c r="AD335"/>
  <c r="I335"/>
  <c r="I400" s="1"/>
  <c r="I463" s="1"/>
  <c r="I526" s="1"/>
  <c r="H335"/>
  <c r="X335"/>
  <c r="Y335"/>
  <c r="Y400" s="1"/>
  <c r="Y463" s="1"/>
  <c r="Y526" s="1"/>
  <c r="H326"/>
  <c r="I326"/>
  <c r="X326"/>
  <c r="Y326"/>
  <c r="B326"/>
  <c r="C326"/>
  <c r="R326"/>
  <c r="S326"/>
  <c r="AH326"/>
  <c r="AI326"/>
  <c r="F331"/>
  <c r="G331"/>
  <c r="Z331"/>
  <c r="AA331"/>
  <c r="L331"/>
  <c r="M331"/>
  <c r="AB331"/>
  <c r="AC331"/>
  <c r="AG397"/>
  <c r="Q397"/>
  <c r="AH322"/>
  <c r="I322"/>
  <c r="L114"/>
  <c r="N114" s="1"/>
  <c r="O114" s="1"/>
  <c r="X397" s="1"/>
  <c r="C325"/>
  <c r="Y325"/>
  <c r="H325"/>
  <c r="AK397"/>
  <c r="U397"/>
  <c r="E397"/>
  <c r="Q325"/>
  <c r="AC397"/>
  <c r="K401"/>
  <c r="K464" s="1"/>
  <c r="K527" s="1"/>
  <c r="V322"/>
  <c r="F337"/>
  <c r="AC337"/>
  <c r="AC402" s="1"/>
  <c r="AC465" s="1"/>
  <c r="AC528" s="1"/>
  <c r="L337"/>
  <c r="G325"/>
  <c r="AC325"/>
  <c r="L325"/>
  <c r="C332"/>
  <c r="C397" s="1"/>
  <c r="J338"/>
  <c r="J403" s="1"/>
  <c r="J466" s="1"/>
  <c r="J529" s="1"/>
  <c r="P338"/>
  <c r="P403" s="1"/>
  <c r="P466" s="1"/>
  <c r="P529" s="1"/>
  <c r="AH333"/>
  <c r="C333"/>
  <c r="C398" s="1"/>
  <c r="C461" s="1"/>
  <c r="C524" s="1"/>
  <c r="O339"/>
  <c r="E339"/>
  <c r="AF325"/>
  <c r="AE332"/>
  <c r="AE397" s="1"/>
  <c r="L332"/>
  <c r="O332"/>
  <c r="O397" s="1"/>
  <c r="W333"/>
  <c r="W398" s="1"/>
  <c r="W461" s="1"/>
  <c r="W524" s="1"/>
  <c r="C339"/>
  <c r="AH338"/>
  <c r="AH403" s="1"/>
  <c r="AH466" s="1"/>
  <c r="AH529" s="1"/>
  <c r="I338"/>
  <c r="I403" s="1"/>
  <c r="I466" s="1"/>
  <c r="I529" s="1"/>
  <c r="V335"/>
  <c r="AC321"/>
  <c r="AB323"/>
  <c r="AC323"/>
  <c r="V323"/>
  <c r="W323"/>
  <c r="AA387"/>
  <c r="AA450" s="1"/>
  <c r="AA513" s="1"/>
  <c r="D323"/>
  <c r="E323"/>
  <c r="T323"/>
  <c r="U323"/>
  <c r="AJ323"/>
  <c r="AK323"/>
  <c r="N323"/>
  <c r="O323"/>
  <c r="AD323"/>
  <c r="AE323"/>
  <c r="O207"/>
  <c r="C177"/>
  <c r="Q387"/>
  <c r="Q450" s="1"/>
  <c r="Q513" s="1"/>
  <c r="D334"/>
  <c r="D399" s="1"/>
  <c r="D462" s="1"/>
  <c r="D525" s="1"/>
  <c r="E334"/>
  <c r="E399" s="1"/>
  <c r="E462" s="1"/>
  <c r="E525" s="1"/>
  <c r="T334"/>
  <c r="T399" s="1"/>
  <c r="T462" s="1"/>
  <c r="T525" s="1"/>
  <c r="U334"/>
  <c r="U399" s="1"/>
  <c r="U462" s="1"/>
  <c r="U525" s="1"/>
  <c r="AJ334"/>
  <c r="AK334"/>
  <c r="O334"/>
  <c r="O399" s="1"/>
  <c r="O462" s="1"/>
  <c r="O525" s="1"/>
  <c r="N334"/>
  <c r="N399" s="1"/>
  <c r="N462" s="1"/>
  <c r="N525" s="1"/>
  <c r="AE334"/>
  <c r="AE399" s="1"/>
  <c r="AE462" s="1"/>
  <c r="AE525" s="1"/>
  <c r="AD334"/>
  <c r="AD399" s="1"/>
  <c r="AD462" s="1"/>
  <c r="AD525" s="1"/>
  <c r="P200"/>
  <c r="P158"/>
  <c r="D170"/>
  <c r="AE386"/>
  <c r="AE449" s="1"/>
  <c r="AE512" s="1"/>
  <c r="B296"/>
  <c r="AL296" s="1"/>
  <c r="B320"/>
  <c r="C320"/>
  <c r="H320"/>
  <c r="I320"/>
  <c r="X320"/>
  <c r="Y320"/>
  <c r="Z320"/>
  <c r="AA320"/>
  <c r="AD387"/>
  <c r="AD450" s="1"/>
  <c r="AD513" s="1"/>
  <c r="E387"/>
  <c r="E450" s="1"/>
  <c r="E513" s="1"/>
  <c r="R158"/>
  <c r="R200"/>
  <c r="D327"/>
  <c r="E327"/>
  <c r="T327"/>
  <c r="U327"/>
  <c r="AJ327"/>
  <c r="AK327"/>
  <c r="N327"/>
  <c r="O327"/>
  <c r="AD327"/>
  <c r="AE327"/>
  <c r="AE390"/>
  <c r="AE453" s="1"/>
  <c r="AE516" s="1"/>
  <c r="J237"/>
  <c r="J321"/>
  <c r="Z237"/>
  <c r="AA321"/>
  <c r="Z321"/>
  <c r="D237"/>
  <c r="D321"/>
  <c r="T237"/>
  <c r="T321"/>
  <c r="AJ237"/>
  <c r="AJ321"/>
  <c r="P201"/>
  <c r="N201" s="1"/>
  <c r="D171"/>
  <c r="B171" s="1"/>
  <c r="D324"/>
  <c r="E324"/>
  <c r="T324"/>
  <c r="U324"/>
  <c r="AJ324"/>
  <c r="AK324"/>
  <c r="N324"/>
  <c r="O324"/>
  <c r="AD324"/>
  <c r="AE324"/>
  <c r="O216"/>
  <c r="N202"/>
  <c r="C202"/>
  <c r="K335"/>
  <c r="K400" s="1"/>
  <c r="K463" s="1"/>
  <c r="K526" s="1"/>
  <c r="J335"/>
  <c r="AA335"/>
  <c r="AA400" s="1"/>
  <c r="AA463" s="1"/>
  <c r="AA526" s="1"/>
  <c r="Z335"/>
  <c r="E335"/>
  <c r="E400" s="1"/>
  <c r="E463" s="1"/>
  <c r="E526" s="1"/>
  <c r="D335"/>
  <c r="U335"/>
  <c r="U400" s="1"/>
  <c r="U463" s="1"/>
  <c r="U526" s="1"/>
  <c r="T335"/>
  <c r="AK335"/>
  <c r="AJ335"/>
  <c r="C201"/>
  <c r="D326"/>
  <c r="E326"/>
  <c r="T326"/>
  <c r="U326"/>
  <c r="AJ326"/>
  <c r="AK326"/>
  <c r="N326"/>
  <c r="O326"/>
  <c r="AD326"/>
  <c r="AE326"/>
  <c r="P217"/>
  <c r="D203"/>
  <c r="AD331"/>
  <c r="AE331"/>
  <c r="R331"/>
  <c r="S331"/>
  <c r="H331"/>
  <c r="I331"/>
  <c r="X331"/>
  <c r="Y331"/>
  <c r="AI322"/>
  <c r="R322"/>
  <c r="B176"/>
  <c r="AH325"/>
  <c r="I325"/>
  <c r="AJ403"/>
  <c r="L118"/>
  <c r="N118" s="1"/>
  <c r="O118" s="1"/>
  <c r="D401" s="1"/>
  <c r="D464" s="1"/>
  <c r="D527" s="1"/>
  <c r="F322"/>
  <c r="AB322"/>
  <c r="M325"/>
  <c r="Y397"/>
  <c r="I397"/>
  <c r="R333"/>
  <c r="AJ339"/>
  <c r="K325"/>
  <c r="AG325"/>
  <c r="M332"/>
  <c r="M397" s="1"/>
  <c r="O338"/>
  <c r="O403" s="1"/>
  <c r="O466" s="1"/>
  <c r="O529" s="1"/>
  <c r="AB333"/>
  <c r="H339"/>
  <c r="P323"/>
  <c r="Q323"/>
  <c r="AF323"/>
  <c r="AG323"/>
  <c r="J323"/>
  <c r="K323"/>
  <c r="Z323"/>
  <c r="AA323"/>
  <c r="P207"/>
  <c r="D177"/>
  <c r="Z387"/>
  <c r="Z450" s="1"/>
  <c r="Z513" s="1"/>
  <c r="P334"/>
  <c r="P399" s="1"/>
  <c r="P462" s="1"/>
  <c r="P525" s="1"/>
  <c r="Q334"/>
  <c r="Q399" s="1"/>
  <c r="Q462" s="1"/>
  <c r="Q525" s="1"/>
  <c r="AF334"/>
  <c r="AF399" s="1"/>
  <c r="AF462" s="1"/>
  <c r="AF525" s="1"/>
  <c r="AG334"/>
  <c r="AG399" s="1"/>
  <c r="AG462" s="1"/>
  <c r="AG525" s="1"/>
  <c r="K334"/>
  <c r="K399" s="1"/>
  <c r="K462" s="1"/>
  <c r="K525" s="1"/>
  <c r="J334"/>
  <c r="J399" s="1"/>
  <c r="J462" s="1"/>
  <c r="J525" s="1"/>
  <c r="AA334"/>
  <c r="AA399" s="1"/>
  <c r="AA462" s="1"/>
  <c r="AA525" s="1"/>
  <c r="Z334"/>
  <c r="Z399" s="1"/>
  <c r="Z462" s="1"/>
  <c r="Z525" s="1"/>
  <c r="P204"/>
  <c r="N204" s="1"/>
  <c r="D174"/>
  <c r="B174" s="1"/>
  <c r="Q207"/>
  <c r="V320"/>
  <c r="W320"/>
  <c r="D320"/>
  <c r="E320"/>
  <c r="T320"/>
  <c r="U320"/>
  <c r="AJ320"/>
  <c r="AK320"/>
  <c r="AE387"/>
  <c r="AE450" s="1"/>
  <c r="AE513" s="1"/>
  <c r="N387"/>
  <c r="N450" s="1"/>
  <c r="N513" s="1"/>
  <c r="P220"/>
  <c r="D206"/>
  <c r="P327"/>
  <c r="Q327"/>
  <c r="AF327"/>
  <c r="AG327"/>
  <c r="J327"/>
  <c r="K327"/>
  <c r="Z327"/>
  <c r="AA327"/>
  <c r="S117"/>
  <c r="J217"/>
  <c r="M217"/>
  <c r="G217"/>
  <c r="O390"/>
  <c r="O453" s="1"/>
  <c r="O516" s="1"/>
  <c r="AK390"/>
  <c r="E386"/>
  <c r="E449" s="1"/>
  <c r="E512" s="1"/>
  <c r="F237"/>
  <c r="F321"/>
  <c r="V237"/>
  <c r="V321"/>
  <c r="P237"/>
  <c r="P321"/>
  <c r="AF237"/>
  <c r="AF321"/>
  <c r="J216"/>
  <c r="M216"/>
  <c r="G216"/>
  <c r="S116"/>
  <c r="X387"/>
  <c r="X450" s="1"/>
  <c r="X513" s="1"/>
  <c r="J121"/>
  <c r="K121"/>
  <c r="G121"/>
  <c r="P121"/>
  <c r="Q404" s="1"/>
  <c r="Q467" s="1"/>
  <c r="Q530" s="1"/>
  <c r="P324"/>
  <c r="Q324"/>
  <c r="AF324"/>
  <c r="AG324"/>
  <c r="J324"/>
  <c r="K324"/>
  <c r="Z324"/>
  <c r="AA324"/>
  <c r="G335"/>
  <c r="G400" s="1"/>
  <c r="G463" s="1"/>
  <c r="G526" s="1"/>
  <c r="W335"/>
  <c r="W400" s="1"/>
  <c r="W463" s="1"/>
  <c r="W526" s="1"/>
  <c r="P335"/>
  <c r="Q335"/>
  <c r="Q400" s="1"/>
  <c r="Q463" s="1"/>
  <c r="Q526" s="1"/>
  <c r="AG335"/>
  <c r="AG400" s="1"/>
  <c r="AG463" s="1"/>
  <c r="AG526" s="1"/>
  <c r="AF335"/>
  <c r="P326"/>
  <c r="Q326"/>
  <c r="AF326"/>
  <c r="AG326"/>
  <c r="J326"/>
  <c r="K326"/>
  <c r="Z326"/>
  <c r="AA326"/>
  <c r="V331"/>
  <c r="W331"/>
  <c r="J331"/>
  <c r="K331"/>
  <c r="D331"/>
  <c r="E331"/>
  <c r="T331"/>
  <c r="U331"/>
  <c r="AJ331"/>
  <c r="AK331"/>
  <c r="AH397"/>
  <c r="R397"/>
  <c r="V397"/>
  <c r="S322"/>
  <c r="J397"/>
  <c r="B172"/>
  <c r="G322"/>
  <c r="V325"/>
  <c r="AI333"/>
  <c r="AI398" s="1"/>
  <c r="AI461" s="1"/>
  <c r="AI524" s="1"/>
  <c r="B333"/>
  <c r="AK339"/>
  <c r="T339"/>
  <c r="T338"/>
  <c r="T403" s="1"/>
  <c r="T466" s="1"/>
  <c r="T529" s="1"/>
  <c r="V333"/>
  <c r="AC333"/>
  <c r="AC398" s="1"/>
  <c r="AC461" s="1"/>
  <c r="AC524" s="1"/>
  <c r="I339"/>
  <c r="J333"/>
  <c r="K321"/>
  <c r="W321"/>
  <c r="AK386"/>
  <c r="AF387"/>
  <c r="AF450" s="1"/>
  <c r="AF513" s="1"/>
  <c r="AB334"/>
  <c r="AB399" s="1"/>
  <c r="AB462" s="1"/>
  <c r="AB525" s="1"/>
  <c r="AC334"/>
  <c r="AC399" s="1"/>
  <c r="AC462" s="1"/>
  <c r="AC525" s="1"/>
  <c r="N320"/>
  <c r="O320"/>
  <c r="R320"/>
  <c r="S320"/>
  <c r="P320"/>
  <c r="Q320"/>
  <c r="AF320"/>
  <c r="AG320"/>
  <c r="AH320"/>
  <c r="AI320"/>
  <c r="O387"/>
  <c r="O450" s="1"/>
  <c r="O513" s="1"/>
  <c r="AK387"/>
  <c r="T387"/>
  <c r="T450" s="1"/>
  <c r="T513" s="1"/>
  <c r="S158"/>
  <c r="S200"/>
  <c r="L327"/>
  <c r="M327"/>
  <c r="AB327"/>
  <c r="AC327"/>
  <c r="F327"/>
  <c r="G327"/>
  <c r="V327"/>
  <c r="W327"/>
  <c r="U390"/>
  <c r="U453" s="1"/>
  <c r="U516" s="1"/>
  <c r="AI460"/>
  <c r="S460"/>
  <c r="B237"/>
  <c r="AL238"/>
  <c r="B321"/>
  <c r="C321"/>
  <c r="R237"/>
  <c r="R321"/>
  <c r="S321"/>
  <c r="AH237"/>
  <c r="AI321"/>
  <c r="AH321"/>
  <c r="L237"/>
  <c r="M321"/>
  <c r="L321"/>
  <c r="AB237"/>
  <c r="AB321"/>
  <c r="P216"/>
  <c r="D202"/>
  <c r="Y387"/>
  <c r="Y450" s="1"/>
  <c r="Y513" s="1"/>
  <c r="H387"/>
  <c r="H450" s="1"/>
  <c r="H513" s="1"/>
  <c r="S114"/>
  <c r="M214"/>
  <c r="G214"/>
  <c r="J214"/>
  <c r="L220"/>
  <c r="I220"/>
  <c r="R120"/>
  <c r="F220"/>
  <c r="L324"/>
  <c r="M324"/>
  <c r="AB324"/>
  <c r="AC324"/>
  <c r="F324"/>
  <c r="G324"/>
  <c r="V324"/>
  <c r="W324"/>
  <c r="C335"/>
  <c r="C400" s="1"/>
  <c r="C463" s="1"/>
  <c r="C526" s="1"/>
  <c r="B335"/>
  <c r="R335"/>
  <c r="S335"/>
  <c r="S400" s="1"/>
  <c r="S463" s="1"/>
  <c r="S526" s="1"/>
  <c r="AH335"/>
  <c r="AI335"/>
  <c r="AI400" s="1"/>
  <c r="AI463" s="1"/>
  <c r="AI526" s="1"/>
  <c r="M335"/>
  <c r="M400" s="1"/>
  <c r="M463" s="1"/>
  <c r="M526" s="1"/>
  <c r="AC335"/>
  <c r="AC400" s="1"/>
  <c r="AC463" s="1"/>
  <c r="AC526" s="1"/>
  <c r="AB335"/>
  <c r="L326"/>
  <c r="M326"/>
  <c r="AB326"/>
  <c r="AC326"/>
  <c r="F326"/>
  <c r="G326"/>
  <c r="V326"/>
  <c r="W326"/>
  <c r="N331"/>
  <c r="O331"/>
  <c r="B331"/>
  <c r="C331"/>
  <c r="AH331"/>
  <c r="AI331"/>
  <c r="P331"/>
  <c r="Q331"/>
  <c r="AF331"/>
  <c r="AG331"/>
  <c r="B401"/>
  <c r="B464" s="1"/>
  <c r="B527" s="1"/>
  <c r="H401"/>
  <c r="H464" s="1"/>
  <c r="H527" s="1"/>
  <c r="AF397"/>
  <c r="P397"/>
  <c r="C322"/>
  <c r="S325"/>
  <c r="B325"/>
  <c r="AJ397"/>
  <c r="T397"/>
  <c r="D397"/>
  <c r="P325"/>
  <c r="AB397"/>
  <c r="K397"/>
  <c r="S216"/>
  <c r="M322"/>
  <c r="W325"/>
  <c r="F325"/>
  <c r="AB325"/>
  <c r="Z397"/>
  <c r="B397"/>
  <c r="F397"/>
  <c r="Z403"/>
  <c r="Z466" s="1"/>
  <c r="Z529" s="1"/>
  <c r="AF403"/>
  <c r="AF466" s="1"/>
  <c r="AF529" s="1"/>
  <c r="S333"/>
  <c r="S398" s="1"/>
  <c r="S461" s="1"/>
  <c r="S524" s="1"/>
  <c r="U339"/>
  <c r="D339"/>
  <c r="Z325"/>
  <c r="AD332"/>
  <c r="AD397" s="1"/>
  <c r="N332"/>
  <c r="N397" s="1"/>
  <c r="N338"/>
  <c r="N403" s="1"/>
  <c r="N466" s="1"/>
  <c r="N529" s="1"/>
  <c r="U338"/>
  <c r="U403" s="1"/>
  <c r="U466" s="1"/>
  <c r="U529" s="1"/>
  <c r="D338"/>
  <c r="D403" s="1"/>
  <c r="D466" s="1"/>
  <c r="D529" s="1"/>
  <c r="M333"/>
  <c r="M398" s="1"/>
  <c r="M461" s="1"/>
  <c r="M524" s="1"/>
  <c r="S339"/>
  <c r="H338"/>
  <c r="H403" s="1"/>
  <c r="H466" s="1"/>
  <c r="H529" s="1"/>
  <c r="V339"/>
  <c r="AC339"/>
  <c r="U321"/>
  <c r="L116" i="6"/>
  <c r="N116" s="1"/>
  <c r="O116" s="1"/>
  <c r="R116" s="1"/>
  <c r="Q116" s="1"/>
  <c r="S122"/>
  <c r="P122" s="1"/>
  <c r="L114"/>
  <c r="N114" s="1"/>
  <c r="O114" s="1"/>
  <c r="R114" s="1"/>
  <c r="Q114" s="1"/>
  <c r="O164"/>
  <c r="O205" s="1"/>
  <c r="L120"/>
  <c r="N120" s="1"/>
  <c r="O120" s="1"/>
  <c r="R120" s="1"/>
  <c r="Q120" s="1"/>
  <c r="L115"/>
  <c r="N115" s="1"/>
  <c r="O115" s="1"/>
  <c r="R115" s="1"/>
  <c r="Q115" s="1"/>
  <c r="L121"/>
  <c r="N121" s="1"/>
  <c r="O121" s="1"/>
  <c r="R121" s="1"/>
  <c r="Q121" s="1"/>
  <c r="L117"/>
  <c r="N117" s="1"/>
  <c r="O117" s="1"/>
  <c r="R117" s="1"/>
  <c r="Q117" s="1"/>
  <c r="O161"/>
  <c r="P161" s="1"/>
  <c r="P202" s="1"/>
  <c r="P216" s="1"/>
  <c r="R201"/>
  <c r="S160"/>
  <c r="S201" s="1"/>
  <c r="S215" s="1"/>
  <c r="R207"/>
  <c r="Q204"/>
  <c r="O204"/>
  <c r="O218" s="1"/>
  <c r="P163"/>
  <c r="P204" s="1"/>
  <c r="P218" s="1"/>
  <c r="R202"/>
  <c r="S161"/>
  <c r="S202" s="1"/>
  <c r="S216" s="1"/>
  <c r="S200"/>
  <c r="S214" s="1"/>
  <c r="P200"/>
  <c r="P214" s="1"/>
  <c r="O207"/>
  <c r="S164"/>
  <c r="S205" s="1"/>
  <c r="R203"/>
  <c r="S162"/>
  <c r="S203" s="1"/>
  <c r="S217" s="1"/>
  <c r="J448" i="11" l="1"/>
  <c r="J511" s="1"/>
  <c r="J574" s="1"/>
  <c r="F111" i="12" s="1"/>
  <c r="Z443" i="11"/>
  <c r="X447"/>
  <c r="X510" s="1"/>
  <c r="X573" s="1"/>
  <c r="F201" i="12" s="1"/>
  <c r="AB448" i="11"/>
  <c r="AB511" s="1"/>
  <c r="AB574" s="1"/>
  <c r="F228" i="12" s="1"/>
  <c r="B448" i="11"/>
  <c r="B511" s="1"/>
  <c r="B574" s="1"/>
  <c r="F59" i="12" s="1"/>
  <c r="L448" i="11"/>
  <c r="L511" s="1"/>
  <c r="L574" s="1"/>
  <c r="F124" i="12" s="1"/>
  <c r="P448" i="11"/>
  <c r="P511" s="1"/>
  <c r="P574" s="1"/>
  <c r="F150" i="12" s="1"/>
  <c r="L219" i="11"/>
  <c r="N30" i="12" s="1"/>
  <c r="V448" i="11"/>
  <c r="V511" s="1"/>
  <c r="V574" s="1"/>
  <c r="F189" i="12" s="1"/>
  <c r="R448" i="11"/>
  <c r="R511" s="1"/>
  <c r="R574" s="1"/>
  <c r="F163" i="12" s="1"/>
  <c r="F448" i="11"/>
  <c r="F511" s="1"/>
  <c r="F574" s="1"/>
  <c r="F85" i="12" s="1"/>
  <c r="K221" i="11"/>
  <c r="M32" i="12" s="1"/>
  <c r="N32"/>
  <c r="H220" i="11"/>
  <c r="J31" i="12" s="1"/>
  <c r="K31"/>
  <c r="H221" i="11"/>
  <c r="J32" i="12" s="1"/>
  <c r="K32"/>
  <c r="G398" i="7"/>
  <c r="G461" s="1"/>
  <c r="G524" s="1"/>
  <c r="E390"/>
  <c r="E453" s="1"/>
  <c r="E516" s="1"/>
  <c r="G402"/>
  <c r="G465" s="1"/>
  <c r="G528" s="1"/>
  <c r="AA402"/>
  <c r="AA465" s="1"/>
  <c r="AA528" s="1"/>
  <c r="AC401"/>
  <c r="AC464" s="1"/>
  <c r="AC527" s="1"/>
  <c r="S401"/>
  <c r="S464" s="1"/>
  <c r="S527" s="1"/>
  <c r="AA390"/>
  <c r="AA453" s="1"/>
  <c r="AA516" s="1"/>
  <c r="I398"/>
  <c r="I461" s="1"/>
  <c r="I524" s="1"/>
  <c r="W401"/>
  <c r="W464" s="1"/>
  <c r="W527" s="1"/>
  <c r="C403"/>
  <c r="C466" s="1"/>
  <c r="C529" s="1"/>
  <c r="I402"/>
  <c r="I465" s="1"/>
  <c r="I528" s="1"/>
  <c r="Y403"/>
  <c r="Y466" s="1"/>
  <c r="Y529" s="1"/>
  <c r="S218"/>
  <c r="O442" i="11"/>
  <c r="O201" i="6"/>
  <c r="O203"/>
  <c r="R200"/>
  <c r="R214" s="1"/>
  <c r="O200"/>
  <c r="P164"/>
  <c r="P205" s="1"/>
  <c r="P219" s="1"/>
  <c r="R221"/>
  <c r="Q119"/>
  <c r="S219"/>
  <c r="R158"/>
  <c r="O221"/>
  <c r="S165"/>
  <c r="S206" s="1"/>
  <c r="S220" s="1"/>
  <c r="O215"/>
  <c r="K220" i="11"/>
  <c r="M31" i="12" s="1"/>
  <c r="Q219" i="11"/>
  <c r="S30" i="12" s="1"/>
  <c r="AK373" i="11"/>
  <c r="O399" s="1"/>
  <c r="O462" s="1"/>
  <c r="O525" s="1"/>
  <c r="O588" s="1"/>
  <c r="I139" i="12" s="1"/>
  <c r="B203" i="11"/>
  <c r="AK366"/>
  <c r="Q392" s="1"/>
  <c r="Q455" s="1"/>
  <c r="AB431"/>
  <c r="AF443"/>
  <c r="F449"/>
  <c r="F512" s="1"/>
  <c r="F575" s="1"/>
  <c r="F86" i="12" s="1"/>
  <c r="V449" i="11"/>
  <c r="V512" s="1"/>
  <c r="V575" s="1"/>
  <c r="F190" i="12" s="1"/>
  <c r="V445" i="11"/>
  <c r="V508" s="1"/>
  <c r="V571" s="1"/>
  <c r="F186" i="12" s="1"/>
  <c r="L431" i="11"/>
  <c r="V431"/>
  <c r="U506"/>
  <c r="U442"/>
  <c r="Y431"/>
  <c r="S437"/>
  <c r="S500" s="1"/>
  <c r="S563" s="1"/>
  <c r="E164" i="12" s="1"/>
  <c r="AG506" i="11"/>
  <c r="AG442"/>
  <c r="P200"/>
  <c r="P158"/>
  <c r="D170"/>
  <c r="D431"/>
  <c r="O437"/>
  <c r="O500" s="1"/>
  <c r="O563" s="1"/>
  <c r="E138" i="12" s="1"/>
  <c r="AC436" i="11"/>
  <c r="AC499" s="1"/>
  <c r="AC562" s="1"/>
  <c r="E228" i="12" s="1"/>
  <c r="M433" i="11"/>
  <c r="M496" s="1"/>
  <c r="M559" s="1"/>
  <c r="E121" i="12" s="1"/>
  <c r="AE432" i="11"/>
  <c r="AE495" s="1"/>
  <c r="AE558" s="1"/>
  <c r="E263" i="12" s="1"/>
  <c r="O432" i="11"/>
  <c r="O495" s="1"/>
  <c r="O558" s="1"/>
  <c r="E133" i="12" s="1"/>
  <c r="AI572" i="11"/>
  <c r="AK509"/>
  <c r="T434"/>
  <c r="T497" s="1"/>
  <c r="T560" s="1"/>
  <c r="D174" i="12" s="1"/>
  <c r="D433" i="11"/>
  <c r="D496" s="1"/>
  <c r="D559" s="1"/>
  <c r="D69" i="12" s="1"/>
  <c r="V432" i="11"/>
  <c r="V495" s="1"/>
  <c r="V558" s="1"/>
  <c r="D185" i="12" s="1"/>
  <c r="F434" i="11"/>
  <c r="F497" s="1"/>
  <c r="F560" s="1"/>
  <c r="D83" i="12" s="1"/>
  <c r="G494" i="11"/>
  <c r="W494"/>
  <c r="G353"/>
  <c r="Q353"/>
  <c r="C353"/>
  <c r="O353"/>
  <c r="I353"/>
  <c r="K353"/>
  <c r="W353"/>
  <c r="AG353"/>
  <c r="S353"/>
  <c r="M353"/>
  <c r="AE353"/>
  <c r="Y353"/>
  <c r="AA353"/>
  <c r="E353"/>
  <c r="AI353"/>
  <c r="AC353"/>
  <c r="U353"/>
  <c r="AD353"/>
  <c r="D353"/>
  <c r="P353"/>
  <c r="L353"/>
  <c r="J353"/>
  <c r="T353"/>
  <c r="F353"/>
  <c r="AF353"/>
  <c r="B353"/>
  <c r="AB353"/>
  <c r="H353"/>
  <c r="Z353"/>
  <c r="V353"/>
  <c r="R353"/>
  <c r="AH353"/>
  <c r="N353"/>
  <c r="X353"/>
  <c r="R437"/>
  <c r="R500" s="1"/>
  <c r="R563" s="1"/>
  <c r="D164" i="12" s="1"/>
  <c r="AC506" i="11"/>
  <c r="AC442"/>
  <c r="AI435"/>
  <c r="AK370"/>
  <c r="AI396" s="1"/>
  <c r="H437"/>
  <c r="H500" s="1"/>
  <c r="H563" s="1"/>
  <c r="D99" i="12" s="1"/>
  <c r="AA438" i="11"/>
  <c r="AA501" s="1"/>
  <c r="AA564" s="1"/>
  <c r="E217" i="12" s="1"/>
  <c r="AA399" i="11"/>
  <c r="AA462" s="1"/>
  <c r="AA525" s="1"/>
  <c r="AA588" s="1"/>
  <c r="I217" i="12" s="1"/>
  <c r="AG434" i="11"/>
  <c r="AG497" s="1"/>
  <c r="AG560" s="1"/>
  <c r="E239" i="12" s="1"/>
  <c r="Q434" i="11"/>
  <c r="Q497" s="1"/>
  <c r="Q560" s="1"/>
  <c r="E148" i="12" s="1"/>
  <c r="AI434" i="11"/>
  <c r="AK369"/>
  <c r="AG407" s="1"/>
  <c r="AG470" s="1"/>
  <c r="AG533" s="1"/>
  <c r="AG596" s="1"/>
  <c r="K239" i="12" s="1"/>
  <c r="S432" i="11"/>
  <c r="S495" s="1"/>
  <c r="S558" s="1"/>
  <c r="E159" i="12" s="1"/>
  <c r="C436" i="11"/>
  <c r="C499" s="1"/>
  <c r="C562" s="1"/>
  <c r="E59" i="12" s="1"/>
  <c r="X432" i="11"/>
  <c r="X495" s="1"/>
  <c r="X558" s="1"/>
  <c r="D198" i="12" s="1"/>
  <c r="H432" i="11"/>
  <c r="H495" s="1"/>
  <c r="H558" s="1"/>
  <c r="D94" i="12" s="1"/>
  <c r="Z432" i="11"/>
  <c r="Z495" s="1"/>
  <c r="Z558" s="1"/>
  <c r="D211" i="12" s="1"/>
  <c r="J432" i="11"/>
  <c r="J495" s="1"/>
  <c r="J558" s="1"/>
  <c r="D107" i="12" s="1"/>
  <c r="AI494" i="11"/>
  <c r="P215"/>
  <c r="R26" i="12" s="1"/>
  <c r="D201" i="11"/>
  <c r="AE569"/>
  <c r="AE505"/>
  <c r="M437"/>
  <c r="M500" s="1"/>
  <c r="M563" s="1"/>
  <c r="E125" i="12" s="1"/>
  <c r="R435" i="11"/>
  <c r="R498" s="1"/>
  <c r="R561" s="1"/>
  <c r="D162" i="12" s="1"/>
  <c r="X437" i="11"/>
  <c r="X500" s="1"/>
  <c r="X563" s="1"/>
  <c r="D203" i="12" s="1"/>
  <c r="R114" i="11"/>
  <c r="L214"/>
  <c r="N25" i="12" s="1"/>
  <c r="I214" i="11"/>
  <c r="K25" i="12" s="1"/>
  <c r="F214" i="11"/>
  <c r="H25" i="12" s="1"/>
  <c r="T443" i="11"/>
  <c r="N443"/>
  <c r="L443"/>
  <c r="H443"/>
  <c r="D443"/>
  <c r="AB443"/>
  <c r="X443"/>
  <c r="F443"/>
  <c r="B443"/>
  <c r="AD443"/>
  <c r="AH443"/>
  <c r="V443"/>
  <c r="R443"/>
  <c r="U395"/>
  <c r="U458" s="1"/>
  <c r="U521" s="1"/>
  <c r="U584" s="1"/>
  <c r="I174" i="12" s="1"/>
  <c r="U434" i="11"/>
  <c r="U497" s="1"/>
  <c r="U560" s="1"/>
  <c r="E174" i="12" s="1"/>
  <c r="E433" i="11"/>
  <c r="E496" s="1"/>
  <c r="E559" s="1"/>
  <c r="E69" i="12" s="1"/>
  <c r="W433" i="11"/>
  <c r="W496" s="1"/>
  <c r="W559" s="1"/>
  <c r="E186" i="12" s="1"/>
  <c r="G432" i="11"/>
  <c r="G495" s="1"/>
  <c r="G558" s="1"/>
  <c r="E81" i="12" s="1"/>
  <c r="C169" i="11"/>
  <c r="B170"/>
  <c r="AB432"/>
  <c r="AB495" s="1"/>
  <c r="AB558" s="1"/>
  <c r="D224" i="12" s="1"/>
  <c r="L434" i="11"/>
  <c r="L497" s="1"/>
  <c r="L560" s="1"/>
  <c r="D122" i="12" s="1"/>
  <c r="AD433" i="11"/>
  <c r="AD496" s="1"/>
  <c r="AD559" s="1"/>
  <c r="D264" i="12" s="1"/>
  <c r="N433" i="11"/>
  <c r="N496" s="1"/>
  <c r="N559" s="1"/>
  <c r="D134" i="12" s="1"/>
  <c r="P207" i="11"/>
  <c r="G411" s="1"/>
  <c r="G474" s="1"/>
  <c r="G537" s="1"/>
  <c r="G600" s="1"/>
  <c r="K87" i="12" s="1"/>
  <c r="D177" i="11"/>
  <c r="AJ365"/>
  <c r="N391" s="1"/>
  <c r="AH438"/>
  <c r="AJ373"/>
  <c r="AH423" s="1"/>
  <c r="Q506"/>
  <c r="Q442"/>
  <c r="U399"/>
  <c r="U462" s="1"/>
  <c r="U525" s="1"/>
  <c r="U588" s="1"/>
  <c r="I178" i="12" s="1"/>
  <c r="U411" i="11"/>
  <c r="U474" s="1"/>
  <c r="U537" s="1"/>
  <c r="U600" s="1"/>
  <c r="K178" i="12" s="1"/>
  <c r="U438" i="11"/>
  <c r="U501" s="1"/>
  <c r="U564" s="1"/>
  <c r="E178" i="12" s="1"/>
  <c r="U423" i="11"/>
  <c r="U486" s="1"/>
  <c r="U549" s="1"/>
  <c r="U612" s="1"/>
  <c r="M178" i="12" s="1"/>
  <c r="I437" i="11"/>
  <c r="I500" s="1"/>
  <c r="I563" s="1"/>
  <c r="E99" i="12" s="1"/>
  <c r="Q399" i="11"/>
  <c r="Q462" s="1"/>
  <c r="Q525" s="1"/>
  <c r="Q588" s="1"/>
  <c r="I152" i="12" s="1"/>
  <c r="Q438" i="11"/>
  <c r="Q501" s="1"/>
  <c r="Q564" s="1"/>
  <c r="E152" i="12" s="1"/>
  <c r="Q423" i="11"/>
  <c r="Q486" s="1"/>
  <c r="Q549" s="1"/>
  <c r="Q612" s="1"/>
  <c r="M152" i="12" s="1"/>
  <c r="J437" i="11"/>
  <c r="J500" s="1"/>
  <c r="J563" s="1"/>
  <c r="D112" i="12" s="1"/>
  <c r="O219" i="11"/>
  <c r="N205"/>
  <c r="C205"/>
  <c r="Y434"/>
  <c r="Y497" s="1"/>
  <c r="Y560" s="1"/>
  <c r="E200" i="12" s="1"/>
  <c r="I407" i="11"/>
  <c r="I470" s="1"/>
  <c r="I533" s="1"/>
  <c r="I596" s="1"/>
  <c r="K96" i="12" s="1"/>
  <c r="I434" i="11"/>
  <c r="I497" s="1"/>
  <c r="I560" s="1"/>
  <c r="E96" i="12" s="1"/>
  <c r="AA433" i="11"/>
  <c r="AA496" s="1"/>
  <c r="AA559" s="1"/>
  <c r="E212" i="12" s="1"/>
  <c r="K436" i="11"/>
  <c r="K499" s="1"/>
  <c r="K562" s="1"/>
  <c r="E111" i="12" s="1"/>
  <c r="AI507" i="11"/>
  <c r="AK444"/>
  <c r="AF436"/>
  <c r="AF499" s="1"/>
  <c r="AF562" s="1"/>
  <c r="D241" i="12" s="1"/>
  <c r="P436" i="11"/>
  <c r="P499" s="1"/>
  <c r="P562" s="1"/>
  <c r="D150" i="12" s="1"/>
  <c r="AH432" i="11"/>
  <c r="AJ367"/>
  <c r="V405" s="1"/>
  <c r="V468" s="1"/>
  <c r="V531" s="1"/>
  <c r="V594" s="1"/>
  <c r="J185" i="12" s="1"/>
  <c r="R434" i="11"/>
  <c r="R497" s="1"/>
  <c r="R560" s="1"/>
  <c r="D161" i="12" s="1"/>
  <c r="B433" i="11"/>
  <c r="B496" s="1"/>
  <c r="B559" s="1"/>
  <c r="D56" i="12" s="1"/>
  <c r="O216" i="11"/>
  <c r="Q27" i="12" s="1"/>
  <c r="C202" i="11"/>
  <c r="M494"/>
  <c r="AC494"/>
  <c r="E217"/>
  <c r="G28" i="12" s="1"/>
  <c r="E215" i="11"/>
  <c r="G26" i="12" s="1"/>
  <c r="C215" i="11"/>
  <c r="E26" i="12" s="1"/>
  <c r="E219" i="11"/>
  <c r="G30" i="12" s="1"/>
  <c r="AI501" i="11"/>
  <c r="D445"/>
  <c r="D508" s="1"/>
  <c r="D571" s="1"/>
  <c r="F69" i="12" s="1"/>
  <c r="D435" i="11"/>
  <c r="D498" s="1"/>
  <c r="D561" s="1"/>
  <c r="D71" i="12" s="1"/>
  <c r="H447" i="11"/>
  <c r="H510" s="1"/>
  <c r="H573" s="1"/>
  <c r="F97" i="12" s="1"/>
  <c r="Q220" i="11"/>
  <c r="S31" i="12" s="1"/>
  <c r="M213" i="11"/>
  <c r="O24" i="12" s="1"/>
  <c r="T435" i="11"/>
  <c r="T498" s="1"/>
  <c r="T561" s="1"/>
  <c r="D175" i="12" s="1"/>
  <c r="Z431" i="11"/>
  <c r="I399"/>
  <c r="I462" s="1"/>
  <c r="I525" s="1"/>
  <c r="I588" s="1"/>
  <c r="I100" i="12" s="1"/>
  <c r="I411" i="11"/>
  <c r="I474" s="1"/>
  <c r="I537" s="1"/>
  <c r="I600" s="1"/>
  <c r="K100" i="12" s="1"/>
  <c r="I438" i="11"/>
  <c r="I501" s="1"/>
  <c r="I564" s="1"/>
  <c r="E100" i="12" s="1"/>
  <c r="I423" i="11"/>
  <c r="I486" s="1"/>
  <c r="I549" s="1"/>
  <c r="I612" s="1"/>
  <c r="M100" i="12" s="1"/>
  <c r="I431" i="11"/>
  <c r="B437"/>
  <c r="B500" s="1"/>
  <c r="B563" s="1"/>
  <c r="D60" i="12" s="1"/>
  <c r="D438" i="11"/>
  <c r="D501" s="1"/>
  <c r="D564" s="1"/>
  <c r="D74" i="12" s="1"/>
  <c r="AA431" i="11"/>
  <c r="AC396"/>
  <c r="AC459" s="1"/>
  <c r="AC522" s="1"/>
  <c r="AC585" s="1"/>
  <c r="I227" i="12" s="1"/>
  <c r="AC435" i="11"/>
  <c r="AC498" s="1"/>
  <c r="AC561" s="1"/>
  <c r="E227" i="12" s="1"/>
  <c r="AC420" i="11"/>
  <c r="AC483" s="1"/>
  <c r="AC546" s="1"/>
  <c r="AC609" s="1"/>
  <c r="M227" i="12" s="1"/>
  <c r="K506" i="11"/>
  <c r="K442"/>
  <c r="J506"/>
  <c r="AC395"/>
  <c r="AC458" s="1"/>
  <c r="AC521" s="1"/>
  <c r="AC584" s="1"/>
  <c r="I226" i="12" s="1"/>
  <c r="AC407" i="11"/>
  <c r="AC470" s="1"/>
  <c r="AC533" s="1"/>
  <c r="AC596" s="1"/>
  <c r="K226" i="12" s="1"/>
  <c r="AC434" i="11"/>
  <c r="AC497" s="1"/>
  <c r="AC560" s="1"/>
  <c r="E226" i="12" s="1"/>
  <c r="AC419" i="11"/>
  <c r="AC482" s="1"/>
  <c r="AC545" s="1"/>
  <c r="AC608" s="1"/>
  <c r="M226" i="12" s="1"/>
  <c r="M436" i="11"/>
  <c r="M499" s="1"/>
  <c r="M562" s="1"/>
  <c r="E124" i="12" s="1"/>
  <c r="AE436" i="11"/>
  <c r="AE499" s="1"/>
  <c r="AE562" s="1"/>
  <c r="E267" i="12" s="1"/>
  <c r="O436" i="11"/>
  <c r="O499" s="1"/>
  <c r="O562" s="1"/>
  <c r="E137" i="12" s="1"/>
  <c r="T432" i="11"/>
  <c r="T495" s="1"/>
  <c r="T558" s="1"/>
  <c r="D172" i="12" s="1"/>
  <c r="D434" i="11"/>
  <c r="D497" s="1"/>
  <c r="D560" s="1"/>
  <c r="D70" i="12" s="1"/>
  <c r="V436" i="11"/>
  <c r="V499" s="1"/>
  <c r="V562" s="1"/>
  <c r="D189" i="12" s="1"/>
  <c r="F432" i="11"/>
  <c r="F495" s="1"/>
  <c r="F558" s="1"/>
  <c r="D81" i="12" s="1"/>
  <c r="P494" i="11"/>
  <c r="AF494"/>
  <c r="B494"/>
  <c r="R494"/>
  <c r="E506"/>
  <c r="E442"/>
  <c r="Y399"/>
  <c r="Y462" s="1"/>
  <c r="Y525" s="1"/>
  <c r="Y588" s="1"/>
  <c r="I204" i="12" s="1"/>
  <c r="Y411" i="11"/>
  <c r="Y474" s="1"/>
  <c r="Y537" s="1"/>
  <c r="Y600" s="1"/>
  <c r="K204" i="12" s="1"/>
  <c r="Y438" i="11"/>
  <c r="Y501" s="1"/>
  <c r="Y564" s="1"/>
  <c r="E204" i="12" s="1"/>
  <c r="Y423" i="11"/>
  <c r="Y486" s="1"/>
  <c r="Y549" s="1"/>
  <c r="Y612" s="1"/>
  <c r="M204" i="12" s="1"/>
  <c r="Q396" i="11"/>
  <c r="Q459" s="1"/>
  <c r="Q522" s="1"/>
  <c r="Q585" s="1"/>
  <c r="I149" i="12" s="1"/>
  <c r="Q435" i="11"/>
  <c r="Q498" s="1"/>
  <c r="Q561" s="1"/>
  <c r="E149" i="12" s="1"/>
  <c r="Q420" i="11"/>
  <c r="Q483" s="1"/>
  <c r="Q546" s="1"/>
  <c r="Q609" s="1"/>
  <c r="M149" i="12" s="1"/>
  <c r="AD438" i="11"/>
  <c r="AD501" s="1"/>
  <c r="AD564" s="1"/>
  <c r="D269" i="12" s="1"/>
  <c r="S435" i="11"/>
  <c r="S498" s="1"/>
  <c r="S561" s="1"/>
  <c r="E162" i="12" s="1"/>
  <c r="S420" i="11"/>
  <c r="S483" s="1"/>
  <c r="S546" s="1"/>
  <c r="S609" s="1"/>
  <c r="M162" i="12" s="1"/>
  <c r="S396" i="11"/>
  <c r="S459" s="1"/>
  <c r="S522" s="1"/>
  <c r="S585" s="1"/>
  <c r="I162" i="12" s="1"/>
  <c r="AE437" i="11"/>
  <c r="AE500" s="1"/>
  <c r="AE563" s="1"/>
  <c r="E268" i="12" s="1"/>
  <c r="I506" i="11"/>
  <c r="I442"/>
  <c r="J438"/>
  <c r="J501" s="1"/>
  <c r="J564" s="1"/>
  <c r="D113" i="12" s="1"/>
  <c r="P506" i="11"/>
  <c r="AG436"/>
  <c r="AG499" s="1"/>
  <c r="AG562" s="1"/>
  <c r="E241" i="12" s="1"/>
  <c r="Q436" i="11"/>
  <c r="Q499" s="1"/>
  <c r="Q562" s="1"/>
  <c r="E150" i="12" s="1"/>
  <c r="AI436" i="11"/>
  <c r="AK371"/>
  <c r="AC397" s="1"/>
  <c r="AC460" s="1"/>
  <c r="AC523" s="1"/>
  <c r="AC586" s="1"/>
  <c r="I228" i="12" s="1"/>
  <c r="S433" i="11"/>
  <c r="S496" s="1"/>
  <c r="S559" s="1"/>
  <c r="E160" i="12" s="1"/>
  <c r="C432" i="11"/>
  <c r="C495" s="1"/>
  <c r="C558" s="1"/>
  <c r="E55" i="12" s="1"/>
  <c r="Q204" i="11"/>
  <c r="R218"/>
  <c r="X434"/>
  <c r="X497" s="1"/>
  <c r="X560" s="1"/>
  <c r="D200" i="12" s="1"/>
  <c r="H434" i="11"/>
  <c r="H497" s="1"/>
  <c r="H560" s="1"/>
  <c r="D96" i="12" s="1"/>
  <c r="Z433" i="11"/>
  <c r="Z496" s="1"/>
  <c r="Z559" s="1"/>
  <c r="D212" i="12" s="1"/>
  <c r="J433" i="11"/>
  <c r="J496" s="1"/>
  <c r="J559" s="1"/>
  <c r="D108" i="12" s="1"/>
  <c r="AI576" i="11"/>
  <c r="AK513"/>
  <c r="L494"/>
  <c r="AB494"/>
  <c r="AG396"/>
  <c r="AG459" s="1"/>
  <c r="AG522" s="1"/>
  <c r="AG585" s="1"/>
  <c r="I240" i="12" s="1"/>
  <c r="AG435" i="11"/>
  <c r="AG498" s="1"/>
  <c r="AG561" s="1"/>
  <c r="E240" i="12" s="1"/>
  <c r="AG420" i="11"/>
  <c r="AG483" s="1"/>
  <c r="AG546" s="1"/>
  <c r="AG609" s="1"/>
  <c r="K253" i="12" s="1"/>
  <c r="G506" i="11"/>
  <c r="G442"/>
  <c r="AI508"/>
  <c r="AK445"/>
  <c r="AD437"/>
  <c r="AD500" s="1"/>
  <c r="AD563" s="1"/>
  <c r="D268" i="12" s="1"/>
  <c r="R214" i="11"/>
  <c r="T25" i="12" s="1"/>
  <c r="R199" i="11"/>
  <c r="U432"/>
  <c r="U495" s="1"/>
  <c r="U558" s="1"/>
  <c r="E172" i="12" s="1"/>
  <c r="E395" i="11"/>
  <c r="E458" s="1"/>
  <c r="E521" s="1"/>
  <c r="E584" s="1"/>
  <c r="I70" i="12" s="1"/>
  <c r="E407" i="11"/>
  <c r="E470" s="1"/>
  <c r="E533" s="1"/>
  <c r="E596" s="1"/>
  <c r="K70" i="12" s="1"/>
  <c r="E434" i="11"/>
  <c r="E497" s="1"/>
  <c r="E560" s="1"/>
  <c r="E70" i="12" s="1"/>
  <c r="E419" i="11"/>
  <c r="E482" s="1"/>
  <c r="E545" s="1"/>
  <c r="E608" s="1"/>
  <c r="M70" i="12" s="1"/>
  <c r="W434" i="11"/>
  <c r="W497" s="1"/>
  <c r="W560" s="1"/>
  <c r="E187" i="12" s="1"/>
  <c r="W419" i="11"/>
  <c r="W482" s="1"/>
  <c r="W545" s="1"/>
  <c r="W608" s="1"/>
  <c r="M187" i="12" s="1"/>
  <c r="W395" i="11"/>
  <c r="W458" s="1"/>
  <c r="W521" s="1"/>
  <c r="W584" s="1"/>
  <c r="I187" i="12" s="1"/>
  <c r="W407" i="11"/>
  <c r="W470" s="1"/>
  <c r="W533" s="1"/>
  <c r="W596" s="1"/>
  <c r="K187" i="12" s="1"/>
  <c r="G436" i="11"/>
  <c r="G499" s="1"/>
  <c r="G562" s="1"/>
  <c r="E85" i="12" s="1"/>
  <c r="AI574" i="11"/>
  <c r="AK511"/>
  <c r="AB433"/>
  <c r="AB496" s="1"/>
  <c r="AB559" s="1"/>
  <c r="D225" i="12" s="1"/>
  <c r="L405" i="11"/>
  <c r="L468" s="1"/>
  <c r="L531" s="1"/>
  <c r="L594" s="1"/>
  <c r="J120" i="12" s="1"/>
  <c r="L432" i="11"/>
  <c r="L495" s="1"/>
  <c r="L558" s="1"/>
  <c r="D120" i="12" s="1"/>
  <c r="L417" i="11"/>
  <c r="L480" s="1"/>
  <c r="L543" s="1"/>
  <c r="L606" s="1"/>
  <c r="L120" i="12" s="1"/>
  <c r="L393" i="11"/>
  <c r="L456" s="1"/>
  <c r="L519" s="1"/>
  <c r="L582" s="1"/>
  <c r="H120" i="12" s="1"/>
  <c r="AD434" i="11"/>
  <c r="AD497" s="1"/>
  <c r="AD560" s="1"/>
  <c r="D265" i="12" s="1"/>
  <c r="N434" i="11"/>
  <c r="N497" s="1"/>
  <c r="N560" s="1"/>
  <c r="D135" i="12" s="1"/>
  <c r="F494" i="11"/>
  <c r="Q494"/>
  <c r="AG494"/>
  <c r="E221"/>
  <c r="G32" i="12" s="1"/>
  <c r="O218" i="11"/>
  <c r="Q29" i="12" s="1"/>
  <c r="C204" i="11"/>
  <c r="R438"/>
  <c r="R501" s="1"/>
  <c r="R564" s="1"/>
  <c r="D165" i="12" s="1"/>
  <c r="P435" i="11"/>
  <c r="P498" s="1"/>
  <c r="P561" s="1"/>
  <c r="D149" i="12" s="1"/>
  <c r="W506" i="11"/>
  <c r="W442"/>
  <c r="AI512"/>
  <c r="AK449"/>
  <c r="H435"/>
  <c r="H498" s="1"/>
  <c r="H561" s="1"/>
  <c r="D97" i="12" s="1"/>
  <c r="Y436" i="11"/>
  <c r="Y499" s="1"/>
  <c r="Y562" s="1"/>
  <c r="E202" i="12" s="1"/>
  <c r="I436" i="11"/>
  <c r="I499" s="1"/>
  <c r="I562" s="1"/>
  <c r="E98" i="12" s="1"/>
  <c r="AA434" i="11"/>
  <c r="AA497" s="1"/>
  <c r="AA560" s="1"/>
  <c r="E213" i="12" s="1"/>
  <c r="AA419" i="11"/>
  <c r="AA482" s="1"/>
  <c r="AA545" s="1"/>
  <c r="AA608" s="1"/>
  <c r="M213" i="12" s="1"/>
  <c r="AA395" i="11"/>
  <c r="AA458" s="1"/>
  <c r="AA521" s="1"/>
  <c r="AA584" s="1"/>
  <c r="I213" i="12" s="1"/>
  <c r="AA407" i="11"/>
  <c r="AA470" s="1"/>
  <c r="AA533" s="1"/>
  <c r="AA596" s="1"/>
  <c r="K213" i="12" s="1"/>
  <c r="K432" i="11"/>
  <c r="K495" s="1"/>
  <c r="K558" s="1"/>
  <c r="E107" i="12" s="1"/>
  <c r="AF405" i="11"/>
  <c r="AF468" s="1"/>
  <c r="AF531" s="1"/>
  <c r="AF594" s="1"/>
  <c r="J237" i="12" s="1"/>
  <c r="AF432" i="11"/>
  <c r="AF495" s="1"/>
  <c r="AF558" s="1"/>
  <c r="D237" i="12" s="1"/>
  <c r="AF417" i="11"/>
  <c r="AF480" s="1"/>
  <c r="AF543" s="1"/>
  <c r="AF606" s="1"/>
  <c r="J250" i="12" s="1"/>
  <c r="AF393" i="11"/>
  <c r="AF456" s="1"/>
  <c r="AF519" s="1"/>
  <c r="AF582" s="1"/>
  <c r="H237" i="12" s="1"/>
  <c r="P405" i="11"/>
  <c r="P468" s="1"/>
  <c r="P531" s="1"/>
  <c r="P594" s="1"/>
  <c r="J146" i="12" s="1"/>
  <c r="P432" i="11"/>
  <c r="P495" s="1"/>
  <c r="P558" s="1"/>
  <c r="D146" i="12" s="1"/>
  <c r="P417" i="11"/>
  <c r="P480" s="1"/>
  <c r="P543" s="1"/>
  <c r="P606" s="1"/>
  <c r="L146" i="12" s="1"/>
  <c r="P393" i="11"/>
  <c r="P456" s="1"/>
  <c r="P519" s="1"/>
  <c r="P582" s="1"/>
  <c r="H146" i="12" s="1"/>
  <c r="AH433" i="11"/>
  <c r="AJ368"/>
  <c r="D418" s="1"/>
  <c r="D481" s="1"/>
  <c r="D544" s="1"/>
  <c r="D607" s="1"/>
  <c r="L69" i="12" s="1"/>
  <c r="R436" i="11"/>
  <c r="R499" s="1"/>
  <c r="R562" s="1"/>
  <c r="D163" i="12" s="1"/>
  <c r="B434" i="11"/>
  <c r="B497" s="1"/>
  <c r="B560" s="1"/>
  <c r="D57" i="12" s="1"/>
  <c r="AH507" i="11"/>
  <c r="AJ444"/>
  <c r="AK446"/>
  <c r="AE442"/>
  <c r="N215"/>
  <c r="P26" i="12" s="1"/>
  <c r="J435" i="11"/>
  <c r="J498" s="1"/>
  <c r="J561" s="1"/>
  <c r="D110" i="12" s="1"/>
  <c r="P445" i="11"/>
  <c r="P508" s="1"/>
  <c r="P571" s="1"/>
  <c r="F147" i="12" s="1"/>
  <c r="B175" i="11"/>
  <c r="AH431"/>
  <c r="J213"/>
  <c r="L24" i="12" s="1"/>
  <c r="Z435" i="11"/>
  <c r="Z498" s="1"/>
  <c r="Z561" s="1"/>
  <c r="D214" i="12" s="1"/>
  <c r="H217" i="11"/>
  <c r="J28" i="12" s="1"/>
  <c r="K215" i="11"/>
  <c r="M26" i="12" s="1"/>
  <c r="Q119" i="11"/>
  <c r="AD431"/>
  <c r="AF435"/>
  <c r="AF498" s="1"/>
  <c r="AF561" s="1"/>
  <c r="D240" i="12" s="1"/>
  <c r="L437" i="11"/>
  <c r="L500" s="1"/>
  <c r="L563" s="1"/>
  <c r="D125" i="12" s="1"/>
  <c r="AE438" i="11"/>
  <c r="AE501" s="1"/>
  <c r="AE564" s="1"/>
  <c r="E269" i="12" s="1"/>
  <c r="AE423" i="11"/>
  <c r="AE486" s="1"/>
  <c r="AE549" s="1"/>
  <c r="AE612" s="1"/>
  <c r="M269" i="12" s="1"/>
  <c r="AE399" i="11"/>
  <c r="AE462" s="1"/>
  <c r="AE525" s="1"/>
  <c r="AE588" s="1"/>
  <c r="I269" i="12" s="1"/>
  <c r="AE411" i="11"/>
  <c r="AE474" s="1"/>
  <c r="AE537" s="1"/>
  <c r="AE600" s="1"/>
  <c r="K269" i="12" s="1"/>
  <c r="K431" i="11"/>
  <c r="C435"/>
  <c r="C498" s="1"/>
  <c r="C561" s="1"/>
  <c r="E58" i="12" s="1"/>
  <c r="C420" i="11"/>
  <c r="C483" s="1"/>
  <c r="C546" s="1"/>
  <c r="C609" s="1"/>
  <c r="M58" i="12" s="1"/>
  <c r="C396" i="11"/>
  <c r="C459" s="1"/>
  <c r="C522" s="1"/>
  <c r="C585" s="1"/>
  <c r="I58" i="12" s="1"/>
  <c r="K438" i="11"/>
  <c r="K501" s="1"/>
  <c r="K564" s="1"/>
  <c r="E113" i="12" s="1"/>
  <c r="K423" i="11"/>
  <c r="K486" s="1"/>
  <c r="K549" s="1"/>
  <c r="K612" s="1"/>
  <c r="M113" i="12" s="1"/>
  <c r="K399" i="11"/>
  <c r="K462" s="1"/>
  <c r="K525" s="1"/>
  <c r="K588" s="1"/>
  <c r="I113" i="12" s="1"/>
  <c r="K411" i="11"/>
  <c r="K474" s="1"/>
  <c r="K537" s="1"/>
  <c r="K600" s="1"/>
  <c r="K113" i="12" s="1"/>
  <c r="AC432" i="11"/>
  <c r="AC495" s="1"/>
  <c r="AC558" s="1"/>
  <c r="E224" i="12" s="1"/>
  <c r="M395" i="11"/>
  <c r="M458" s="1"/>
  <c r="M521" s="1"/>
  <c r="M584" s="1"/>
  <c r="I122" i="12" s="1"/>
  <c r="M407" i="11"/>
  <c r="M470" s="1"/>
  <c r="M533" s="1"/>
  <c r="M596" s="1"/>
  <c r="K122" i="12" s="1"/>
  <c r="M434" i="11"/>
  <c r="M497" s="1"/>
  <c r="M560" s="1"/>
  <c r="E122" i="12" s="1"/>
  <c r="M419" i="11"/>
  <c r="M482" s="1"/>
  <c r="M545" s="1"/>
  <c r="M608" s="1"/>
  <c r="M122" i="12" s="1"/>
  <c r="AE433" i="11"/>
  <c r="AE496" s="1"/>
  <c r="AE559" s="1"/>
  <c r="E264" i="12" s="1"/>
  <c r="O433" i="11"/>
  <c r="O496" s="1"/>
  <c r="O559" s="1"/>
  <c r="E134" i="12" s="1"/>
  <c r="T436" i="11"/>
  <c r="T499" s="1"/>
  <c r="T562" s="1"/>
  <c r="D176" i="12" s="1"/>
  <c r="D405" i="11"/>
  <c r="D468" s="1"/>
  <c r="D531" s="1"/>
  <c r="D594" s="1"/>
  <c r="J68" i="12" s="1"/>
  <c r="D432" i="11"/>
  <c r="D495" s="1"/>
  <c r="D558" s="1"/>
  <c r="D68" i="12" s="1"/>
  <c r="D417" i="11"/>
  <c r="D480" s="1"/>
  <c r="D543" s="1"/>
  <c r="D606" s="1"/>
  <c r="L68" i="12" s="1"/>
  <c r="D393" i="11"/>
  <c r="D456" s="1"/>
  <c r="D519" s="1"/>
  <c r="D582" s="1"/>
  <c r="H68" i="12" s="1"/>
  <c r="V433" i="11"/>
  <c r="V496" s="1"/>
  <c r="V559" s="1"/>
  <c r="D186" i="12" s="1"/>
  <c r="F436" i="11"/>
  <c r="F499" s="1"/>
  <c r="F562" s="1"/>
  <c r="D85" i="12" s="1"/>
  <c r="O569" i="11"/>
  <c r="O505"/>
  <c r="C438"/>
  <c r="C501" s="1"/>
  <c r="C564" s="1"/>
  <c r="E61" i="12" s="1"/>
  <c r="C423" i="11"/>
  <c r="C486" s="1"/>
  <c r="C549" s="1"/>
  <c r="C612" s="1"/>
  <c r="M61" i="12" s="1"/>
  <c r="C399" i="11"/>
  <c r="C462" s="1"/>
  <c r="C525" s="1"/>
  <c r="C588" s="1"/>
  <c r="I61" i="12" s="1"/>
  <c r="C411" i="11"/>
  <c r="C474" s="1"/>
  <c r="C537" s="1"/>
  <c r="C600" s="1"/>
  <c r="K61" i="12" s="1"/>
  <c r="AB437" i="11"/>
  <c r="AB500" s="1"/>
  <c r="AB563" s="1"/>
  <c r="D229" i="12" s="1"/>
  <c r="B435" i="11"/>
  <c r="B498" s="1"/>
  <c r="B561" s="1"/>
  <c r="D58" i="12" s="1"/>
  <c r="N437" i="11"/>
  <c r="N500" s="1"/>
  <c r="N563" s="1"/>
  <c r="D138" i="12" s="1"/>
  <c r="AG432" i="11"/>
  <c r="AG495" s="1"/>
  <c r="AG558" s="1"/>
  <c r="E237" i="12" s="1"/>
  <c r="Q432" i="11"/>
  <c r="Q495" s="1"/>
  <c r="Q558" s="1"/>
  <c r="E146" i="12" s="1"/>
  <c r="AI432" i="11"/>
  <c r="AK367"/>
  <c r="S393" s="1"/>
  <c r="S456" s="1"/>
  <c r="S519" s="1"/>
  <c r="S582" s="1"/>
  <c r="I159" i="12" s="1"/>
  <c r="S434" i="11"/>
  <c r="S497" s="1"/>
  <c r="S560" s="1"/>
  <c r="E161" i="12" s="1"/>
  <c r="S419" i="11"/>
  <c r="S482" s="1"/>
  <c r="S545" s="1"/>
  <c r="S608" s="1"/>
  <c r="M161" i="12" s="1"/>
  <c r="S395" i="11"/>
  <c r="S458" s="1"/>
  <c r="S521" s="1"/>
  <c r="S584" s="1"/>
  <c r="I161" i="12" s="1"/>
  <c r="S407" i="11"/>
  <c r="S470" s="1"/>
  <c r="S533" s="1"/>
  <c r="S596" s="1"/>
  <c r="K161" i="12" s="1"/>
  <c r="C433" i="11"/>
  <c r="C496" s="1"/>
  <c r="C559" s="1"/>
  <c r="E56" i="12" s="1"/>
  <c r="X436" i="11"/>
  <c r="X499" s="1"/>
  <c r="X562" s="1"/>
  <c r="D202" i="12" s="1"/>
  <c r="H436" i="11"/>
  <c r="H499" s="1"/>
  <c r="H562" s="1"/>
  <c r="D98" i="12" s="1"/>
  <c r="Z434" i="11"/>
  <c r="Z497" s="1"/>
  <c r="Z560" s="1"/>
  <c r="D213" i="12" s="1"/>
  <c r="J434" i="11"/>
  <c r="J497" s="1"/>
  <c r="J560" s="1"/>
  <c r="D109" i="12" s="1"/>
  <c r="F391" i="11"/>
  <c r="P220"/>
  <c r="D206"/>
  <c r="R217"/>
  <c r="Q203"/>
  <c r="B438"/>
  <c r="B501" s="1"/>
  <c r="B564" s="1"/>
  <c r="D61" i="12" s="1"/>
  <c r="G435" i="11"/>
  <c r="G498" s="1"/>
  <c r="G561" s="1"/>
  <c r="E84" i="12" s="1"/>
  <c r="G420" i="11"/>
  <c r="G483" s="1"/>
  <c r="G546" s="1"/>
  <c r="G609" s="1"/>
  <c r="M84" i="12" s="1"/>
  <c r="G396" i="11"/>
  <c r="G459" s="1"/>
  <c r="G522" s="1"/>
  <c r="G585" s="1"/>
  <c r="I84" i="12" s="1"/>
  <c r="U431" i="11"/>
  <c r="AB435"/>
  <c r="AB498" s="1"/>
  <c r="AB561" s="1"/>
  <c r="D227" i="12" s="1"/>
  <c r="AF506" i="11"/>
  <c r="U409"/>
  <c r="U472" s="1"/>
  <c r="U535" s="1"/>
  <c r="U598" s="1"/>
  <c r="K176" i="12" s="1"/>
  <c r="U436" i="11"/>
  <c r="U499" s="1"/>
  <c r="U562" s="1"/>
  <c r="E176" i="12" s="1"/>
  <c r="E432" i="11"/>
  <c r="E495" s="1"/>
  <c r="E558" s="1"/>
  <c r="E68" i="12" s="1"/>
  <c r="W432" i="11"/>
  <c r="W495" s="1"/>
  <c r="W558" s="1"/>
  <c r="E185" i="12" s="1"/>
  <c r="G433" i="11"/>
  <c r="G496" s="1"/>
  <c r="G559" s="1"/>
  <c r="E82" i="12" s="1"/>
  <c r="O214" i="11"/>
  <c r="Q25" i="12" s="1"/>
  <c r="O199" i="11"/>
  <c r="N200"/>
  <c r="C200"/>
  <c r="AB436"/>
  <c r="AB499" s="1"/>
  <c r="AB562" s="1"/>
  <c r="D228" i="12" s="1"/>
  <c r="L433" i="11"/>
  <c r="L496" s="1"/>
  <c r="L559" s="1"/>
  <c r="D121" i="12" s="1"/>
  <c r="AD393" i="11"/>
  <c r="AD456" s="1"/>
  <c r="AD519" s="1"/>
  <c r="AD582" s="1"/>
  <c r="H263" i="12" s="1"/>
  <c r="AD405" i="11"/>
  <c r="AD468" s="1"/>
  <c r="AD531" s="1"/>
  <c r="AD594" s="1"/>
  <c r="J263" i="12" s="1"/>
  <c r="AD432" i="11"/>
  <c r="AD495" s="1"/>
  <c r="AD558" s="1"/>
  <c r="D263" i="12" s="1"/>
  <c r="AD417" i="11"/>
  <c r="AD480" s="1"/>
  <c r="AD543" s="1"/>
  <c r="AD606" s="1"/>
  <c r="L263" i="12" s="1"/>
  <c r="N393" i="11"/>
  <c r="N456" s="1"/>
  <c r="N519" s="1"/>
  <c r="N582" s="1"/>
  <c r="H133" i="12" s="1"/>
  <c r="N405" i="11"/>
  <c r="N468" s="1"/>
  <c r="N531" s="1"/>
  <c r="N594" s="1"/>
  <c r="J133" i="12" s="1"/>
  <c r="N432" i="11"/>
  <c r="N495" s="1"/>
  <c r="N558" s="1"/>
  <c r="D133" i="12" s="1"/>
  <c r="N417" i="11"/>
  <c r="N480" s="1"/>
  <c r="N543" s="1"/>
  <c r="N606" s="1"/>
  <c r="L133" i="12" s="1"/>
  <c r="V494" i="11"/>
  <c r="O221"/>
  <c r="Q32" i="12" s="1"/>
  <c r="N207" i="11"/>
  <c r="C207"/>
  <c r="W354"/>
  <c r="Q354"/>
  <c r="AI354"/>
  <c r="Y354"/>
  <c r="AG354"/>
  <c r="K354"/>
  <c r="E354"/>
  <c r="C354"/>
  <c r="M354"/>
  <c r="O354"/>
  <c r="AA354"/>
  <c r="U354"/>
  <c r="G354"/>
  <c r="S354"/>
  <c r="AC354"/>
  <c r="AE354"/>
  <c r="I354"/>
  <c r="B354"/>
  <c r="X354"/>
  <c r="Z354"/>
  <c r="V354"/>
  <c r="R354"/>
  <c r="AH354"/>
  <c r="D354"/>
  <c r="N354"/>
  <c r="T354"/>
  <c r="P354"/>
  <c r="L354"/>
  <c r="H354"/>
  <c r="AD354"/>
  <c r="J354"/>
  <c r="AF354"/>
  <c r="F354"/>
  <c r="AB354"/>
  <c r="C494"/>
  <c r="S494"/>
  <c r="AH512"/>
  <c r="R118"/>
  <c r="Q118" s="1"/>
  <c r="I218"/>
  <c r="L218"/>
  <c r="F218"/>
  <c r="H29" i="12" s="1"/>
  <c r="F447" i="11"/>
  <c r="F510" s="1"/>
  <c r="F573" s="1"/>
  <c r="F84" i="12" s="1"/>
  <c r="AH447" i="11"/>
  <c r="B447"/>
  <c r="B510" s="1"/>
  <c r="B573" s="1"/>
  <c r="F58" i="12" s="1"/>
  <c r="R447" i="11"/>
  <c r="R510" s="1"/>
  <c r="R573" s="1"/>
  <c r="F162" i="12" s="1"/>
  <c r="AF447" i="11"/>
  <c r="AF510" s="1"/>
  <c r="AF573" s="1"/>
  <c r="F240" i="12" s="1"/>
  <c r="T447" i="11"/>
  <c r="T510" s="1"/>
  <c r="T573" s="1"/>
  <c r="F175" i="12" s="1"/>
  <c r="D447" i="11"/>
  <c r="D510" s="1"/>
  <c r="D573" s="1"/>
  <c r="F71" i="12" s="1"/>
  <c r="L447" i="11"/>
  <c r="L510" s="1"/>
  <c r="L573" s="1"/>
  <c r="F123" i="12" s="1"/>
  <c r="V447" i="11"/>
  <c r="V510" s="1"/>
  <c r="V573" s="1"/>
  <c r="F188" i="12" s="1"/>
  <c r="P447" i="11"/>
  <c r="P510" s="1"/>
  <c r="P573" s="1"/>
  <c r="F149" i="12" s="1"/>
  <c r="AB447" i="11"/>
  <c r="AB510" s="1"/>
  <c r="AB573" s="1"/>
  <c r="F227" i="12" s="1"/>
  <c r="N435" i="11"/>
  <c r="N498" s="1"/>
  <c r="N561" s="1"/>
  <c r="D136" i="12" s="1"/>
  <c r="D437" i="11"/>
  <c r="D500" s="1"/>
  <c r="D563" s="1"/>
  <c r="D73" i="12" s="1"/>
  <c r="Y433" i="11"/>
  <c r="Y496" s="1"/>
  <c r="Y559" s="1"/>
  <c r="E199" i="12" s="1"/>
  <c r="I433" i="11"/>
  <c r="I496" s="1"/>
  <c r="I559" s="1"/>
  <c r="E95" i="12" s="1"/>
  <c r="AA436" i="11"/>
  <c r="AA499" s="1"/>
  <c r="AA562" s="1"/>
  <c r="E215" i="12" s="1"/>
  <c r="AA409" i="11"/>
  <c r="AA472" s="1"/>
  <c r="AA535" s="1"/>
  <c r="AA598" s="1"/>
  <c r="K215" i="12" s="1"/>
  <c r="K433" i="11"/>
  <c r="K496" s="1"/>
  <c r="K559" s="1"/>
  <c r="E108" i="12" s="1"/>
  <c r="AF433" i="11"/>
  <c r="AF496" s="1"/>
  <c r="AF559" s="1"/>
  <c r="D238" i="12" s="1"/>
  <c r="AF418" i="11"/>
  <c r="AF481" s="1"/>
  <c r="AF544" s="1"/>
  <c r="AF607" s="1"/>
  <c r="J251" i="12" s="1"/>
  <c r="P433" i="11"/>
  <c r="P496" s="1"/>
  <c r="P559" s="1"/>
  <c r="D147" i="12" s="1"/>
  <c r="AH434" i="11"/>
  <c r="AJ369"/>
  <c r="T419" s="1"/>
  <c r="T482" s="1"/>
  <c r="T545" s="1"/>
  <c r="T608" s="1"/>
  <c r="L174" i="12" s="1"/>
  <c r="R393" i="11"/>
  <c r="R456" s="1"/>
  <c r="R519" s="1"/>
  <c r="R582" s="1"/>
  <c r="H159" i="12" s="1"/>
  <c r="R405" i="11"/>
  <c r="R468" s="1"/>
  <c r="R531" s="1"/>
  <c r="R594" s="1"/>
  <c r="J159" i="12" s="1"/>
  <c r="R432" i="11"/>
  <c r="R495" s="1"/>
  <c r="R558" s="1"/>
  <c r="D159" i="12" s="1"/>
  <c r="R417" i="11"/>
  <c r="R480" s="1"/>
  <c r="R543" s="1"/>
  <c r="R606" s="1"/>
  <c r="L159" i="12" s="1"/>
  <c r="B436" i="11"/>
  <c r="B499" s="1"/>
  <c r="B562" s="1"/>
  <c r="D59" i="12" s="1"/>
  <c r="P202" i="11"/>
  <c r="D172"/>
  <c r="B172" s="1"/>
  <c r="G213"/>
  <c r="I24" i="12" s="1"/>
  <c r="AE494" i="11"/>
  <c r="O494"/>
  <c r="AH511"/>
  <c r="AJ448"/>
  <c r="D217"/>
  <c r="F28" i="12" s="1"/>
  <c r="D215" i="11"/>
  <c r="F26" i="12" s="1"/>
  <c r="AK448" i="11"/>
  <c r="B206"/>
  <c r="Q117"/>
  <c r="Q115"/>
  <c r="K219"/>
  <c r="M30" i="12" s="1"/>
  <c r="N431" i="11"/>
  <c r="V435"/>
  <c r="V498" s="1"/>
  <c r="V561" s="1"/>
  <c r="D188" i="12" s="1"/>
  <c r="AI437" i="11"/>
  <c r="AK372"/>
  <c r="O410" s="1"/>
  <c r="O473" s="1"/>
  <c r="O536" s="1"/>
  <c r="O599" s="1"/>
  <c r="K138" i="12" s="1"/>
  <c r="M506" i="11"/>
  <c r="M442"/>
  <c r="N438"/>
  <c r="N501" s="1"/>
  <c r="N564" s="1"/>
  <c r="D139" i="12" s="1"/>
  <c r="T431" i="11"/>
  <c r="Y437"/>
  <c r="Y500" s="1"/>
  <c r="Y563" s="1"/>
  <c r="E203" i="12" s="1"/>
  <c r="S506" i="11"/>
  <c r="S442"/>
  <c r="R116"/>
  <c r="Q116" s="1"/>
  <c r="L216"/>
  <c r="I216"/>
  <c r="F216"/>
  <c r="H27" i="12" s="1"/>
  <c r="AH445" i="11"/>
  <c r="H445"/>
  <c r="H508" s="1"/>
  <c r="H571" s="1"/>
  <c r="F95" i="12" s="1"/>
  <c r="L445" i="11"/>
  <c r="L508" s="1"/>
  <c r="L571" s="1"/>
  <c r="F121" i="12" s="1"/>
  <c r="X445" i="11"/>
  <c r="X508" s="1"/>
  <c r="X571" s="1"/>
  <c r="F199" i="12" s="1"/>
  <c r="B445" i="11"/>
  <c r="B508" s="1"/>
  <c r="B571" s="1"/>
  <c r="F56" i="12" s="1"/>
  <c r="AD445" i="11"/>
  <c r="AD508" s="1"/>
  <c r="AD571" s="1"/>
  <c r="F264" i="12" s="1"/>
  <c r="R445" i="11"/>
  <c r="R508" s="1"/>
  <c r="R571" s="1"/>
  <c r="F160" i="12" s="1"/>
  <c r="R216" i="11"/>
  <c r="N445"/>
  <c r="N508" s="1"/>
  <c r="N571" s="1"/>
  <c r="F134" i="12" s="1"/>
  <c r="AB445" i="11"/>
  <c r="AB508" s="1"/>
  <c r="AB571" s="1"/>
  <c r="F225" i="12" s="1"/>
  <c r="AC433" i="11"/>
  <c r="AC496" s="1"/>
  <c r="AC559" s="1"/>
  <c r="E225" i="12" s="1"/>
  <c r="M432" i="11"/>
  <c r="M495" s="1"/>
  <c r="M558" s="1"/>
  <c r="E120" i="12" s="1"/>
  <c r="AE434" i="11"/>
  <c r="AE497" s="1"/>
  <c r="AE560" s="1"/>
  <c r="E265" i="12" s="1"/>
  <c r="AE419" i="11"/>
  <c r="AE482" s="1"/>
  <c r="AE545" s="1"/>
  <c r="AE608" s="1"/>
  <c r="M265" i="12" s="1"/>
  <c r="AE395" i="11"/>
  <c r="AE458" s="1"/>
  <c r="AE521" s="1"/>
  <c r="AE584" s="1"/>
  <c r="I265" i="12" s="1"/>
  <c r="AE407" i="11"/>
  <c r="AE470" s="1"/>
  <c r="AE533" s="1"/>
  <c r="AE596" s="1"/>
  <c r="K265" i="12" s="1"/>
  <c r="O434" i="11"/>
  <c r="O497" s="1"/>
  <c r="O560" s="1"/>
  <c r="E135" i="12" s="1"/>
  <c r="O419" i="11"/>
  <c r="O482" s="1"/>
  <c r="O545" s="1"/>
  <c r="O608" s="1"/>
  <c r="M135" i="12" s="1"/>
  <c r="O395" i="11"/>
  <c r="O458" s="1"/>
  <c r="O521" s="1"/>
  <c r="O584" s="1"/>
  <c r="I135" i="12" s="1"/>
  <c r="O407" i="11"/>
  <c r="O470" s="1"/>
  <c r="O533" s="1"/>
  <c r="O596" s="1"/>
  <c r="K135" i="12" s="1"/>
  <c r="T406" i="11"/>
  <c r="T469" s="1"/>
  <c r="T532" s="1"/>
  <c r="T595" s="1"/>
  <c r="J173" i="12" s="1"/>
  <c r="T433" i="11"/>
  <c r="T496" s="1"/>
  <c r="T559" s="1"/>
  <c r="D173" i="12" s="1"/>
  <c r="D436" i="11"/>
  <c r="D499" s="1"/>
  <c r="D562" s="1"/>
  <c r="D72" i="12" s="1"/>
  <c r="V434" i="11"/>
  <c r="V497" s="1"/>
  <c r="V560" s="1"/>
  <c r="D187" i="12" s="1"/>
  <c r="F433" i="11"/>
  <c r="F496" s="1"/>
  <c r="F559" s="1"/>
  <c r="D82" i="12" s="1"/>
  <c r="C220" i="11"/>
  <c r="E31" i="12" s="1"/>
  <c r="E220" i="11"/>
  <c r="G31" i="12" s="1"/>
  <c r="S200" i="11"/>
  <c r="S158"/>
  <c r="AH437"/>
  <c r="AJ372"/>
  <c r="H398" s="1"/>
  <c r="H461" s="1"/>
  <c r="H524" s="1"/>
  <c r="H587" s="1"/>
  <c r="H99" i="12" s="1"/>
  <c r="L435" i="11"/>
  <c r="L498" s="1"/>
  <c r="L561" s="1"/>
  <c r="D123" i="12" s="1"/>
  <c r="AI506" i="11"/>
  <c r="AI442"/>
  <c r="AK443"/>
  <c r="Z506"/>
  <c r="AG433"/>
  <c r="AG496" s="1"/>
  <c r="AG559" s="1"/>
  <c r="E238" i="12" s="1"/>
  <c r="Q433" i="11"/>
  <c r="Q496" s="1"/>
  <c r="Q559" s="1"/>
  <c r="E147" i="12" s="1"/>
  <c r="AI433" i="11"/>
  <c r="AK368"/>
  <c r="M394" s="1"/>
  <c r="M457" s="1"/>
  <c r="M520" s="1"/>
  <c r="M583" s="1"/>
  <c r="I121" i="12" s="1"/>
  <c r="S436" i="11"/>
  <c r="S499" s="1"/>
  <c r="S562" s="1"/>
  <c r="E163" i="12" s="1"/>
  <c r="S409" i="11"/>
  <c r="S472" s="1"/>
  <c r="S535" s="1"/>
  <c r="S598" s="1"/>
  <c r="K163" i="12" s="1"/>
  <c r="C434" i="11"/>
  <c r="C497" s="1"/>
  <c r="C560" s="1"/>
  <c r="E57" i="12" s="1"/>
  <c r="C419" i="11"/>
  <c r="C482" s="1"/>
  <c r="C545" s="1"/>
  <c r="C608" s="1"/>
  <c r="M57" i="12" s="1"/>
  <c r="C395" i="11"/>
  <c r="C458" s="1"/>
  <c r="C521" s="1"/>
  <c r="C584" s="1"/>
  <c r="I57" i="12" s="1"/>
  <c r="C407" i="11"/>
  <c r="C470" s="1"/>
  <c r="C533" s="1"/>
  <c r="C596" s="1"/>
  <c r="K57" i="12" s="1"/>
  <c r="R221" i="11"/>
  <c r="Q207"/>
  <c r="AI573"/>
  <c r="AK510"/>
  <c r="X433"/>
  <c r="X496" s="1"/>
  <c r="X559" s="1"/>
  <c r="D199" i="12" s="1"/>
  <c r="H433" i="11"/>
  <c r="H496" s="1"/>
  <c r="H559" s="1"/>
  <c r="D95" i="12" s="1"/>
  <c r="Z436" i="11"/>
  <c r="Z499" s="1"/>
  <c r="Z562" s="1"/>
  <c r="D215" i="12" s="1"/>
  <c r="J436" i="11"/>
  <c r="J499" s="1"/>
  <c r="J562" s="1"/>
  <c r="D111" i="12" s="1"/>
  <c r="H431" i="11"/>
  <c r="E431"/>
  <c r="AH435"/>
  <c r="AJ370"/>
  <c r="B396" s="1"/>
  <c r="B459" s="1"/>
  <c r="B522" s="1"/>
  <c r="B585" s="1"/>
  <c r="H58" i="12" s="1"/>
  <c r="Y506" i="11"/>
  <c r="Y442"/>
  <c r="P219"/>
  <c r="D205"/>
  <c r="U433"/>
  <c r="U496" s="1"/>
  <c r="U559" s="1"/>
  <c r="E173" i="12" s="1"/>
  <c r="E436" i="11"/>
  <c r="E499" s="1"/>
  <c r="E562" s="1"/>
  <c r="E72" i="12" s="1"/>
  <c r="E421" i="11"/>
  <c r="E484" s="1"/>
  <c r="E547" s="1"/>
  <c r="E610" s="1"/>
  <c r="M72" i="12" s="1"/>
  <c r="W436" i="11"/>
  <c r="W499" s="1"/>
  <c r="W562" s="1"/>
  <c r="E189" i="12" s="1"/>
  <c r="W409" i="11"/>
  <c r="W472" s="1"/>
  <c r="W535" s="1"/>
  <c r="W598" s="1"/>
  <c r="K189" i="12" s="1"/>
  <c r="G434" i="11"/>
  <c r="G497" s="1"/>
  <c r="G560" s="1"/>
  <c r="E83" i="12" s="1"/>
  <c r="G419" i="11"/>
  <c r="G482" s="1"/>
  <c r="G545" s="1"/>
  <c r="G608" s="1"/>
  <c r="M83" i="12" s="1"/>
  <c r="G395" i="11"/>
  <c r="G458" s="1"/>
  <c r="G521" s="1"/>
  <c r="G584" s="1"/>
  <c r="I83" i="12" s="1"/>
  <c r="G407" i="11"/>
  <c r="G470" s="1"/>
  <c r="G533" s="1"/>
  <c r="G596" s="1"/>
  <c r="K83" i="12" s="1"/>
  <c r="AB434" i="11"/>
  <c r="AB497" s="1"/>
  <c r="AB560" s="1"/>
  <c r="D226" i="12" s="1"/>
  <c r="L436" i="11"/>
  <c r="L499" s="1"/>
  <c r="L562" s="1"/>
  <c r="D124" i="12" s="1"/>
  <c r="AD436" i="11"/>
  <c r="AD499" s="1"/>
  <c r="AD562" s="1"/>
  <c r="D267" i="12" s="1"/>
  <c r="N436" i="11"/>
  <c r="N499" s="1"/>
  <c r="N562" s="1"/>
  <c r="D137" i="12" s="1"/>
  <c r="AK365" i="11"/>
  <c r="Y391" s="1"/>
  <c r="P204"/>
  <c r="AC408" s="1"/>
  <c r="AC471" s="1"/>
  <c r="AC534" s="1"/>
  <c r="AC597" s="1"/>
  <c r="K227" i="12" s="1"/>
  <c r="D174" i="11"/>
  <c r="B174" s="1"/>
  <c r="AA506"/>
  <c r="AA442"/>
  <c r="X438"/>
  <c r="X501" s="1"/>
  <c r="X564" s="1"/>
  <c r="D204" i="12" s="1"/>
  <c r="C506" i="11"/>
  <c r="C442"/>
  <c r="AA437"/>
  <c r="AA500" s="1"/>
  <c r="AA563" s="1"/>
  <c r="E216" i="12" s="1"/>
  <c r="AD415" i="11"/>
  <c r="Y432"/>
  <c r="Y495" s="1"/>
  <c r="Y558" s="1"/>
  <c r="E198" i="12" s="1"/>
  <c r="I393" i="11"/>
  <c r="I456" s="1"/>
  <c r="I519" s="1"/>
  <c r="I582" s="1"/>
  <c r="I94" i="12" s="1"/>
  <c r="I432" i="11"/>
  <c r="I495" s="1"/>
  <c r="I558" s="1"/>
  <c r="E94" i="12" s="1"/>
  <c r="AA432" i="11"/>
  <c r="AA495" s="1"/>
  <c r="AA558" s="1"/>
  <c r="E211" i="12" s="1"/>
  <c r="AA405" i="11"/>
  <c r="AA468" s="1"/>
  <c r="AA531" s="1"/>
  <c r="AA594" s="1"/>
  <c r="K211" i="12" s="1"/>
  <c r="K434" i="11"/>
  <c r="K497" s="1"/>
  <c r="K560" s="1"/>
  <c r="E109" i="12" s="1"/>
  <c r="K419" i="11"/>
  <c r="K482" s="1"/>
  <c r="K545" s="1"/>
  <c r="K608" s="1"/>
  <c r="M109" i="12" s="1"/>
  <c r="K395" i="11"/>
  <c r="K458" s="1"/>
  <c r="K521" s="1"/>
  <c r="K584" s="1"/>
  <c r="I109" i="12" s="1"/>
  <c r="K407" i="11"/>
  <c r="K470" s="1"/>
  <c r="K533" s="1"/>
  <c r="K596" s="1"/>
  <c r="K109" i="12" s="1"/>
  <c r="AH513" i="11"/>
  <c r="AJ450"/>
  <c r="AF434"/>
  <c r="AF497" s="1"/>
  <c r="AF560" s="1"/>
  <c r="D239" i="12" s="1"/>
  <c r="P434" i="11"/>
  <c r="P497" s="1"/>
  <c r="P560" s="1"/>
  <c r="D148" i="12" s="1"/>
  <c r="P395" i="11"/>
  <c r="P458" s="1"/>
  <c r="P521" s="1"/>
  <c r="P584" s="1"/>
  <c r="H148" i="12" s="1"/>
  <c r="AH436" i="11"/>
  <c r="AJ371"/>
  <c r="AF421" s="1"/>
  <c r="AF484" s="1"/>
  <c r="AF547" s="1"/>
  <c r="AF610" s="1"/>
  <c r="J254" i="12" s="1"/>
  <c r="R394" i="11"/>
  <c r="R457" s="1"/>
  <c r="R520" s="1"/>
  <c r="R583" s="1"/>
  <c r="H160" i="12" s="1"/>
  <c r="R433" i="11"/>
  <c r="R496" s="1"/>
  <c r="R559" s="1"/>
  <c r="D160" i="12" s="1"/>
  <c r="B393" i="11"/>
  <c r="B456" s="1"/>
  <c r="B519" s="1"/>
  <c r="B582" s="1"/>
  <c r="H55" i="12" s="1"/>
  <c r="B405" i="11"/>
  <c r="B468" s="1"/>
  <c r="B531" s="1"/>
  <c r="B594" s="1"/>
  <c r="J55" i="12" s="1"/>
  <c r="B432" i="11"/>
  <c r="B495" s="1"/>
  <c r="B558" s="1"/>
  <c r="D55" i="12" s="1"/>
  <c r="B417" i="11"/>
  <c r="B480" s="1"/>
  <c r="B543" s="1"/>
  <c r="B606" s="1"/>
  <c r="L55" i="12" s="1"/>
  <c r="AH509" i="11"/>
  <c r="AJ446"/>
  <c r="J445"/>
  <c r="J508" s="1"/>
  <c r="J571" s="1"/>
  <c r="F108" i="12" s="1"/>
  <c r="AF445" i="11"/>
  <c r="AF508" s="1"/>
  <c r="AF571" s="1"/>
  <c r="F238" i="12" s="1"/>
  <c r="Z445" i="11"/>
  <c r="Z508" s="1"/>
  <c r="Z571" s="1"/>
  <c r="F212" i="12" s="1"/>
  <c r="N217" i="11"/>
  <c r="P28" i="12" s="1"/>
  <c r="B201" i="11"/>
  <c r="B177"/>
  <c r="T445"/>
  <c r="T508" s="1"/>
  <c r="T571" s="1"/>
  <c r="F173" i="12" s="1"/>
  <c r="AD447" i="11"/>
  <c r="AD510" s="1"/>
  <c r="AD573" s="1"/>
  <c r="F266" i="12" s="1"/>
  <c r="AJ237" i="11"/>
  <c r="AJ366"/>
  <c r="AD404" s="1"/>
  <c r="AD467" s="1"/>
  <c r="S122"/>
  <c r="P122" s="1"/>
  <c r="K217"/>
  <c r="M28" i="12" s="1"/>
  <c r="X431" i="11"/>
  <c r="J431"/>
  <c r="Q215"/>
  <c r="S26" i="12" s="1"/>
  <c r="H215" i="11"/>
  <c r="J26" i="12" s="1"/>
  <c r="H219" i="11"/>
  <c r="J30" i="12" s="1"/>
  <c r="AH449" i="10"/>
  <c r="AJ386"/>
  <c r="AJ304"/>
  <c r="AK310"/>
  <c r="AK311"/>
  <c r="AJ308"/>
  <c r="AJ306"/>
  <c r="AI450"/>
  <c r="AK387"/>
  <c r="AI448"/>
  <c r="AK385"/>
  <c r="AI451"/>
  <c r="AK388"/>
  <c r="AI447"/>
  <c r="AK384"/>
  <c r="AK304"/>
  <c r="AK312"/>
  <c r="AJ309"/>
  <c r="AJ312"/>
  <c r="AJ310"/>
  <c r="AI452"/>
  <c r="AK389"/>
  <c r="AJ305"/>
  <c r="AK309"/>
  <c r="AK308"/>
  <c r="AJ307"/>
  <c r="AI446"/>
  <c r="AK383"/>
  <c r="AI449"/>
  <c r="AK386"/>
  <c r="AK305"/>
  <c r="AK306"/>
  <c r="AK307"/>
  <c r="AJ311"/>
  <c r="AE398" i="7"/>
  <c r="AE461" s="1"/>
  <c r="AE524" s="1"/>
  <c r="B207" i="10"/>
  <c r="R203"/>
  <c r="S162"/>
  <c r="S203" s="1"/>
  <c r="S217" s="1"/>
  <c r="R206"/>
  <c r="S165"/>
  <c r="S206" s="1"/>
  <c r="R388"/>
  <c r="R451" s="1"/>
  <c r="R514" s="1"/>
  <c r="AB388"/>
  <c r="AB451" s="1"/>
  <c r="AB514" s="1"/>
  <c r="Z388"/>
  <c r="Z451" s="1"/>
  <c r="Z514" s="1"/>
  <c r="X388"/>
  <c r="X451" s="1"/>
  <c r="X514" s="1"/>
  <c r="AH388"/>
  <c r="D388"/>
  <c r="D451" s="1"/>
  <c r="D514" s="1"/>
  <c r="V388"/>
  <c r="V451" s="1"/>
  <c r="V514" s="1"/>
  <c r="AF388"/>
  <c r="AF451" s="1"/>
  <c r="AF514" s="1"/>
  <c r="P388"/>
  <c r="P451" s="1"/>
  <c r="P514" s="1"/>
  <c r="AD388"/>
  <c r="AD451" s="1"/>
  <c r="AD514" s="1"/>
  <c r="F388"/>
  <c r="F451" s="1"/>
  <c r="F514" s="1"/>
  <c r="D387"/>
  <c r="D450" s="1"/>
  <c r="D513" s="1"/>
  <c r="R383"/>
  <c r="R446" s="1"/>
  <c r="R509" s="1"/>
  <c r="AI382"/>
  <c r="AD383"/>
  <c r="AD446" s="1"/>
  <c r="AD509" s="1"/>
  <c r="F383"/>
  <c r="F446" s="1"/>
  <c r="F509" s="1"/>
  <c r="G382"/>
  <c r="G381" s="1"/>
  <c r="C382"/>
  <c r="U382"/>
  <c r="M382"/>
  <c r="M381" s="1"/>
  <c r="R215"/>
  <c r="Q215" s="1"/>
  <c r="K382"/>
  <c r="V383"/>
  <c r="V446" s="1"/>
  <c r="V509" s="1"/>
  <c r="AC370"/>
  <c r="AC433" s="1"/>
  <c r="O382"/>
  <c r="AB383"/>
  <c r="AB446" s="1"/>
  <c r="AB509" s="1"/>
  <c r="AH383"/>
  <c r="T383"/>
  <c r="T446" s="1"/>
  <c r="T509" s="1"/>
  <c r="D383"/>
  <c r="D446" s="1"/>
  <c r="D509" s="1"/>
  <c r="E382"/>
  <c r="E381" s="1"/>
  <c r="M370"/>
  <c r="M433" s="1"/>
  <c r="AG382"/>
  <c r="Z383"/>
  <c r="Z446" s="1"/>
  <c r="Z509" s="1"/>
  <c r="X383"/>
  <c r="X446" s="1"/>
  <c r="X509" s="1"/>
  <c r="O219"/>
  <c r="F215"/>
  <c r="L215"/>
  <c r="B383"/>
  <c r="B446" s="1"/>
  <c r="B509" s="1"/>
  <c r="P383"/>
  <c r="P446" s="1"/>
  <c r="P509" s="1"/>
  <c r="J388"/>
  <c r="J451" s="1"/>
  <c r="J514" s="1"/>
  <c r="I220"/>
  <c r="B388"/>
  <c r="B451" s="1"/>
  <c r="B514" s="1"/>
  <c r="N383"/>
  <c r="N446" s="1"/>
  <c r="N509" s="1"/>
  <c r="H383"/>
  <c r="H446" s="1"/>
  <c r="H509" s="1"/>
  <c r="H388"/>
  <c r="H451" s="1"/>
  <c r="H514" s="1"/>
  <c r="T388"/>
  <c r="T451" s="1"/>
  <c r="T514" s="1"/>
  <c r="L220"/>
  <c r="K220" s="1"/>
  <c r="AB384"/>
  <c r="AB447" s="1"/>
  <c r="AB510" s="1"/>
  <c r="V389"/>
  <c r="V452" s="1"/>
  <c r="V515" s="1"/>
  <c r="D202"/>
  <c r="D221"/>
  <c r="R220"/>
  <c r="D216"/>
  <c r="N385"/>
  <c r="N448" s="1"/>
  <c r="N511" s="1"/>
  <c r="K433"/>
  <c r="L216"/>
  <c r="K216" s="1"/>
  <c r="F216"/>
  <c r="I216"/>
  <c r="H216" s="1"/>
  <c r="R116"/>
  <c r="Q116" s="1"/>
  <c r="H384"/>
  <c r="H447" s="1"/>
  <c r="H510" s="1"/>
  <c r="T384"/>
  <c r="T447" s="1"/>
  <c r="T510" s="1"/>
  <c r="J384"/>
  <c r="J447" s="1"/>
  <c r="J510" s="1"/>
  <c r="AF384"/>
  <c r="AF447" s="1"/>
  <c r="AF510" s="1"/>
  <c r="AH384"/>
  <c r="L374"/>
  <c r="L437" s="1"/>
  <c r="L500" s="1"/>
  <c r="X374"/>
  <c r="X437" s="1"/>
  <c r="X500" s="1"/>
  <c r="AC374"/>
  <c r="AC437" s="1"/>
  <c r="AC500" s="1"/>
  <c r="V375"/>
  <c r="V438" s="1"/>
  <c r="V501" s="1"/>
  <c r="V373"/>
  <c r="V436" s="1"/>
  <c r="V499" s="1"/>
  <c r="F373"/>
  <c r="F436" s="1"/>
  <c r="F499" s="1"/>
  <c r="F372"/>
  <c r="F435" s="1"/>
  <c r="F498" s="1"/>
  <c r="AF377"/>
  <c r="AF440" s="1"/>
  <c r="AF503" s="1"/>
  <c r="AF371"/>
  <c r="AF434" s="1"/>
  <c r="AF497" s="1"/>
  <c r="P376"/>
  <c r="P439" s="1"/>
  <c r="P502" s="1"/>
  <c r="P373"/>
  <c r="P436" s="1"/>
  <c r="P499" s="1"/>
  <c r="AA372"/>
  <c r="AA435" s="1"/>
  <c r="AA498" s="1"/>
  <c r="AA373"/>
  <c r="AA436" s="1"/>
  <c r="AA499" s="1"/>
  <c r="K371"/>
  <c r="K434" s="1"/>
  <c r="K497" s="1"/>
  <c r="K377"/>
  <c r="K440" s="1"/>
  <c r="K503" s="1"/>
  <c r="AG376"/>
  <c r="AG439" s="1"/>
  <c r="AG502" s="1"/>
  <c r="AG372"/>
  <c r="AG435" s="1"/>
  <c r="AG498" s="1"/>
  <c r="Q373"/>
  <c r="Q436" s="1"/>
  <c r="Q499" s="1"/>
  <c r="Q375"/>
  <c r="Q438" s="1"/>
  <c r="Q501" s="1"/>
  <c r="AE374"/>
  <c r="AE437" s="1"/>
  <c r="AE500" s="1"/>
  <c r="G445"/>
  <c r="Z372"/>
  <c r="Z435" s="1"/>
  <c r="Z498" s="1"/>
  <c r="J377"/>
  <c r="J440" s="1"/>
  <c r="J503" s="1"/>
  <c r="X361"/>
  <c r="X424" s="1"/>
  <c r="X487" s="1"/>
  <c r="X550" s="1"/>
  <c r="T373"/>
  <c r="T436" s="1"/>
  <c r="T499" s="1"/>
  <c r="D373"/>
  <c r="D436" s="1"/>
  <c r="D499" s="1"/>
  <c r="AE377"/>
  <c r="AE440" s="1"/>
  <c r="AE503" s="1"/>
  <c r="AE375"/>
  <c r="AE438" s="1"/>
  <c r="AE501" s="1"/>
  <c r="O372"/>
  <c r="O435" s="1"/>
  <c r="O498" s="1"/>
  <c r="O377"/>
  <c r="O440" s="1"/>
  <c r="O503" s="1"/>
  <c r="AA345"/>
  <c r="AA408" s="1"/>
  <c r="AA471" s="1"/>
  <c r="AA534" s="1"/>
  <c r="AA346"/>
  <c r="AA409" s="1"/>
  <c r="AA472" s="1"/>
  <c r="AA535" s="1"/>
  <c r="U371"/>
  <c r="U434" s="1"/>
  <c r="U497" s="1"/>
  <c r="U372"/>
  <c r="U435" s="1"/>
  <c r="U498" s="1"/>
  <c r="E372"/>
  <c r="E435" s="1"/>
  <c r="E498" s="1"/>
  <c r="E371"/>
  <c r="E434" s="1"/>
  <c r="E497" s="1"/>
  <c r="P201"/>
  <c r="D171"/>
  <c r="B171" s="1"/>
  <c r="R374"/>
  <c r="R437" s="1"/>
  <c r="R500" s="1"/>
  <c r="AA445"/>
  <c r="AA381"/>
  <c r="AD371"/>
  <c r="AD434" s="1"/>
  <c r="AD497" s="1"/>
  <c r="AD373"/>
  <c r="AD436" s="1"/>
  <c r="AD499" s="1"/>
  <c r="N375"/>
  <c r="N438" s="1"/>
  <c r="N501" s="1"/>
  <c r="N373"/>
  <c r="N436" s="1"/>
  <c r="N499" s="1"/>
  <c r="Q330"/>
  <c r="X376"/>
  <c r="X439" s="1"/>
  <c r="X502" s="1"/>
  <c r="X349"/>
  <c r="X412" s="1"/>
  <c r="X475" s="1"/>
  <c r="X538" s="1"/>
  <c r="H372"/>
  <c r="H435" s="1"/>
  <c r="H498" s="1"/>
  <c r="O220"/>
  <c r="C206"/>
  <c r="AI377"/>
  <c r="S377"/>
  <c r="S440" s="1"/>
  <c r="S503" s="1"/>
  <c r="C377"/>
  <c r="C440" s="1"/>
  <c r="C503" s="1"/>
  <c r="Y376"/>
  <c r="Y439" s="1"/>
  <c r="Y502" s="1"/>
  <c r="I373"/>
  <c r="I436" s="1"/>
  <c r="I499" s="1"/>
  <c r="O445"/>
  <c r="O381"/>
  <c r="AG374"/>
  <c r="AG437" s="1"/>
  <c r="AG500" s="1"/>
  <c r="S445"/>
  <c r="S381"/>
  <c r="K374"/>
  <c r="K437" s="1"/>
  <c r="K500" s="1"/>
  <c r="W374"/>
  <c r="W437" s="1"/>
  <c r="W500" s="1"/>
  <c r="AH377"/>
  <c r="AH375"/>
  <c r="R373"/>
  <c r="R436" s="1"/>
  <c r="R499" s="1"/>
  <c r="R375"/>
  <c r="R438" s="1"/>
  <c r="R501" s="1"/>
  <c r="B377"/>
  <c r="B440" s="1"/>
  <c r="B503" s="1"/>
  <c r="B372"/>
  <c r="B435" s="1"/>
  <c r="B498" s="1"/>
  <c r="AB377"/>
  <c r="AB440" s="1"/>
  <c r="AB503" s="1"/>
  <c r="L373"/>
  <c r="L436" s="1"/>
  <c r="L499" s="1"/>
  <c r="Q204"/>
  <c r="R218"/>
  <c r="Q218" s="1"/>
  <c r="W373"/>
  <c r="W436" s="1"/>
  <c r="W499" s="1"/>
  <c r="W334"/>
  <c r="W397" s="1"/>
  <c r="W460" s="1"/>
  <c r="W523" s="1"/>
  <c r="G371"/>
  <c r="G434" s="1"/>
  <c r="G497" s="1"/>
  <c r="AC372"/>
  <c r="AC435" s="1"/>
  <c r="AC498" s="1"/>
  <c r="AC345"/>
  <c r="AC408" s="1"/>
  <c r="AC471" s="1"/>
  <c r="AC534" s="1"/>
  <c r="AC357"/>
  <c r="AC420" s="1"/>
  <c r="AC483" s="1"/>
  <c r="AC546" s="1"/>
  <c r="M376"/>
  <c r="M439" s="1"/>
  <c r="M502" s="1"/>
  <c r="E220"/>
  <c r="L384"/>
  <c r="L447" s="1"/>
  <c r="L510" s="1"/>
  <c r="X384"/>
  <c r="X447" s="1"/>
  <c r="X510" s="1"/>
  <c r="R385"/>
  <c r="R448" s="1"/>
  <c r="R511" s="1"/>
  <c r="T385"/>
  <c r="T448" s="1"/>
  <c r="T511" s="1"/>
  <c r="AD384"/>
  <c r="AD447" s="1"/>
  <c r="AD510" s="1"/>
  <c r="R384"/>
  <c r="R447" s="1"/>
  <c r="R510" s="1"/>
  <c r="F389"/>
  <c r="F452" s="1"/>
  <c r="F515" s="1"/>
  <c r="AH389"/>
  <c r="AF385"/>
  <c r="AF448" s="1"/>
  <c r="AF511" s="1"/>
  <c r="AH385"/>
  <c r="D385"/>
  <c r="D448" s="1"/>
  <c r="D511" s="1"/>
  <c r="S158"/>
  <c r="L114"/>
  <c r="N114" s="1"/>
  <c r="O114" s="1"/>
  <c r="L370" s="1"/>
  <c r="K215"/>
  <c r="AE370"/>
  <c r="AG370"/>
  <c r="Q370"/>
  <c r="I370"/>
  <c r="L355"/>
  <c r="AI445"/>
  <c r="AI381"/>
  <c r="P359"/>
  <c r="P422" s="1"/>
  <c r="P485" s="1"/>
  <c r="P548" s="1"/>
  <c r="Y445"/>
  <c r="Y381"/>
  <c r="V377"/>
  <c r="V440" s="1"/>
  <c r="V503" s="1"/>
  <c r="V372"/>
  <c r="V435" s="1"/>
  <c r="V498" s="1"/>
  <c r="F375"/>
  <c r="F438" s="1"/>
  <c r="F501" s="1"/>
  <c r="F371"/>
  <c r="F434" s="1"/>
  <c r="F497" s="1"/>
  <c r="AF361"/>
  <c r="AF424" s="1"/>
  <c r="AF487" s="1"/>
  <c r="AF550" s="1"/>
  <c r="AF376"/>
  <c r="AF439" s="1"/>
  <c r="AF502" s="1"/>
  <c r="AF337"/>
  <c r="AF400" s="1"/>
  <c r="AF463" s="1"/>
  <c r="AF526" s="1"/>
  <c r="AF349"/>
  <c r="AF412" s="1"/>
  <c r="AF475" s="1"/>
  <c r="AF538" s="1"/>
  <c r="AF372"/>
  <c r="AF435" s="1"/>
  <c r="AF498" s="1"/>
  <c r="P372"/>
  <c r="P435" s="1"/>
  <c r="P498" s="1"/>
  <c r="P375"/>
  <c r="P438" s="1"/>
  <c r="P501" s="1"/>
  <c r="AA371"/>
  <c r="AA434" s="1"/>
  <c r="AA497" s="1"/>
  <c r="AA375"/>
  <c r="AA438" s="1"/>
  <c r="AA501" s="1"/>
  <c r="K373"/>
  <c r="K436" s="1"/>
  <c r="K499" s="1"/>
  <c r="K375"/>
  <c r="K438" s="1"/>
  <c r="K501" s="1"/>
  <c r="AG371"/>
  <c r="AG434" s="1"/>
  <c r="AG497" s="1"/>
  <c r="AG373"/>
  <c r="AG436" s="1"/>
  <c r="AG499" s="1"/>
  <c r="Q372"/>
  <c r="Q435" s="1"/>
  <c r="Q498" s="1"/>
  <c r="Q357"/>
  <c r="Q420" s="1"/>
  <c r="Q483" s="1"/>
  <c r="Q546" s="1"/>
  <c r="Q333"/>
  <c r="Q396" s="1"/>
  <c r="Q459" s="1"/>
  <c r="Q522" s="1"/>
  <c r="Q345"/>
  <c r="Q408" s="1"/>
  <c r="Q471" s="1"/>
  <c r="Q534" s="1"/>
  <c r="Q377"/>
  <c r="Q440" s="1"/>
  <c r="Q503" s="1"/>
  <c r="AI374"/>
  <c r="AF374"/>
  <c r="AF437" s="1"/>
  <c r="AF500" s="1"/>
  <c r="Z371"/>
  <c r="Z434" s="1"/>
  <c r="Z497" s="1"/>
  <c r="J375"/>
  <c r="J438" s="1"/>
  <c r="J501" s="1"/>
  <c r="V360"/>
  <c r="V423" s="1"/>
  <c r="V486" s="1"/>
  <c r="V549" s="1"/>
  <c r="T377"/>
  <c r="T440" s="1"/>
  <c r="T503" s="1"/>
  <c r="D372"/>
  <c r="D435" s="1"/>
  <c r="D498" s="1"/>
  <c r="AE371"/>
  <c r="AE434" s="1"/>
  <c r="AE497" s="1"/>
  <c r="O376"/>
  <c r="O439" s="1"/>
  <c r="O502" s="1"/>
  <c r="AA356"/>
  <c r="AA419" s="1"/>
  <c r="AA482" s="1"/>
  <c r="AA545" s="1"/>
  <c r="U376"/>
  <c r="U439" s="1"/>
  <c r="U502" s="1"/>
  <c r="E376"/>
  <c r="E439" s="1"/>
  <c r="E502" s="1"/>
  <c r="I374"/>
  <c r="I437" s="1"/>
  <c r="I500" s="1"/>
  <c r="M374"/>
  <c r="M437" s="1"/>
  <c r="M500" s="1"/>
  <c r="Y374"/>
  <c r="Y437" s="1"/>
  <c r="Y500" s="1"/>
  <c r="AD372"/>
  <c r="AD435" s="1"/>
  <c r="AD498" s="1"/>
  <c r="AD377"/>
  <c r="AD440" s="1"/>
  <c r="AD503" s="1"/>
  <c r="N372"/>
  <c r="N435" s="1"/>
  <c r="N498" s="1"/>
  <c r="N377"/>
  <c r="N440" s="1"/>
  <c r="N503" s="1"/>
  <c r="X375"/>
  <c r="X438" s="1"/>
  <c r="X501" s="1"/>
  <c r="X371"/>
  <c r="X434" s="1"/>
  <c r="X497" s="1"/>
  <c r="H371"/>
  <c r="H434" s="1"/>
  <c r="H497" s="1"/>
  <c r="H375"/>
  <c r="H438" s="1"/>
  <c r="H501" s="1"/>
  <c r="P204"/>
  <c r="D174"/>
  <c r="AI373"/>
  <c r="S375"/>
  <c r="S438" s="1"/>
  <c r="S501" s="1"/>
  <c r="C375"/>
  <c r="C438" s="1"/>
  <c r="C501" s="1"/>
  <c r="Y375"/>
  <c r="Y438" s="1"/>
  <c r="Y501" s="1"/>
  <c r="I376"/>
  <c r="I439" s="1"/>
  <c r="I502" s="1"/>
  <c r="U445"/>
  <c r="U381"/>
  <c r="AF343"/>
  <c r="D359"/>
  <c r="D422" s="1"/>
  <c r="D485" s="1"/>
  <c r="D548" s="1"/>
  <c r="D374"/>
  <c r="D437" s="1"/>
  <c r="D500" s="1"/>
  <c r="P374"/>
  <c r="P437" s="1"/>
  <c r="P500" s="1"/>
  <c r="S214"/>
  <c r="S199"/>
  <c r="G354" s="1"/>
  <c r="AH372"/>
  <c r="R372"/>
  <c r="R435" s="1"/>
  <c r="R498" s="1"/>
  <c r="B349"/>
  <c r="B412" s="1"/>
  <c r="B475" s="1"/>
  <c r="B538" s="1"/>
  <c r="B376"/>
  <c r="B439" s="1"/>
  <c r="B502" s="1"/>
  <c r="B361"/>
  <c r="B424" s="1"/>
  <c r="B487" s="1"/>
  <c r="B550" s="1"/>
  <c r="B337"/>
  <c r="B400" s="1"/>
  <c r="B463" s="1"/>
  <c r="B526" s="1"/>
  <c r="AB361"/>
  <c r="AB424" s="1"/>
  <c r="AB487" s="1"/>
  <c r="AB550" s="1"/>
  <c r="AB376"/>
  <c r="AB439" s="1"/>
  <c r="AB502" s="1"/>
  <c r="AB349"/>
  <c r="AB412" s="1"/>
  <c r="AB475" s="1"/>
  <c r="AB538" s="1"/>
  <c r="AB337"/>
  <c r="AB400" s="1"/>
  <c r="AB463" s="1"/>
  <c r="AB526" s="1"/>
  <c r="L375"/>
  <c r="L438" s="1"/>
  <c r="L501" s="1"/>
  <c r="W375"/>
  <c r="W438" s="1"/>
  <c r="W501" s="1"/>
  <c r="G377"/>
  <c r="G440" s="1"/>
  <c r="G503" s="1"/>
  <c r="AC375"/>
  <c r="AC438" s="1"/>
  <c r="AC501" s="1"/>
  <c r="M371"/>
  <c r="M434" s="1"/>
  <c r="M497" s="1"/>
  <c r="P219"/>
  <c r="D219" s="1"/>
  <c r="D205"/>
  <c r="B205" s="1"/>
  <c r="T389"/>
  <c r="T452" s="1"/>
  <c r="T515" s="1"/>
  <c r="B384"/>
  <c r="B447" s="1"/>
  <c r="B510" s="1"/>
  <c r="D384"/>
  <c r="D447" s="1"/>
  <c r="D510" s="1"/>
  <c r="O216"/>
  <c r="N216" s="1"/>
  <c r="Q115"/>
  <c r="U370"/>
  <c r="E370"/>
  <c r="Y370"/>
  <c r="H220"/>
  <c r="T355"/>
  <c r="T331"/>
  <c r="S374"/>
  <c r="S437" s="1"/>
  <c r="S500" s="1"/>
  <c r="R343"/>
  <c r="R331"/>
  <c r="R121"/>
  <c r="Q121" s="1"/>
  <c r="F221"/>
  <c r="I221"/>
  <c r="H221" s="1"/>
  <c r="L221"/>
  <c r="K221" s="1"/>
  <c r="L389"/>
  <c r="L452" s="1"/>
  <c r="L515" s="1"/>
  <c r="AB389"/>
  <c r="AB452" s="1"/>
  <c r="AB515" s="1"/>
  <c r="R221"/>
  <c r="Q221" s="1"/>
  <c r="H389"/>
  <c r="H452" s="1"/>
  <c r="H515" s="1"/>
  <c r="J389"/>
  <c r="J452" s="1"/>
  <c r="J515" s="1"/>
  <c r="AD389"/>
  <c r="AD452" s="1"/>
  <c r="AD515" s="1"/>
  <c r="F217"/>
  <c r="L217"/>
  <c r="K217" s="1"/>
  <c r="I217"/>
  <c r="H217" s="1"/>
  <c r="R117"/>
  <c r="Q117" s="1"/>
  <c r="AB385"/>
  <c r="AB448" s="1"/>
  <c r="AB511" s="1"/>
  <c r="AD385"/>
  <c r="AD448" s="1"/>
  <c r="AD511" s="1"/>
  <c r="X385"/>
  <c r="X448" s="1"/>
  <c r="X511" s="1"/>
  <c r="V371"/>
  <c r="V434" s="1"/>
  <c r="V497" s="1"/>
  <c r="F377"/>
  <c r="F440" s="1"/>
  <c r="F503" s="1"/>
  <c r="AF373"/>
  <c r="AF436" s="1"/>
  <c r="AF499" s="1"/>
  <c r="P377"/>
  <c r="P440" s="1"/>
  <c r="P503" s="1"/>
  <c r="Q202"/>
  <c r="R216"/>
  <c r="Q216" s="1"/>
  <c r="AA377"/>
  <c r="AA440" s="1"/>
  <c r="AA503" s="1"/>
  <c r="K376"/>
  <c r="K439" s="1"/>
  <c r="K502" s="1"/>
  <c r="AG375"/>
  <c r="AG438" s="1"/>
  <c r="AG501" s="1"/>
  <c r="Q371"/>
  <c r="Q434" s="1"/>
  <c r="Q497" s="1"/>
  <c r="B374"/>
  <c r="B437" s="1"/>
  <c r="B500" s="1"/>
  <c r="B359"/>
  <c r="B422" s="1"/>
  <c r="B485" s="1"/>
  <c r="B548" s="1"/>
  <c r="B335"/>
  <c r="B398" s="1"/>
  <c r="B461" s="1"/>
  <c r="B524" s="1"/>
  <c r="W370"/>
  <c r="AC335"/>
  <c r="AC398" s="1"/>
  <c r="AC461" s="1"/>
  <c r="AC524" s="1"/>
  <c r="X355"/>
  <c r="X418" s="1"/>
  <c r="X331"/>
  <c r="X343"/>
  <c r="P217"/>
  <c r="D203"/>
  <c r="Z373"/>
  <c r="Z436" s="1"/>
  <c r="Z499" s="1"/>
  <c r="Z377"/>
  <c r="Z440" s="1"/>
  <c r="Z503" s="1"/>
  <c r="J349"/>
  <c r="J412" s="1"/>
  <c r="J475" s="1"/>
  <c r="J538" s="1"/>
  <c r="J376"/>
  <c r="J439" s="1"/>
  <c r="J502" s="1"/>
  <c r="J361"/>
  <c r="J424" s="1"/>
  <c r="J487" s="1"/>
  <c r="J550" s="1"/>
  <c r="J337"/>
  <c r="J400" s="1"/>
  <c r="J463" s="1"/>
  <c r="J526" s="1"/>
  <c r="J372"/>
  <c r="J435" s="1"/>
  <c r="J498" s="1"/>
  <c r="V358"/>
  <c r="V421" s="1"/>
  <c r="V484" s="1"/>
  <c r="V547" s="1"/>
  <c r="AB362"/>
  <c r="AB425" s="1"/>
  <c r="AB488" s="1"/>
  <c r="AB551" s="1"/>
  <c r="T372"/>
  <c r="T435" s="1"/>
  <c r="T498" s="1"/>
  <c r="T361"/>
  <c r="T424" s="1"/>
  <c r="T487" s="1"/>
  <c r="T550" s="1"/>
  <c r="T376"/>
  <c r="T439" s="1"/>
  <c r="T502" s="1"/>
  <c r="T337"/>
  <c r="T400" s="1"/>
  <c r="T463" s="1"/>
  <c r="T526" s="1"/>
  <c r="T349"/>
  <c r="T412" s="1"/>
  <c r="T475" s="1"/>
  <c r="T538" s="1"/>
  <c r="D377"/>
  <c r="D440" s="1"/>
  <c r="D503" s="1"/>
  <c r="D361"/>
  <c r="D424" s="1"/>
  <c r="D487" s="1"/>
  <c r="D550" s="1"/>
  <c r="D376"/>
  <c r="D439" s="1"/>
  <c r="D502" s="1"/>
  <c r="D337"/>
  <c r="D400" s="1"/>
  <c r="D463" s="1"/>
  <c r="D526" s="1"/>
  <c r="D349"/>
  <c r="D412" s="1"/>
  <c r="D475" s="1"/>
  <c r="D538" s="1"/>
  <c r="O199"/>
  <c r="N200"/>
  <c r="C200"/>
  <c r="AE357"/>
  <c r="AE420" s="1"/>
  <c r="AE483" s="1"/>
  <c r="AE546" s="1"/>
  <c r="AE345"/>
  <c r="AE408" s="1"/>
  <c r="AE471" s="1"/>
  <c r="AE534" s="1"/>
  <c r="AE372"/>
  <c r="AE435" s="1"/>
  <c r="AE498" s="1"/>
  <c r="AE333"/>
  <c r="AE396" s="1"/>
  <c r="AE459" s="1"/>
  <c r="AE522" s="1"/>
  <c r="O371"/>
  <c r="O434" s="1"/>
  <c r="O497" s="1"/>
  <c r="O356"/>
  <c r="O419" s="1"/>
  <c r="O482" s="1"/>
  <c r="O545" s="1"/>
  <c r="AA337"/>
  <c r="AA400" s="1"/>
  <c r="AA463" s="1"/>
  <c r="AA526" s="1"/>
  <c r="U375"/>
  <c r="U438" s="1"/>
  <c r="U501" s="1"/>
  <c r="E375"/>
  <c r="E438" s="1"/>
  <c r="E501" s="1"/>
  <c r="O215"/>
  <c r="C201"/>
  <c r="G370"/>
  <c r="C445"/>
  <c r="C381"/>
  <c r="AI370"/>
  <c r="AD349"/>
  <c r="AD412" s="1"/>
  <c r="AD475" s="1"/>
  <c r="AD538" s="1"/>
  <c r="AD376"/>
  <c r="AD439" s="1"/>
  <c r="AD502" s="1"/>
  <c r="AD361"/>
  <c r="AD424" s="1"/>
  <c r="AD487" s="1"/>
  <c r="AD550" s="1"/>
  <c r="AD337"/>
  <c r="AD400" s="1"/>
  <c r="AD463" s="1"/>
  <c r="AD526" s="1"/>
  <c r="N349"/>
  <c r="N412" s="1"/>
  <c r="N475" s="1"/>
  <c r="N538" s="1"/>
  <c r="N376"/>
  <c r="N439" s="1"/>
  <c r="N502" s="1"/>
  <c r="N361"/>
  <c r="N424" s="1"/>
  <c r="N487" s="1"/>
  <c r="N550" s="1"/>
  <c r="N337"/>
  <c r="N400" s="1"/>
  <c r="N463" s="1"/>
  <c r="N526" s="1"/>
  <c r="U330"/>
  <c r="X377"/>
  <c r="X440" s="1"/>
  <c r="X503" s="1"/>
  <c r="X373"/>
  <c r="X436" s="1"/>
  <c r="X499" s="1"/>
  <c r="H377"/>
  <c r="H440" s="1"/>
  <c r="H503" s="1"/>
  <c r="H373"/>
  <c r="H436" s="1"/>
  <c r="H499" s="1"/>
  <c r="AA330"/>
  <c r="P206"/>
  <c r="N206" s="1"/>
  <c r="D176"/>
  <c r="B176" s="1"/>
  <c r="AI371"/>
  <c r="AI357"/>
  <c r="AI345"/>
  <c r="AI372"/>
  <c r="AI333"/>
  <c r="S357"/>
  <c r="S420" s="1"/>
  <c r="S483" s="1"/>
  <c r="S546" s="1"/>
  <c r="S345"/>
  <c r="S408" s="1"/>
  <c r="S471" s="1"/>
  <c r="S534" s="1"/>
  <c r="S372"/>
  <c r="S435" s="1"/>
  <c r="S498" s="1"/>
  <c r="S333"/>
  <c r="S396" s="1"/>
  <c r="S459" s="1"/>
  <c r="S522" s="1"/>
  <c r="S371"/>
  <c r="S434" s="1"/>
  <c r="S497" s="1"/>
  <c r="C357"/>
  <c r="C420" s="1"/>
  <c r="C483" s="1"/>
  <c r="C546" s="1"/>
  <c r="C345"/>
  <c r="C408" s="1"/>
  <c r="C471" s="1"/>
  <c r="C534" s="1"/>
  <c r="C372"/>
  <c r="C435" s="1"/>
  <c r="C498" s="1"/>
  <c r="C333"/>
  <c r="C396" s="1"/>
  <c r="C459" s="1"/>
  <c r="C522" s="1"/>
  <c r="C373"/>
  <c r="C436" s="1"/>
  <c r="C499" s="1"/>
  <c r="C334"/>
  <c r="C397" s="1"/>
  <c r="C460" s="1"/>
  <c r="C523" s="1"/>
  <c r="Y377"/>
  <c r="Y440" s="1"/>
  <c r="Y503" s="1"/>
  <c r="Y346"/>
  <c r="Y409" s="1"/>
  <c r="Y472" s="1"/>
  <c r="Y535" s="1"/>
  <c r="Y373"/>
  <c r="Y436" s="1"/>
  <c r="Y499" s="1"/>
  <c r="I375"/>
  <c r="I438" s="1"/>
  <c r="I501" s="1"/>
  <c r="I372"/>
  <c r="I435" s="1"/>
  <c r="I498" s="1"/>
  <c r="I333"/>
  <c r="I396" s="1"/>
  <c r="I459" s="1"/>
  <c r="I522" s="1"/>
  <c r="I345"/>
  <c r="I408" s="1"/>
  <c r="I471" s="1"/>
  <c r="I534" s="1"/>
  <c r="I357"/>
  <c r="I420" s="1"/>
  <c r="I483" s="1"/>
  <c r="I546" s="1"/>
  <c r="AH347"/>
  <c r="AH374"/>
  <c r="AH359"/>
  <c r="AH335"/>
  <c r="P355"/>
  <c r="P331"/>
  <c r="P394" s="1"/>
  <c r="P343"/>
  <c r="C370"/>
  <c r="R119"/>
  <c r="Q119" s="1"/>
  <c r="F219"/>
  <c r="L219"/>
  <c r="K219" s="1"/>
  <c r="I219"/>
  <c r="H219" s="1"/>
  <c r="AD387"/>
  <c r="AD450" s="1"/>
  <c r="AD513" s="1"/>
  <c r="AH387"/>
  <c r="B387"/>
  <c r="B450" s="1"/>
  <c r="B513" s="1"/>
  <c r="AB387"/>
  <c r="AB450" s="1"/>
  <c r="AB513" s="1"/>
  <c r="R219"/>
  <c r="Q219" s="1"/>
  <c r="N387"/>
  <c r="N450" s="1"/>
  <c r="N513" s="1"/>
  <c r="L387"/>
  <c r="L450" s="1"/>
  <c r="L513" s="1"/>
  <c r="Q265"/>
  <c r="M265"/>
  <c r="I265"/>
  <c r="E265"/>
  <c r="R265"/>
  <c r="N265"/>
  <c r="J265"/>
  <c r="F265"/>
  <c r="B265"/>
  <c r="O265"/>
  <c r="K265"/>
  <c r="G265"/>
  <c r="C265"/>
  <c r="P265"/>
  <c r="L265"/>
  <c r="H265"/>
  <c r="D265"/>
  <c r="AH349"/>
  <c r="AH376"/>
  <c r="AH361"/>
  <c r="AH337"/>
  <c r="R349"/>
  <c r="R412" s="1"/>
  <c r="R475" s="1"/>
  <c r="R538" s="1"/>
  <c r="R376"/>
  <c r="R439" s="1"/>
  <c r="R502" s="1"/>
  <c r="R361"/>
  <c r="R424" s="1"/>
  <c r="R487" s="1"/>
  <c r="R550" s="1"/>
  <c r="R337"/>
  <c r="R400" s="1"/>
  <c r="R463" s="1"/>
  <c r="R526" s="1"/>
  <c r="B373"/>
  <c r="B436" s="1"/>
  <c r="B499" s="1"/>
  <c r="AB346"/>
  <c r="AB409" s="1"/>
  <c r="AB472" s="1"/>
  <c r="AB535" s="1"/>
  <c r="AB373"/>
  <c r="AB436" s="1"/>
  <c r="AB499" s="1"/>
  <c r="AB375"/>
  <c r="AB438" s="1"/>
  <c r="AB501" s="1"/>
  <c r="AB360"/>
  <c r="AB423" s="1"/>
  <c r="AB486" s="1"/>
  <c r="AB549" s="1"/>
  <c r="L372"/>
  <c r="L435" s="1"/>
  <c r="L498" s="1"/>
  <c r="L371"/>
  <c r="L434" s="1"/>
  <c r="L497" s="1"/>
  <c r="W377"/>
  <c r="W440" s="1"/>
  <c r="W503" s="1"/>
  <c r="W371"/>
  <c r="W434" s="1"/>
  <c r="W497" s="1"/>
  <c r="W356"/>
  <c r="W419" s="1"/>
  <c r="W482" s="1"/>
  <c r="W545" s="1"/>
  <c r="G376"/>
  <c r="G439" s="1"/>
  <c r="G502" s="1"/>
  <c r="G373"/>
  <c r="G436" s="1"/>
  <c r="G499" s="1"/>
  <c r="AC356"/>
  <c r="AC419" s="1"/>
  <c r="AC482" s="1"/>
  <c r="AC545" s="1"/>
  <c r="AC371"/>
  <c r="AC434" s="1"/>
  <c r="AC497" s="1"/>
  <c r="AC376"/>
  <c r="AC439" s="1"/>
  <c r="AC502" s="1"/>
  <c r="M377"/>
  <c r="M440" s="1"/>
  <c r="M503" s="1"/>
  <c r="M375"/>
  <c r="M438" s="1"/>
  <c r="M501" s="1"/>
  <c r="E215"/>
  <c r="Z389"/>
  <c r="Z452" s="1"/>
  <c r="Z515" s="1"/>
  <c r="H385"/>
  <c r="H448" s="1"/>
  <c r="H511" s="1"/>
  <c r="R217"/>
  <c r="Q217" s="1"/>
  <c r="P389"/>
  <c r="P452" s="1"/>
  <c r="P515" s="1"/>
  <c r="X389"/>
  <c r="X452" s="1"/>
  <c r="X515" s="1"/>
  <c r="Z385"/>
  <c r="Z448" s="1"/>
  <c r="Z511" s="1"/>
  <c r="D389"/>
  <c r="D452" s="1"/>
  <c r="D515" s="1"/>
  <c r="V384"/>
  <c r="V447" s="1"/>
  <c r="V510" s="1"/>
  <c r="P385"/>
  <c r="P448" s="1"/>
  <c r="P511" s="1"/>
  <c r="V385"/>
  <c r="V448" s="1"/>
  <c r="V511" s="1"/>
  <c r="F387"/>
  <c r="F450" s="1"/>
  <c r="F513" s="1"/>
  <c r="O221"/>
  <c r="N221" s="1"/>
  <c r="AJ237"/>
  <c r="P158"/>
  <c r="AA370"/>
  <c r="D355"/>
  <c r="D370"/>
  <c r="D331"/>
  <c r="D343"/>
  <c r="H359"/>
  <c r="H422" s="1"/>
  <c r="H485" s="1"/>
  <c r="H548" s="1"/>
  <c r="H374"/>
  <c r="H437" s="1"/>
  <c r="H500" s="1"/>
  <c r="H347"/>
  <c r="H410" s="1"/>
  <c r="H473" s="1"/>
  <c r="H536" s="1"/>
  <c r="H335"/>
  <c r="H398" s="1"/>
  <c r="H461" s="1"/>
  <c r="H524" s="1"/>
  <c r="O374"/>
  <c r="O437" s="1"/>
  <c r="O500" s="1"/>
  <c r="O335"/>
  <c r="O398" s="1"/>
  <c r="O461" s="1"/>
  <c r="O524" s="1"/>
  <c r="B343"/>
  <c r="B355"/>
  <c r="B331"/>
  <c r="B394" s="1"/>
  <c r="AB355"/>
  <c r="AB331"/>
  <c r="AB343"/>
  <c r="AB406" s="1"/>
  <c r="AA359"/>
  <c r="AA422" s="1"/>
  <c r="AA485" s="1"/>
  <c r="AA548" s="1"/>
  <c r="AA374"/>
  <c r="AA437" s="1"/>
  <c r="AA500" s="1"/>
  <c r="AA335"/>
  <c r="AA398" s="1"/>
  <c r="AA461" s="1"/>
  <c r="AA524" s="1"/>
  <c r="Q200"/>
  <c r="R199"/>
  <c r="V349"/>
  <c r="V412" s="1"/>
  <c r="V475" s="1"/>
  <c r="V538" s="1"/>
  <c r="V376"/>
  <c r="V439" s="1"/>
  <c r="V502" s="1"/>
  <c r="V361"/>
  <c r="V424" s="1"/>
  <c r="V487" s="1"/>
  <c r="V550" s="1"/>
  <c r="V337"/>
  <c r="V400" s="1"/>
  <c r="V463" s="1"/>
  <c r="V526" s="1"/>
  <c r="F349"/>
  <c r="F412" s="1"/>
  <c r="F475" s="1"/>
  <c r="F538" s="1"/>
  <c r="F376"/>
  <c r="F439" s="1"/>
  <c r="F502" s="1"/>
  <c r="F361"/>
  <c r="F424" s="1"/>
  <c r="F487" s="1"/>
  <c r="F550" s="1"/>
  <c r="F337"/>
  <c r="F400" s="1"/>
  <c r="F463" s="1"/>
  <c r="F526" s="1"/>
  <c r="AF348"/>
  <c r="AF411" s="1"/>
  <c r="AF474" s="1"/>
  <c r="AF537" s="1"/>
  <c r="AF375"/>
  <c r="AF438" s="1"/>
  <c r="AF501" s="1"/>
  <c r="P371"/>
  <c r="P434" s="1"/>
  <c r="P497" s="1"/>
  <c r="AA361"/>
  <c r="AA424" s="1"/>
  <c r="AA487" s="1"/>
  <c r="AA550" s="1"/>
  <c r="AA376"/>
  <c r="AA439" s="1"/>
  <c r="AA502" s="1"/>
  <c r="K357"/>
  <c r="K420" s="1"/>
  <c r="K483" s="1"/>
  <c r="K546" s="1"/>
  <c r="K345"/>
  <c r="K408" s="1"/>
  <c r="K471" s="1"/>
  <c r="K534" s="1"/>
  <c r="K372"/>
  <c r="K435" s="1"/>
  <c r="K498" s="1"/>
  <c r="K333"/>
  <c r="K396" s="1"/>
  <c r="K459" s="1"/>
  <c r="K522" s="1"/>
  <c r="AG377"/>
  <c r="AG440" s="1"/>
  <c r="AG503" s="1"/>
  <c r="Q376"/>
  <c r="Q439" s="1"/>
  <c r="Q502" s="1"/>
  <c r="Q361"/>
  <c r="Q424" s="1"/>
  <c r="Q487" s="1"/>
  <c r="Q550" s="1"/>
  <c r="U374"/>
  <c r="U437" s="1"/>
  <c r="U500" s="1"/>
  <c r="U335"/>
  <c r="U398" s="1"/>
  <c r="U461" s="1"/>
  <c r="U524" s="1"/>
  <c r="K445"/>
  <c r="K381"/>
  <c r="E374"/>
  <c r="E437" s="1"/>
  <c r="E500" s="1"/>
  <c r="E359"/>
  <c r="E422" s="1"/>
  <c r="E485" s="1"/>
  <c r="E548" s="1"/>
  <c r="E335"/>
  <c r="E398" s="1"/>
  <c r="E461" s="1"/>
  <c r="E524" s="1"/>
  <c r="H355"/>
  <c r="H418" s="1"/>
  <c r="H331"/>
  <c r="H343"/>
  <c r="Z375"/>
  <c r="Z438" s="1"/>
  <c r="Z501" s="1"/>
  <c r="Z349"/>
  <c r="Z412" s="1"/>
  <c r="Z475" s="1"/>
  <c r="Z538" s="1"/>
  <c r="Z376"/>
  <c r="Z439" s="1"/>
  <c r="Z502" s="1"/>
  <c r="Z361"/>
  <c r="Z424" s="1"/>
  <c r="Z487" s="1"/>
  <c r="Z550" s="1"/>
  <c r="Z337"/>
  <c r="Z400" s="1"/>
  <c r="Z463" s="1"/>
  <c r="Z526" s="1"/>
  <c r="J373"/>
  <c r="J436" s="1"/>
  <c r="J499" s="1"/>
  <c r="J334"/>
  <c r="J397" s="1"/>
  <c r="J460" s="1"/>
  <c r="J523" s="1"/>
  <c r="J346"/>
  <c r="J409" s="1"/>
  <c r="J472" s="1"/>
  <c r="J535" s="1"/>
  <c r="J371"/>
  <c r="J434" s="1"/>
  <c r="J497" s="1"/>
  <c r="AD356"/>
  <c r="AD419" s="1"/>
  <c r="AD482" s="1"/>
  <c r="AD545" s="1"/>
  <c r="F345"/>
  <c r="F408" s="1"/>
  <c r="F471" s="1"/>
  <c r="F534" s="1"/>
  <c r="T371"/>
  <c r="T434" s="1"/>
  <c r="T497" s="1"/>
  <c r="T375"/>
  <c r="T438" s="1"/>
  <c r="T501" s="1"/>
  <c r="T336"/>
  <c r="T399" s="1"/>
  <c r="T462" s="1"/>
  <c r="T525" s="1"/>
  <c r="D371"/>
  <c r="D434" s="1"/>
  <c r="D497" s="1"/>
  <c r="D375"/>
  <c r="D438" s="1"/>
  <c r="D501" s="1"/>
  <c r="D360"/>
  <c r="D423" s="1"/>
  <c r="D486" s="1"/>
  <c r="D549" s="1"/>
  <c r="C169"/>
  <c r="B170"/>
  <c r="AE373"/>
  <c r="AE436" s="1"/>
  <c r="AE499" s="1"/>
  <c r="AE361"/>
  <c r="AE424" s="1"/>
  <c r="AE487" s="1"/>
  <c r="AE550" s="1"/>
  <c r="AE349"/>
  <c r="AE412" s="1"/>
  <c r="AE475" s="1"/>
  <c r="AE538" s="1"/>
  <c r="AE376"/>
  <c r="AE439" s="1"/>
  <c r="AE502" s="1"/>
  <c r="AE337"/>
  <c r="AE400" s="1"/>
  <c r="AE463" s="1"/>
  <c r="AE526" s="1"/>
  <c r="O375"/>
  <c r="O438" s="1"/>
  <c r="O501" s="1"/>
  <c r="O373"/>
  <c r="O436" s="1"/>
  <c r="O499" s="1"/>
  <c r="O358"/>
  <c r="O421" s="1"/>
  <c r="O484" s="1"/>
  <c r="O547" s="1"/>
  <c r="K350"/>
  <c r="K413" s="1"/>
  <c r="K476" s="1"/>
  <c r="K539" s="1"/>
  <c r="Q348"/>
  <c r="Q411" s="1"/>
  <c r="Q474" s="1"/>
  <c r="Q537" s="1"/>
  <c r="U373"/>
  <c r="U436" s="1"/>
  <c r="U499" s="1"/>
  <c r="U334"/>
  <c r="U397" s="1"/>
  <c r="U460" s="1"/>
  <c r="U523" s="1"/>
  <c r="U377"/>
  <c r="U440" s="1"/>
  <c r="U503" s="1"/>
  <c r="E373"/>
  <c r="E436" s="1"/>
  <c r="E499" s="1"/>
  <c r="E377"/>
  <c r="E440" s="1"/>
  <c r="E503" s="1"/>
  <c r="I290"/>
  <c r="AI290"/>
  <c r="E290"/>
  <c r="AA290"/>
  <c r="G290"/>
  <c r="W290"/>
  <c r="O290"/>
  <c r="Y290"/>
  <c r="AC290"/>
  <c r="C290"/>
  <c r="M290"/>
  <c r="AE290"/>
  <c r="Q290"/>
  <c r="U290"/>
  <c r="S290"/>
  <c r="AG290"/>
  <c r="K290"/>
  <c r="B290"/>
  <c r="AF290"/>
  <c r="J290"/>
  <c r="V290"/>
  <c r="R290"/>
  <c r="N290"/>
  <c r="Z290"/>
  <c r="AB290"/>
  <c r="T290"/>
  <c r="AH290"/>
  <c r="AD290"/>
  <c r="D290"/>
  <c r="P290"/>
  <c r="H290"/>
  <c r="L290"/>
  <c r="X290"/>
  <c r="F290"/>
  <c r="S370"/>
  <c r="AD360"/>
  <c r="AD423" s="1"/>
  <c r="AD486" s="1"/>
  <c r="AD549" s="1"/>
  <c r="AD375"/>
  <c r="AD438" s="1"/>
  <c r="AD501" s="1"/>
  <c r="N371"/>
  <c r="N434" s="1"/>
  <c r="N497" s="1"/>
  <c r="X330"/>
  <c r="X372"/>
  <c r="X435" s="1"/>
  <c r="X498" s="1"/>
  <c r="H361"/>
  <c r="H424" s="1"/>
  <c r="H487" s="1"/>
  <c r="H550" s="1"/>
  <c r="H376"/>
  <c r="H439" s="1"/>
  <c r="H502" s="1"/>
  <c r="H337"/>
  <c r="H400" s="1"/>
  <c r="H463" s="1"/>
  <c r="H526" s="1"/>
  <c r="H349"/>
  <c r="H412" s="1"/>
  <c r="H475" s="1"/>
  <c r="H538" s="1"/>
  <c r="O218"/>
  <c r="C204"/>
  <c r="AI375"/>
  <c r="AI361"/>
  <c r="AI349"/>
  <c r="AI376"/>
  <c r="AI337"/>
  <c r="S361"/>
  <c r="S424" s="1"/>
  <c r="S487" s="1"/>
  <c r="S550" s="1"/>
  <c r="S349"/>
  <c r="S412" s="1"/>
  <c r="S475" s="1"/>
  <c r="S538" s="1"/>
  <c r="S376"/>
  <c r="S439" s="1"/>
  <c r="S502" s="1"/>
  <c r="S337"/>
  <c r="S400" s="1"/>
  <c r="S463" s="1"/>
  <c r="S526" s="1"/>
  <c r="S373"/>
  <c r="S436" s="1"/>
  <c r="S499" s="1"/>
  <c r="S346"/>
  <c r="S409" s="1"/>
  <c r="S472" s="1"/>
  <c r="S535" s="1"/>
  <c r="C361"/>
  <c r="C424" s="1"/>
  <c r="C487" s="1"/>
  <c r="C550" s="1"/>
  <c r="C349"/>
  <c r="C412" s="1"/>
  <c r="C475" s="1"/>
  <c r="C538" s="1"/>
  <c r="C376"/>
  <c r="C439" s="1"/>
  <c r="C502" s="1"/>
  <c r="C337"/>
  <c r="C400" s="1"/>
  <c r="C463" s="1"/>
  <c r="C526" s="1"/>
  <c r="C371"/>
  <c r="C434" s="1"/>
  <c r="C497" s="1"/>
  <c r="C356"/>
  <c r="C419" s="1"/>
  <c r="C482" s="1"/>
  <c r="C545" s="1"/>
  <c r="Y371"/>
  <c r="Y434" s="1"/>
  <c r="Y497" s="1"/>
  <c r="Y372"/>
  <c r="Y435" s="1"/>
  <c r="Y498" s="1"/>
  <c r="Y345"/>
  <c r="Y408" s="1"/>
  <c r="Y471" s="1"/>
  <c r="Y534" s="1"/>
  <c r="Y333"/>
  <c r="Y396" s="1"/>
  <c r="Y459" s="1"/>
  <c r="Y522" s="1"/>
  <c r="Y357"/>
  <c r="Y420" s="1"/>
  <c r="Y483" s="1"/>
  <c r="Y546" s="1"/>
  <c r="I377"/>
  <c r="I440" s="1"/>
  <c r="I503" s="1"/>
  <c r="I371"/>
  <c r="I434" s="1"/>
  <c r="I497" s="1"/>
  <c r="V343"/>
  <c r="V406" s="1"/>
  <c r="V355"/>
  <c r="V418" s="1"/>
  <c r="V331"/>
  <c r="AG445"/>
  <c r="AG381"/>
  <c r="O370"/>
  <c r="AH358"/>
  <c r="AH373"/>
  <c r="AH334"/>
  <c r="AH346"/>
  <c r="AH371"/>
  <c r="R371"/>
  <c r="R434" s="1"/>
  <c r="R497" s="1"/>
  <c r="R377"/>
  <c r="R440" s="1"/>
  <c r="R503" s="1"/>
  <c r="B371"/>
  <c r="B434" s="1"/>
  <c r="B497" s="1"/>
  <c r="B360"/>
  <c r="B423" s="1"/>
  <c r="B486" s="1"/>
  <c r="B549" s="1"/>
  <c r="B375"/>
  <c r="B438" s="1"/>
  <c r="B501" s="1"/>
  <c r="AB372"/>
  <c r="AB435" s="1"/>
  <c r="AB498" s="1"/>
  <c r="AB371"/>
  <c r="AB434" s="1"/>
  <c r="AB497" s="1"/>
  <c r="L361"/>
  <c r="L424" s="1"/>
  <c r="L487" s="1"/>
  <c r="L550" s="1"/>
  <c r="L376"/>
  <c r="L439" s="1"/>
  <c r="L502" s="1"/>
  <c r="L349"/>
  <c r="L412" s="1"/>
  <c r="L475" s="1"/>
  <c r="L538" s="1"/>
  <c r="L337"/>
  <c r="L400" s="1"/>
  <c r="L463" s="1"/>
  <c r="L526" s="1"/>
  <c r="L377"/>
  <c r="L440" s="1"/>
  <c r="L503" s="1"/>
  <c r="L362"/>
  <c r="L425" s="1"/>
  <c r="L488" s="1"/>
  <c r="L551" s="1"/>
  <c r="AE354"/>
  <c r="W357"/>
  <c r="W420" s="1"/>
  <c r="W483" s="1"/>
  <c r="W546" s="1"/>
  <c r="W345"/>
  <c r="W408" s="1"/>
  <c r="W471" s="1"/>
  <c r="W534" s="1"/>
  <c r="W372"/>
  <c r="W435" s="1"/>
  <c r="W498" s="1"/>
  <c r="W333"/>
  <c r="W396" s="1"/>
  <c r="W459" s="1"/>
  <c r="W522" s="1"/>
  <c r="W361"/>
  <c r="W424" s="1"/>
  <c r="W487" s="1"/>
  <c r="W550" s="1"/>
  <c r="W349"/>
  <c r="W412" s="1"/>
  <c r="W475" s="1"/>
  <c r="W538" s="1"/>
  <c r="W376"/>
  <c r="W439" s="1"/>
  <c r="W502" s="1"/>
  <c r="W337"/>
  <c r="W400" s="1"/>
  <c r="W463" s="1"/>
  <c r="W526" s="1"/>
  <c r="G375"/>
  <c r="G438" s="1"/>
  <c r="G501" s="1"/>
  <c r="G357"/>
  <c r="G420" s="1"/>
  <c r="G483" s="1"/>
  <c r="G546" s="1"/>
  <c r="G345"/>
  <c r="G408" s="1"/>
  <c r="G471" s="1"/>
  <c r="G534" s="1"/>
  <c r="G372"/>
  <c r="G435" s="1"/>
  <c r="G498" s="1"/>
  <c r="G333"/>
  <c r="G396" s="1"/>
  <c r="G459" s="1"/>
  <c r="G522" s="1"/>
  <c r="AC377"/>
  <c r="AC440" s="1"/>
  <c r="AC503" s="1"/>
  <c r="AC346"/>
  <c r="AC409" s="1"/>
  <c r="AC472" s="1"/>
  <c r="AC535" s="1"/>
  <c r="AC373"/>
  <c r="AC436" s="1"/>
  <c r="AC499" s="1"/>
  <c r="M346"/>
  <c r="M409" s="1"/>
  <c r="M472" s="1"/>
  <c r="M535" s="1"/>
  <c r="M373"/>
  <c r="M436" s="1"/>
  <c r="M499" s="1"/>
  <c r="M372"/>
  <c r="M435" s="1"/>
  <c r="M498" s="1"/>
  <c r="M357"/>
  <c r="M420" s="1"/>
  <c r="M483" s="1"/>
  <c r="M546" s="1"/>
  <c r="M345"/>
  <c r="M408" s="1"/>
  <c r="M471" s="1"/>
  <c r="M534" s="1"/>
  <c r="M333"/>
  <c r="M396" s="1"/>
  <c r="M459" s="1"/>
  <c r="M522" s="1"/>
  <c r="S114"/>
  <c r="S122" s="1"/>
  <c r="P122" s="1"/>
  <c r="M214"/>
  <c r="M213" s="1"/>
  <c r="J214"/>
  <c r="J213" s="1"/>
  <c r="G214"/>
  <c r="AC382"/>
  <c r="W382"/>
  <c r="Q382"/>
  <c r="AE382"/>
  <c r="I382"/>
  <c r="P214"/>
  <c r="D200"/>
  <c r="N389"/>
  <c r="N452" s="1"/>
  <c r="N515" s="1"/>
  <c r="B389"/>
  <c r="B452" s="1"/>
  <c r="B515" s="1"/>
  <c r="D217"/>
  <c r="F384"/>
  <c r="F447" s="1"/>
  <c r="F510" s="1"/>
  <c r="Z384"/>
  <c r="Z447" s="1"/>
  <c r="Z510" s="1"/>
  <c r="B385"/>
  <c r="B448" s="1"/>
  <c r="B511" s="1"/>
  <c r="F385"/>
  <c r="F448" s="1"/>
  <c r="F511" s="1"/>
  <c r="R389"/>
  <c r="R452" s="1"/>
  <c r="R515" s="1"/>
  <c r="T387"/>
  <c r="T450" s="1"/>
  <c r="T513" s="1"/>
  <c r="J385"/>
  <c r="J448" s="1"/>
  <c r="J511" s="1"/>
  <c r="P384"/>
  <c r="P447" s="1"/>
  <c r="P510" s="1"/>
  <c r="H387"/>
  <c r="H450" s="1"/>
  <c r="H513" s="1"/>
  <c r="O217"/>
  <c r="C202"/>
  <c r="B202" s="1"/>
  <c r="H215"/>
  <c r="G343"/>
  <c r="G406" s="1"/>
  <c r="Q120"/>
  <c r="M403" i="7"/>
  <c r="M466" s="1"/>
  <c r="M529" s="1"/>
  <c r="K402"/>
  <c r="K465" s="1"/>
  <c r="K528" s="1"/>
  <c r="Q398"/>
  <c r="Q461" s="1"/>
  <c r="Q524" s="1"/>
  <c r="AL333"/>
  <c r="AL336"/>
  <c r="AL337"/>
  <c r="S215"/>
  <c r="AM322"/>
  <c r="AK450"/>
  <c r="AK453"/>
  <c r="AL320"/>
  <c r="AL326"/>
  <c r="AL324"/>
  <c r="AL327"/>
  <c r="AL323"/>
  <c r="AL322"/>
  <c r="Q402"/>
  <c r="Q465" s="1"/>
  <c r="Q528" s="1"/>
  <c r="AM336"/>
  <c r="AM337"/>
  <c r="AJ466"/>
  <c r="AL403"/>
  <c r="AK400"/>
  <c r="AM335"/>
  <c r="AJ399"/>
  <c r="AL334"/>
  <c r="AM339"/>
  <c r="AL331"/>
  <c r="AM320"/>
  <c r="AL339"/>
  <c r="AM326"/>
  <c r="AM324"/>
  <c r="AI350" s="1"/>
  <c r="AI413" s="1"/>
  <c r="AI476" s="1"/>
  <c r="AI539" s="1"/>
  <c r="AL321"/>
  <c r="AM327"/>
  <c r="AM323"/>
  <c r="AM397"/>
  <c r="AL325"/>
  <c r="AL332"/>
  <c r="AL338"/>
  <c r="AK399"/>
  <c r="AM334"/>
  <c r="AM331"/>
  <c r="AL335"/>
  <c r="AM321"/>
  <c r="AM333"/>
  <c r="AK449"/>
  <c r="AM325"/>
  <c r="AI402"/>
  <c r="AI465" s="1"/>
  <c r="AI528" s="1"/>
  <c r="G401"/>
  <c r="G464" s="1"/>
  <c r="G527" s="1"/>
  <c r="AM332"/>
  <c r="AM338"/>
  <c r="O398"/>
  <c r="O461" s="1"/>
  <c r="O524" s="1"/>
  <c r="O214" i="6"/>
  <c r="O219"/>
  <c r="R219"/>
  <c r="R215"/>
  <c r="O158"/>
  <c r="R216"/>
  <c r="O202"/>
  <c r="O216" s="1"/>
  <c r="R217"/>
  <c r="O217"/>
  <c r="R220"/>
  <c r="O220"/>
  <c r="I217" i="7"/>
  <c r="F400"/>
  <c r="F463" s="1"/>
  <c r="F526" s="1"/>
  <c r="L400"/>
  <c r="L463" s="1"/>
  <c r="L526" s="1"/>
  <c r="F217"/>
  <c r="O217"/>
  <c r="AB400"/>
  <c r="AB463" s="1"/>
  <c r="AB526" s="1"/>
  <c r="AH400"/>
  <c r="AH463" s="1"/>
  <c r="AH526" s="1"/>
  <c r="J401"/>
  <c r="J464" s="1"/>
  <c r="J527" s="1"/>
  <c r="V400"/>
  <c r="V463" s="1"/>
  <c r="V526" s="1"/>
  <c r="Y401"/>
  <c r="Y464" s="1"/>
  <c r="Y527" s="1"/>
  <c r="M401"/>
  <c r="M464" s="1"/>
  <c r="M527" s="1"/>
  <c r="C401"/>
  <c r="C464" s="1"/>
  <c r="C527" s="1"/>
  <c r="AE401"/>
  <c r="AE464" s="1"/>
  <c r="AE527" s="1"/>
  <c r="B400"/>
  <c r="B463" s="1"/>
  <c r="B526" s="1"/>
  <c r="AJ400"/>
  <c r="D400"/>
  <c r="D463" s="1"/>
  <c r="D526" s="1"/>
  <c r="J400"/>
  <c r="J463" s="1"/>
  <c r="J526" s="1"/>
  <c r="H400"/>
  <c r="H463" s="1"/>
  <c r="H526" s="1"/>
  <c r="N400"/>
  <c r="N463" s="1"/>
  <c r="N526" s="1"/>
  <c r="U401"/>
  <c r="U464" s="1"/>
  <c r="U527" s="1"/>
  <c r="AK401"/>
  <c r="R400"/>
  <c r="R463" s="1"/>
  <c r="R526" s="1"/>
  <c r="AF400"/>
  <c r="AF463" s="1"/>
  <c r="AF526" s="1"/>
  <c r="X400"/>
  <c r="X463" s="1"/>
  <c r="X526" s="1"/>
  <c r="I401"/>
  <c r="I464" s="1"/>
  <c r="I527" s="1"/>
  <c r="P400"/>
  <c r="P463" s="1"/>
  <c r="P526" s="1"/>
  <c r="T400"/>
  <c r="T463" s="1"/>
  <c r="T526" s="1"/>
  <c r="Z400"/>
  <c r="Z463" s="1"/>
  <c r="Z526" s="1"/>
  <c r="AD400"/>
  <c r="AD463" s="1"/>
  <c r="AD526" s="1"/>
  <c r="F401"/>
  <c r="F464" s="1"/>
  <c r="F527" s="1"/>
  <c r="AE404"/>
  <c r="AE467" s="1"/>
  <c r="AE530" s="1"/>
  <c r="AI404"/>
  <c r="AI467" s="1"/>
  <c r="AI530" s="1"/>
  <c r="AG403"/>
  <c r="AG466" s="1"/>
  <c r="AG529" s="1"/>
  <c r="J220"/>
  <c r="H220" s="1"/>
  <c r="S120"/>
  <c r="Q120" s="1"/>
  <c r="G220"/>
  <c r="E220" s="1"/>
  <c r="M220"/>
  <c r="K220" s="1"/>
  <c r="G403"/>
  <c r="G466" s="1"/>
  <c r="G529" s="1"/>
  <c r="AE403"/>
  <c r="AE466" s="1"/>
  <c r="AE529" s="1"/>
  <c r="AK403"/>
  <c r="AI403"/>
  <c r="AI466" s="1"/>
  <c r="AI529" s="1"/>
  <c r="L115"/>
  <c r="N115" s="1"/>
  <c r="O115" s="1"/>
  <c r="J398" s="1"/>
  <c r="J461" s="1"/>
  <c r="J524" s="1"/>
  <c r="E403"/>
  <c r="E466" s="1"/>
  <c r="E529" s="1"/>
  <c r="Q403"/>
  <c r="Q466" s="1"/>
  <c r="Q529" s="1"/>
  <c r="S402"/>
  <c r="S465" s="1"/>
  <c r="S528" s="1"/>
  <c r="C402"/>
  <c r="C465" s="1"/>
  <c r="C528" s="1"/>
  <c r="AK402"/>
  <c r="E402"/>
  <c r="E465" s="1"/>
  <c r="E528" s="1"/>
  <c r="Y402"/>
  <c r="Y465" s="1"/>
  <c r="Y528" s="1"/>
  <c r="L119"/>
  <c r="N119" s="1"/>
  <c r="O119" s="1"/>
  <c r="X402" s="1"/>
  <c r="X465" s="1"/>
  <c r="X528" s="1"/>
  <c r="AG402"/>
  <c r="AG465" s="1"/>
  <c r="AG528" s="1"/>
  <c r="M215"/>
  <c r="M213" s="1"/>
  <c r="G215"/>
  <c r="S115"/>
  <c r="J215"/>
  <c r="AK398"/>
  <c r="S119"/>
  <c r="G219"/>
  <c r="J219"/>
  <c r="M219"/>
  <c r="AG398"/>
  <c r="AG461" s="1"/>
  <c r="AG524" s="1"/>
  <c r="AE402"/>
  <c r="AE465" s="1"/>
  <c r="AE528" s="1"/>
  <c r="E398"/>
  <c r="E461" s="1"/>
  <c r="E524" s="1"/>
  <c r="U398"/>
  <c r="U461" s="1"/>
  <c r="U524" s="1"/>
  <c r="K398"/>
  <c r="K461" s="1"/>
  <c r="K524" s="1"/>
  <c r="U402"/>
  <c r="U465" s="1"/>
  <c r="U528" s="1"/>
  <c r="S219"/>
  <c r="AC404"/>
  <c r="AC467" s="1"/>
  <c r="AC530" s="1"/>
  <c r="X399"/>
  <c r="X462" s="1"/>
  <c r="X525" s="1"/>
  <c r="R399"/>
  <c r="R462" s="1"/>
  <c r="R525" s="1"/>
  <c r="L399"/>
  <c r="L462" s="1"/>
  <c r="L525" s="1"/>
  <c r="L387"/>
  <c r="L450" s="1"/>
  <c r="L513" s="1"/>
  <c r="L217"/>
  <c r="I216"/>
  <c r="R117"/>
  <c r="S404"/>
  <c r="S467" s="1"/>
  <c r="S530" s="1"/>
  <c r="P387"/>
  <c r="P450" s="1"/>
  <c r="P513" s="1"/>
  <c r="V399"/>
  <c r="V462" s="1"/>
  <c r="V525" s="1"/>
  <c r="H399"/>
  <c r="H462" s="1"/>
  <c r="H525" s="1"/>
  <c r="L216"/>
  <c r="D387"/>
  <c r="D450" s="1"/>
  <c r="D513" s="1"/>
  <c r="AH399"/>
  <c r="AH462" s="1"/>
  <c r="AH525" s="1"/>
  <c r="B399"/>
  <c r="B462" s="1"/>
  <c r="B525" s="1"/>
  <c r="F399"/>
  <c r="F462" s="1"/>
  <c r="F525" s="1"/>
  <c r="J387"/>
  <c r="J450" s="1"/>
  <c r="J513" s="1"/>
  <c r="F216"/>
  <c r="AD401"/>
  <c r="AD464" s="1"/>
  <c r="AD527" s="1"/>
  <c r="R216"/>
  <c r="R217"/>
  <c r="Q217" s="1"/>
  <c r="R116"/>
  <c r="U404"/>
  <c r="U467" s="1"/>
  <c r="U530" s="1"/>
  <c r="S221"/>
  <c r="R401"/>
  <c r="R464" s="1"/>
  <c r="R527" s="1"/>
  <c r="P401"/>
  <c r="P464" s="1"/>
  <c r="P527" s="1"/>
  <c r="L401"/>
  <c r="L464" s="1"/>
  <c r="L527" s="1"/>
  <c r="AJ401"/>
  <c r="I404"/>
  <c r="I467" s="1"/>
  <c r="I530" s="1"/>
  <c r="AK404"/>
  <c r="K404"/>
  <c r="K467" s="1"/>
  <c r="K530" s="1"/>
  <c r="AJ387"/>
  <c r="S220"/>
  <c r="Q220" s="1"/>
  <c r="Q206"/>
  <c r="H397"/>
  <c r="L397"/>
  <c r="L460" s="1"/>
  <c r="AL237"/>
  <c r="Z401"/>
  <c r="Z464" s="1"/>
  <c r="Z527" s="1"/>
  <c r="AF401"/>
  <c r="AF464" s="1"/>
  <c r="AF527" s="1"/>
  <c r="F391"/>
  <c r="F454" s="1"/>
  <c r="F517" s="1"/>
  <c r="AB391"/>
  <c r="AB454" s="1"/>
  <c r="AB517" s="1"/>
  <c r="F350"/>
  <c r="F413" s="1"/>
  <c r="F476" s="1"/>
  <c r="F539" s="1"/>
  <c r="T460"/>
  <c r="G391"/>
  <c r="G454" s="1"/>
  <c r="G517" s="1"/>
  <c r="V389"/>
  <c r="V452" s="1"/>
  <c r="V515" s="1"/>
  <c r="W523"/>
  <c r="AI523"/>
  <c r="AC392"/>
  <c r="AC455" s="1"/>
  <c r="AC518" s="1"/>
  <c r="AH385"/>
  <c r="R385"/>
  <c r="G387"/>
  <c r="G450" s="1"/>
  <c r="G513" s="1"/>
  <c r="N460"/>
  <c r="AB460"/>
  <c r="D460"/>
  <c r="S390"/>
  <c r="S453" s="1"/>
  <c r="S516" s="1"/>
  <c r="AF460"/>
  <c r="M391"/>
  <c r="M454" s="1"/>
  <c r="M517" s="1"/>
  <c r="W389"/>
  <c r="W452" s="1"/>
  <c r="W515" s="1"/>
  <c r="F389"/>
  <c r="F452" s="1"/>
  <c r="F515" s="1"/>
  <c r="AB389"/>
  <c r="AB452" s="1"/>
  <c r="AB515" s="1"/>
  <c r="AB350"/>
  <c r="AB413" s="1"/>
  <c r="AB476" s="1"/>
  <c r="AB539" s="1"/>
  <c r="C220"/>
  <c r="AB386"/>
  <c r="AB449" s="1"/>
  <c r="AB512" s="1"/>
  <c r="M386"/>
  <c r="M449" s="1"/>
  <c r="M512" s="1"/>
  <c r="AI386"/>
  <c r="AI449" s="1"/>
  <c r="AI512" s="1"/>
  <c r="R386"/>
  <c r="R449" s="1"/>
  <c r="R512" s="1"/>
  <c r="B386"/>
  <c r="B449" s="1"/>
  <c r="B512" s="1"/>
  <c r="M392"/>
  <c r="M455" s="1"/>
  <c r="M518" s="1"/>
  <c r="AI385"/>
  <c r="S385"/>
  <c r="O385"/>
  <c r="V390"/>
  <c r="V453" s="1"/>
  <c r="V516" s="1"/>
  <c r="S387"/>
  <c r="S450" s="1"/>
  <c r="S513" s="1"/>
  <c r="R460"/>
  <c r="Q391"/>
  <c r="Q454" s="1"/>
  <c r="Q517" s="1"/>
  <c r="AA389"/>
  <c r="AA452" s="1"/>
  <c r="AA515" s="1"/>
  <c r="J389"/>
  <c r="J452" s="1"/>
  <c r="J515" s="1"/>
  <c r="J374"/>
  <c r="J437" s="1"/>
  <c r="J500" s="1"/>
  <c r="J563" s="1"/>
  <c r="AF389"/>
  <c r="AF452" s="1"/>
  <c r="AF515" s="1"/>
  <c r="AF362"/>
  <c r="AF425" s="1"/>
  <c r="AF488" s="1"/>
  <c r="AF551" s="1"/>
  <c r="S121"/>
  <c r="M221"/>
  <c r="J221"/>
  <c r="J213" s="1"/>
  <c r="G221"/>
  <c r="G213" s="1"/>
  <c r="P386"/>
  <c r="P449" s="1"/>
  <c r="P512" s="1"/>
  <c r="AA392"/>
  <c r="AA455" s="1"/>
  <c r="AA518" s="1"/>
  <c r="V385"/>
  <c r="P221"/>
  <c r="D207"/>
  <c r="K388"/>
  <c r="K451" s="1"/>
  <c r="K514" s="1"/>
  <c r="AG388"/>
  <c r="AG451" s="1"/>
  <c r="AG514" s="1"/>
  <c r="P388"/>
  <c r="P451" s="1"/>
  <c r="P514" s="1"/>
  <c r="Y460"/>
  <c r="AE391"/>
  <c r="AE454" s="1"/>
  <c r="AE517" s="1"/>
  <c r="N391"/>
  <c r="N454" s="1"/>
  <c r="N517" s="1"/>
  <c r="AJ391"/>
  <c r="AE389"/>
  <c r="AE452" s="1"/>
  <c r="AE515" s="1"/>
  <c r="N362"/>
  <c r="N425" s="1"/>
  <c r="N488" s="1"/>
  <c r="N551" s="1"/>
  <c r="N389"/>
  <c r="N452" s="1"/>
  <c r="N515" s="1"/>
  <c r="N374"/>
  <c r="N437" s="1"/>
  <c r="N500" s="1"/>
  <c r="N563" s="1"/>
  <c r="N350"/>
  <c r="N413" s="1"/>
  <c r="N476" s="1"/>
  <c r="N539" s="1"/>
  <c r="AJ389"/>
  <c r="AJ374"/>
  <c r="AJ350"/>
  <c r="AJ362"/>
  <c r="P215"/>
  <c r="D201"/>
  <c r="B201" s="1"/>
  <c r="T386"/>
  <c r="T449" s="1"/>
  <c r="T512" s="1"/>
  <c r="O392"/>
  <c r="O455" s="1"/>
  <c r="O518" s="1"/>
  <c r="AK392"/>
  <c r="R214"/>
  <c r="R199"/>
  <c r="Q200"/>
  <c r="Q199" s="1"/>
  <c r="Y385"/>
  <c r="I385"/>
  <c r="V319"/>
  <c r="W319"/>
  <c r="J319"/>
  <c r="K319"/>
  <c r="D319"/>
  <c r="E319"/>
  <c r="T319"/>
  <c r="U319"/>
  <c r="AJ319"/>
  <c r="AK319"/>
  <c r="N207"/>
  <c r="C207"/>
  <c r="O388"/>
  <c r="O451" s="1"/>
  <c r="O514" s="1"/>
  <c r="AK388"/>
  <c r="T388"/>
  <c r="T451" s="1"/>
  <c r="T514" s="1"/>
  <c r="W388"/>
  <c r="W451" s="1"/>
  <c r="W514" s="1"/>
  <c r="AC388"/>
  <c r="AC451" s="1"/>
  <c r="AC514" s="1"/>
  <c r="AE460"/>
  <c r="C460"/>
  <c r="AC390"/>
  <c r="AC453" s="1"/>
  <c r="AC516" s="1"/>
  <c r="Q390"/>
  <c r="Q453" s="1"/>
  <c r="Q516" s="1"/>
  <c r="E460"/>
  <c r="Y390"/>
  <c r="Y453" s="1"/>
  <c r="Y516" s="1"/>
  <c r="AH387"/>
  <c r="AH450" s="1"/>
  <c r="AH513" s="1"/>
  <c r="S391"/>
  <c r="S454" s="1"/>
  <c r="S517" s="1"/>
  <c r="B391"/>
  <c r="B454" s="1"/>
  <c r="B517" s="1"/>
  <c r="X391"/>
  <c r="X454" s="1"/>
  <c r="X517" s="1"/>
  <c r="AI389"/>
  <c r="AI452" s="1"/>
  <c r="AI515" s="1"/>
  <c r="AI374"/>
  <c r="AI437" s="1"/>
  <c r="AI500" s="1"/>
  <c r="AI563" s="1"/>
  <c r="R362"/>
  <c r="R425" s="1"/>
  <c r="R488" s="1"/>
  <c r="R551" s="1"/>
  <c r="R389"/>
  <c r="R452" s="1"/>
  <c r="R515" s="1"/>
  <c r="R374"/>
  <c r="R437" s="1"/>
  <c r="R500" s="1"/>
  <c r="R563" s="1"/>
  <c r="R350"/>
  <c r="R413" s="1"/>
  <c r="R476" s="1"/>
  <c r="R539" s="1"/>
  <c r="X386"/>
  <c r="X449" s="1"/>
  <c r="X512" s="1"/>
  <c r="H386"/>
  <c r="H449" s="1"/>
  <c r="H512" s="1"/>
  <c r="AD386"/>
  <c r="AD449" s="1"/>
  <c r="AD512" s="1"/>
  <c r="AI392"/>
  <c r="AI455" s="1"/>
  <c r="AI518" s="1"/>
  <c r="AD385"/>
  <c r="J385"/>
  <c r="F385"/>
  <c r="AH388"/>
  <c r="AH451" s="1"/>
  <c r="AH514" s="1"/>
  <c r="I388"/>
  <c r="I451" s="1"/>
  <c r="I514" s="1"/>
  <c r="O219"/>
  <c r="C205"/>
  <c r="G523"/>
  <c r="S122"/>
  <c r="P122" s="1"/>
  <c r="V346"/>
  <c r="V409" s="1"/>
  <c r="X401"/>
  <c r="X464" s="1"/>
  <c r="X527" s="1"/>
  <c r="L121"/>
  <c r="N121" s="1"/>
  <c r="O121" s="1"/>
  <c r="R392" s="1"/>
  <c r="R455" s="1"/>
  <c r="R518" s="1"/>
  <c r="D217"/>
  <c r="Y404"/>
  <c r="Y467" s="1"/>
  <c r="Y530" s="1"/>
  <c r="AA404"/>
  <c r="AA467" s="1"/>
  <c r="AA530" s="1"/>
  <c r="V401"/>
  <c r="V464" s="1"/>
  <c r="V527" s="1"/>
  <c r="C404"/>
  <c r="C467" s="1"/>
  <c r="C530" s="1"/>
  <c r="W404"/>
  <c r="W467" s="1"/>
  <c r="W530" s="1"/>
  <c r="H216"/>
  <c r="H217"/>
  <c r="Z390"/>
  <c r="Z453" s="1"/>
  <c r="Z516" s="1"/>
  <c r="B460"/>
  <c r="AB390"/>
  <c r="AB453" s="1"/>
  <c r="AB516" s="1"/>
  <c r="M387"/>
  <c r="M450" s="1"/>
  <c r="M513" s="1"/>
  <c r="K460"/>
  <c r="B390"/>
  <c r="B453" s="1"/>
  <c r="B516" s="1"/>
  <c r="P460"/>
  <c r="V391"/>
  <c r="V454" s="1"/>
  <c r="V517" s="1"/>
  <c r="G389"/>
  <c r="G452" s="1"/>
  <c r="G515" s="1"/>
  <c r="G362"/>
  <c r="G425" s="1"/>
  <c r="G488" s="1"/>
  <c r="G551" s="1"/>
  <c r="G350"/>
  <c r="G413" s="1"/>
  <c r="G476" s="1"/>
  <c r="G539" s="1"/>
  <c r="AC389"/>
  <c r="AC452" s="1"/>
  <c r="AC515" s="1"/>
  <c r="AC362"/>
  <c r="AC425" s="1"/>
  <c r="AC488" s="1"/>
  <c r="AC551" s="1"/>
  <c r="AC350"/>
  <c r="AC413" s="1"/>
  <c r="AC476" s="1"/>
  <c r="AC539" s="1"/>
  <c r="L389"/>
  <c r="L452" s="1"/>
  <c r="L515" s="1"/>
  <c r="L374"/>
  <c r="L437" s="1"/>
  <c r="L500" s="1"/>
  <c r="L563" s="1"/>
  <c r="L350"/>
  <c r="L413" s="1"/>
  <c r="L476" s="1"/>
  <c r="L539" s="1"/>
  <c r="L362"/>
  <c r="L425" s="1"/>
  <c r="L488" s="1"/>
  <c r="L551" s="1"/>
  <c r="L386"/>
  <c r="L449" s="1"/>
  <c r="L512" s="1"/>
  <c r="AH386"/>
  <c r="AH449" s="1"/>
  <c r="AH512" s="1"/>
  <c r="S386"/>
  <c r="S449" s="1"/>
  <c r="S512" s="1"/>
  <c r="C386"/>
  <c r="C449" s="1"/>
  <c r="C512" s="1"/>
  <c r="S523"/>
  <c r="AF385"/>
  <c r="P385"/>
  <c r="W386"/>
  <c r="W449" s="1"/>
  <c r="W512" s="1"/>
  <c r="J353"/>
  <c r="V460"/>
  <c r="AH460"/>
  <c r="Z391"/>
  <c r="Z454" s="1"/>
  <c r="Z517" s="1"/>
  <c r="K389"/>
  <c r="K452" s="1"/>
  <c r="K515" s="1"/>
  <c r="K374"/>
  <c r="K437" s="1"/>
  <c r="K500" s="1"/>
  <c r="K563" s="1"/>
  <c r="K362"/>
  <c r="K425" s="1"/>
  <c r="K488" s="1"/>
  <c r="K551" s="1"/>
  <c r="K350"/>
  <c r="K413" s="1"/>
  <c r="K476" s="1"/>
  <c r="K539" s="1"/>
  <c r="AG389"/>
  <c r="AG452" s="1"/>
  <c r="AG515" s="1"/>
  <c r="AG374"/>
  <c r="AG437" s="1"/>
  <c r="AG500" s="1"/>
  <c r="AG563" s="1"/>
  <c r="AG362"/>
  <c r="AG425" s="1"/>
  <c r="AG488" s="1"/>
  <c r="AG551" s="1"/>
  <c r="AG350"/>
  <c r="AG413" s="1"/>
  <c r="AG476" s="1"/>
  <c r="AG539" s="1"/>
  <c r="P389"/>
  <c r="P452" s="1"/>
  <c r="P515" s="1"/>
  <c r="P374"/>
  <c r="P437" s="1"/>
  <c r="P500" s="1"/>
  <c r="P563" s="1"/>
  <c r="P362"/>
  <c r="P425" s="1"/>
  <c r="P488" s="1"/>
  <c r="P551" s="1"/>
  <c r="P350"/>
  <c r="P413" s="1"/>
  <c r="P476" s="1"/>
  <c r="P539" s="1"/>
  <c r="K392"/>
  <c r="K455" s="1"/>
  <c r="K518" s="1"/>
  <c r="AG392"/>
  <c r="AG455" s="1"/>
  <c r="AG518" s="1"/>
  <c r="W385"/>
  <c r="Q388"/>
  <c r="Q451" s="1"/>
  <c r="Q514" s="1"/>
  <c r="K390"/>
  <c r="K453" s="1"/>
  <c r="K516" s="1"/>
  <c r="I460"/>
  <c r="I396"/>
  <c r="F387"/>
  <c r="F450" s="1"/>
  <c r="F513" s="1"/>
  <c r="R118"/>
  <c r="Q118" s="1"/>
  <c r="L218"/>
  <c r="K218" s="1"/>
  <c r="I218"/>
  <c r="H218" s="1"/>
  <c r="F218"/>
  <c r="AH390"/>
  <c r="AH453" s="1"/>
  <c r="AH516" s="1"/>
  <c r="O391"/>
  <c r="O454" s="1"/>
  <c r="O517" s="1"/>
  <c r="AK391"/>
  <c r="T391"/>
  <c r="T454" s="1"/>
  <c r="T517" s="1"/>
  <c r="O389"/>
  <c r="O452" s="1"/>
  <c r="O515" s="1"/>
  <c r="O374"/>
  <c r="O437" s="1"/>
  <c r="O500" s="1"/>
  <c r="O563" s="1"/>
  <c r="O362"/>
  <c r="O425" s="1"/>
  <c r="O488" s="1"/>
  <c r="O551" s="1"/>
  <c r="O350"/>
  <c r="O413" s="1"/>
  <c r="O476" s="1"/>
  <c r="O539" s="1"/>
  <c r="AK389"/>
  <c r="AK374"/>
  <c r="AK362"/>
  <c r="AK350"/>
  <c r="T389"/>
  <c r="T452" s="1"/>
  <c r="T515" s="1"/>
  <c r="T374"/>
  <c r="T437" s="1"/>
  <c r="T500" s="1"/>
  <c r="T563" s="1"/>
  <c r="T350"/>
  <c r="T413" s="1"/>
  <c r="T476" s="1"/>
  <c r="T539" s="1"/>
  <c r="T362"/>
  <c r="T425" s="1"/>
  <c r="T488" s="1"/>
  <c r="T551" s="1"/>
  <c r="D386"/>
  <c r="D449" s="1"/>
  <c r="D512" s="1"/>
  <c r="AA386"/>
  <c r="AA449" s="1"/>
  <c r="AA512" s="1"/>
  <c r="U392"/>
  <c r="U455" s="1"/>
  <c r="U518" s="1"/>
  <c r="Z385"/>
  <c r="B385"/>
  <c r="N319"/>
  <c r="O319"/>
  <c r="B319"/>
  <c r="C319"/>
  <c r="AH319"/>
  <c r="AI319"/>
  <c r="P319"/>
  <c r="Q319"/>
  <c r="AF319"/>
  <c r="AG319"/>
  <c r="P214"/>
  <c r="D200"/>
  <c r="U388"/>
  <c r="U451" s="1"/>
  <c r="U514" s="1"/>
  <c r="D388"/>
  <c r="D451" s="1"/>
  <c r="D514" s="1"/>
  <c r="L390"/>
  <c r="L453" s="1"/>
  <c r="L516" s="1"/>
  <c r="AC460"/>
  <c r="AC396"/>
  <c r="H390"/>
  <c r="H453" s="1"/>
  <c r="H516" s="1"/>
  <c r="I387"/>
  <c r="I450" s="1"/>
  <c r="I513" s="1"/>
  <c r="AG460"/>
  <c r="C391"/>
  <c r="C454" s="1"/>
  <c r="C517" s="1"/>
  <c r="Y391"/>
  <c r="Y454" s="1"/>
  <c r="Y517" s="1"/>
  <c r="H391"/>
  <c r="H454" s="1"/>
  <c r="H517" s="1"/>
  <c r="S389"/>
  <c r="S452" s="1"/>
  <c r="S515" s="1"/>
  <c r="S374"/>
  <c r="S437" s="1"/>
  <c r="S500" s="1"/>
  <c r="S563" s="1"/>
  <c r="S362"/>
  <c r="S425" s="1"/>
  <c r="S488" s="1"/>
  <c r="S551" s="1"/>
  <c r="S350"/>
  <c r="S413" s="1"/>
  <c r="S476" s="1"/>
  <c r="S539" s="1"/>
  <c r="B362"/>
  <c r="B425" s="1"/>
  <c r="B488" s="1"/>
  <c r="B551" s="1"/>
  <c r="B389"/>
  <c r="B452" s="1"/>
  <c r="B515" s="1"/>
  <c r="B374"/>
  <c r="B437" s="1"/>
  <c r="B500" s="1"/>
  <c r="B563" s="1"/>
  <c r="B350"/>
  <c r="B413" s="1"/>
  <c r="B476" s="1"/>
  <c r="B539" s="1"/>
  <c r="X389"/>
  <c r="X452" s="1"/>
  <c r="X515" s="1"/>
  <c r="X374"/>
  <c r="X437" s="1"/>
  <c r="X500" s="1"/>
  <c r="X563" s="1"/>
  <c r="X362"/>
  <c r="X425" s="1"/>
  <c r="X488" s="1"/>
  <c r="X551" s="1"/>
  <c r="X350"/>
  <c r="X413" s="1"/>
  <c r="X476" s="1"/>
  <c r="X539" s="1"/>
  <c r="N386"/>
  <c r="N449" s="1"/>
  <c r="N512" s="1"/>
  <c r="S392"/>
  <c r="S455" s="1"/>
  <c r="S518" s="1"/>
  <c r="AE385"/>
  <c r="K385"/>
  <c r="G385"/>
  <c r="AI388"/>
  <c r="AI451" s="1"/>
  <c r="AI514" s="1"/>
  <c r="R388"/>
  <c r="R451" s="1"/>
  <c r="R514" s="1"/>
  <c r="F388"/>
  <c r="F451" s="1"/>
  <c r="F514" s="1"/>
  <c r="L388"/>
  <c r="L451" s="1"/>
  <c r="L514" s="1"/>
  <c r="AB401"/>
  <c r="AB464" s="1"/>
  <c r="AB527" s="1"/>
  <c r="N216"/>
  <c r="AJ376"/>
  <c r="B177"/>
  <c r="O404"/>
  <c r="O467" s="1"/>
  <c r="O530" s="1"/>
  <c r="N401"/>
  <c r="N464" s="1"/>
  <c r="N527" s="1"/>
  <c r="B206"/>
  <c r="R218"/>
  <c r="Q218" s="1"/>
  <c r="N217"/>
  <c r="Q216"/>
  <c r="K216"/>
  <c r="Q117"/>
  <c r="M389"/>
  <c r="M452" s="1"/>
  <c r="M515" s="1"/>
  <c r="M374"/>
  <c r="M437" s="1"/>
  <c r="M500" s="1"/>
  <c r="M563" s="1"/>
  <c r="M362"/>
  <c r="M425" s="1"/>
  <c r="M488" s="1"/>
  <c r="M551" s="1"/>
  <c r="M350"/>
  <c r="M413" s="1"/>
  <c r="M476" s="1"/>
  <c r="M539" s="1"/>
  <c r="W392"/>
  <c r="W455" s="1"/>
  <c r="W518" s="1"/>
  <c r="AB392"/>
  <c r="AB455" s="1"/>
  <c r="AB518" s="1"/>
  <c r="S214"/>
  <c r="S213" s="1"/>
  <c r="S199"/>
  <c r="AG385"/>
  <c r="Q385"/>
  <c r="K386"/>
  <c r="K449" s="1"/>
  <c r="K512" s="1"/>
  <c r="J460"/>
  <c r="AA391"/>
  <c r="AA454" s="1"/>
  <c r="AA517" s="1"/>
  <c r="J391"/>
  <c r="J454" s="1"/>
  <c r="J517" s="1"/>
  <c r="AF391"/>
  <c r="AF454" s="1"/>
  <c r="AF517" s="1"/>
  <c r="Q389"/>
  <c r="Q452" s="1"/>
  <c r="Q515" s="1"/>
  <c r="Q374"/>
  <c r="Q437" s="1"/>
  <c r="Q500" s="1"/>
  <c r="Q563" s="1"/>
  <c r="Q362"/>
  <c r="Q425" s="1"/>
  <c r="Q488" s="1"/>
  <c r="Q551" s="1"/>
  <c r="Q350"/>
  <c r="Q413" s="1"/>
  <c r="Q476" s="1"/>
  <c r="Q539" s="1"/>
  <c r="V386"/>
  <c r="V449" s="1"/>
  <c r="V512" s="1"/>
  <c r="Q392"/>
  <c r="Q455" s="1"/>
  <c r="Q518" s="1"/>
  <c r="AK346"/>
  <c r="AJ385"/>
  <c r="T385"/>
  <c r="D385"/>
  <c r="D370"/>
  <c r="D433" s="1"/>
  <c r="P218"/>
  <c r="D218" s="1"/>
  <c r="D204"/>
  <c r="B204" s="1"/>
  <c r="Z388"/>
  <c r="Z451" s="1"/>
  <c r="Z514" s="1"/>
  <c r="AG390"/>
  <c r="AG453" s="1"/>
  <c r="AG516" s="1"/>
  <c r="AB387"/>
  <c r="AB450" s="1"/>
  <c r="AB513" s="1"/>
  <c r="I390"/>
  <c r="I453" s="1"/>
  <c r="I516" s="1"/>
  <c r="AI387"/>
  <c r="AI450" s="1"/>
  <c r="AI513" s="1"/>
  <c r="U391"/>
  <c r="U454" s="1"/>
  <c r="U517" s="1"/>
  <c r="D391"/>
  <c r="D454" s="1"/>
  <c r="D517" s="1"/>
  <c r="U389"/>
  <c r="U452" s="1"/>
  <c r="U515" s="1"/>
  <c r="U374"/>
  <c r="U437" s="1"/>
  <c r="U500" s="1"/>
  <c r="U563" s="1"/>
  <c r="U362"/>
  <c r="U425" s="1"/>
  <c r="U488" s="1"/>
  <c r="U551" s="1"/>
  <c r="U350"/>
  <c r="U413" s="1"/>
  <c r="U476" s="1"/>
  <c r="U539" s="1"/>
  <c r="D389"/>
  <c r="D452" s="1"/>
  <c r="D515" s="1"/>
  <c r="D374"/>
  <c r="D437" s="1"/>
  <c r="D500" s="1"/>
  <c r="D563" s="1"/>
  <c r="D350"/>
  <c r="D413" s="1"/>
  <c r="D476" s="1"/>
  <c r="D539" s="1"/>
  <c r="D362"/>
  <c r="D425" s="1"/>
  <c r="D488" s="1"/>
  <c r="D551" s="1"/>
  <c r="Z386"/>
  <c r="Z449" s="1"/>
  <c r="Z512" s="1"/>
  <c r="J386"/>
  <c r="J449" s="1"/>
  <c r="J512" s="1"/>
  <c r="AD392"/>
  <c r="AD455" s="1"/>
  <c r="AD518" s="1"/>
  <c r="E392"/>
  <c r="E455" s="1"/>
  <c r="E518" s="1"/>
  <c r="AA385"/>
  <c r="C385"/>
  <c r="F319"/>
  <c r="G319"/>
  <c r="AN287"/>
  <c r="Z319"/>
  <c r="AA319"/>
  <c r="L319"/>
  <c r="M319"/>
  <c r="AB319"/>
  <c r="AC319"/>
  <c r="AD388"/>
  <c r="AD451" s="1"/>
  <c r="AD514" s="1"/>
  <c r="E388"/>
  <c r="E451" s="1"/>
  <c r="E514" s="1"/>
  <c r="AC386"/>
  <c r="AC449" s="1"/>
  <c r="AC512" s="1"/>
  <c r="O460"/>
  <c r="X460"/>
  <c r="V387"/>
  <c r="V450" s="1"/>
  <c r="V513" s="1"/>
  <c r="AK460"/>
  <c r="AK396"/>
  <c r="R114"/>
  <c r="L214"/>
  <c r="I214"/>
  <c r="F214"/>
  <c r="Q460"/>
  <c r="Q396"/>
  <c r="AH391"/>
  <c r="AH454" s="1"/>
  <c r="AH517" s="1"/>
  <c r="I391"/>
  <c r="I454" s="1"/>
  <c r="I517" s="1"/>
  <c r="C389"/>
  <c r="C452" s="1"/>
  <c r="C515" s="1"/>
  <c r="C374"/>
  <c r="C437" s="1"/>
  <c r="C500" s="1"/>
  <c r="C563" s="1"/>
  <c r="C362"/>
  <c r="C425" s="1"/>
  <c r="C488" s="1"/>
  <c r="C551" s="1"/>
  <c r="C350"/>
  <c r="C413" s="1"/>
  <c r="C476" s="1"/>
  <c r="C539" s="1"/>
  <c r="Y389"/>
  <c r="Y452" s="1"/>
  <c r="Y515" s="1"/>
  <c r="Y374"/>
  <c r="Y437" s="1"/>
  <c r="Y500" s="1"/>
  <c r="Y563" s="1"/>
  <c r="Y362"/>
  <c r="Y425" s="1"/>
  <c r="Y488" s="1"/>
  <c r="Y551" s="1"/>
  <c r="Y350"/>
  <c r="Y413" s="1"/>
  <c r="Y476" s="1"/>
  <c r="Y539" s="1"/>
  <c r="H389"/>
  <c r="H452" s="1"/>
  <c r="H515" s="1"/>
  <c r="H374"/>
  <c r="H437" s="1"/>
  <c r="H500" s="1"/>
  <c r="H563" s="1"/>
  <c r="H362"/>
  <c r="H425" s="1"/>
  <c r="H488" s="1"/>
  <c r="H551" s="1"/>
  <c r="H350"/>
  <c r="H413" s="1"/>
  <c r="H476" s="1"/>
  <c r="H539" s="1"/>
  <c r="C392"/>
  <c r="C455" s="1"/>
  <c r="C518" s="1"/>
  <c r="Y392"/>
  <c r="Y455" s="1"/>
  <c r="Y518" s="1"/>
  <c r="AB385"/>
  <c r="AB370"/>
  <c r="AB433" s="1"/>
  <c r="L385"/>
  <c r="L370"/>
  <c r="L433" s="1"/>
  <c r="O214"/>
  <c r="O199"/>
  <c r="N200"/>
  <c r="C200"/>
  <c r="S388"/>
  <c r="S451" s="1"/>
  <c r="S514" s="1"/>
  <c r="B388"/>
  <c r="B451" s="1"/>
  <c r="B514" s="1"/>
  <c r="X388"/>
  <c r="X451" s="1"/>
  <c r="X514" s="1"/>
  <c r="P205"/>
  <c r="N205" s="1"/>
  <c r="D175"/>
  <c r="B175" s="1"/>
  <c r="Z372"/>
  <c r="Z435" s="1"/>
  <c r="Z498" s="1"/>
  <c r="Z561" s="1"/>
  <c r="O373"/>
  <c r="O436" s="1"/>
  <c r="O499" s="1"/>
  <c r="O562" s="1"/>
  <c r="G388"/>
  <c r="G451" s="1"/>
  <c r="G514" s="1"/>
  <c r="M388"/>
  <c r="M451" s="1"/>
  <c r="M514" s="1"/>
  <c r="AA523"/>
  <c r="G364"/>
  <c r="G427" s="1"/>
  <c r="G490" s="1"/>
  <c r="G553" s="1"/>
  <c r="S396"/>
  <c r="D216"/>
  <c r="E404"/>
  <c r="E467" s="1"/>
  <c r="E530" s="1"/>
  <c r="AG404"/>
  <c r="AG467" s="1"/>
  <c r="AG530" s="1"/>
  <c r="T401"/>
  <c r="T464" s="1"/>
  <c r="T527" s="1"/>
  <c r="B203"/>
  <c r="Q116"/>
  <c r="K217"/>
  <c r="U386"/>
  <c r="U449" s="1"/>
  <c r="U512" s="1"/>
  <c r="AD460"/>
  <c r="F460"/>
  <c r="Z460"/>
  <c r="AJ460"/>
  <c r="W391"/>
  <c r="W454" s="1"/>
  <c r="W517" s="1"/>
  <c r="W390"/>
  <c r="W453" s="1"/>
  <c r="W516" s="1"/>
  <c r="C387"/>
  <c r="C450" s="1"/>
  <c r="C513" s="1"/>
  <c r="AC391"/>
  <c r="AC454" s="1"/>
  <c r="AC517" s="1"/>
  <c r="L391"/>
  <c r="L454" s="1"/>
  <c r="L517" s="1"/>
  <c r="G392"/>
  <c r="G455" s="1"/>
  <c r="G518" s="1"/>
  <c r="N385"/>
  <c r="N370"/>
  <c r="N433" s="1"/>
  <c r="K391"/>
  <c r="K454" s="1"/>
  <c r="K517" s="1"/>
  <c r="AG391"/>
  <c r="AG454" s="1"/>
  <c r="AG517" s="1"/>
  <c r="P391"/>
  <c r="P454" s="1"/>
  <c r="P517" s="1"/>
  <c r="Z362"/>
  <c r="Z425" s="1"/>
  <c r="Z488" s="1"/>
  <c r="Z551" s="1"/>
  <c r="Z389"/>
  <c r="Z452" s="1"/>
  <c r="Z515" s="1"/>
  <c r="Z374"/>
  <c r="Z437" s="1"/>
  <c r="Z500" s="1"/>
  <c r="Z563" s="1"/>
  <c r="Z350"/>
  <c r="Z413" s="1"/>
  <c r="Z476" s="1"/>
  <c r="Z539" s="1"/>
  <c r="AF386"/>
  <c r="AF449" s="1"/>
  <c r="AF512" s="1"/>
  <c r="F386"/>
  <c r="F449" s="1"/>
  <c r="F512" s="1"/>
  <c r="AK385"/>
  <c r="U385"/>
  <c r="E385"/>
  <c r="AA388"/>
  <c r="AA451" s="1"/>
  <c r="AA514" s="1"/>
  <c r="J388"/>
  <c r="J451" s="1"/>
  <c r="J514" s="1"/>
  <c r="AF388"/>
  <c r="AF451" s="1"/>
  <c r="AF514" s="1"/>
  <c r="M460"/>
  <c r="M390"/>
  <c r="M453" s="1"/>
  <c r="M516" s="1"/>
  <c r="R387"/>
  <c r="R450" s="1"/>
  <c r="R513" s="1"/>
  <c r="AD391"/>
  <c r="AD454" s="1"/>
  <c r="AD517" s="1"/>
  <c r="E391"/>
  <c r="E454" s="1"/>
  <c r="E517" s="1"/>
  <c r="AD362"/>
  <c r="AD425" s="1"/>
  <c r="AD488" s="1"/>
  <c r="AD551" s="1"/>
  <c r="AD389"/>
  <c r="AD452" s="1"/>
  <c r="AD515" s="1"/>
  <c r="AD374"/>
  <c r="AD437" s="1"/>
  <c r="AD500" s="1"/>
  <c r="AD563" s="1"/>
  <c r="AD350"/>
  <c r="AD413" s="1"/>
  <c r="AD476" s="1"/>
  <c r="AD539" s="1"/>
  <c r="E389"/>
  <c r="E452" s="1"/>
  <c r="E515" s="1"/>
  <c r="E374"/>
  <c r="E437" s="1"/>
  <c r="E500" s="1"/>
  <c r="E563" s="1"/>
  <c r="E362"/>
  <c r="E425" s="1"/>
  <c r="E488" s="1"/>
  <c r="E551" s="1"/>
  <c r="E350"/>
  <c r="E413" s="1"/>
  <c r="E476" s="1"/>
  <c r="E539" s="1"/>
  <c r="AJ386"/>
  <c r="AE392"/>
  <c r="AE455" s="1"/>
  <c r="AE518" s="1"/>
  <c r="N392"/>
  <c r="N455" s="1"/>
  <c r="N518" s="1"/>
  <c r="N353"/>
  <c r="AJ365"/>
  <c r="X385"/>
  <c r="X346"/>
  <c r="X409" s="1"/>
  <c r="H385"/>
  <c r="H358"/>
  <c r="H421" s="1"/>
  <c r="AD319"/>
  <c r="AE319"/>
  <c r="R319"/>
  <c r="S319"/>
  <c r="H319"/>
  <c r="I319"/>
  <c r="X319"/>
  <c r="Y319"/>
  <c r="AE388"/>
  <c r="AE451" s="1"/>
  <c r="AE514" s="1"/>
  <c r="N388"/>
  <c r="N451" s="1"/>
  <c r="N514" s="1"/>
  <c r="AJ388"/>
  <c r="V388"/>
  <c r="V451" s="1"/>
  <c r="V514" s="1"/>
  <c r="AB388"/>
  <c r="AB451" s="1"/>
  <c r="AB514" s="1"/>
  <c r="AF390"/>
  <c r="AF453" s="1"/>
  <c r="AF516" s="1"/>
  <c r="H460"/>
  <c r="G390"/>
  <c r="G453" s="1"/>
  <c r="G516" s="1"/>
  <c r="U460"/>
  <c r="U396"/>
  <c r="C390"/>
  <c r="C453" s="1"/>
  <c r="C516" s="1"/>
  <c r="AI391"/>
  <c r="AI454" s="1"/>
  <c r="AI517" s="1"/>
  <c r="R391"/>
  <c r="R454" s="1"/>
  <c r="R517" s="1"/>
  <c r="AH362"/>
  <c r="AH425" s="1"/>
  <c r="AH488" s="1"/>
  <c r="AH551" s="1"/>
  <c r="AH389"/>
  <c r="AH452" s="1"/>
  <c r="AH515" s="1"/>
  <c r="AH374"/>
  <c r="AH437" s="1"/>
  <c r="AH500" s="1"/>
  <c r="AH563" s="1"/>
  <c r="AH350"/>
  <c r="AH413" s="1"/>
  <c r="AH476" s="1"/>
  <c r="AH539" s="1"/>
  <c r="I389"/>
  <c r="I452" s="1"/>
  <c r="I515" s="1"/>
  <c r="I374"/>
  <c r="I437" s="1"/>
  <c r="I500" s="1"/>
  <c r="I563" s="1"/>
  <c r="I362"/>
  <c r="I425" s="1"/>
  <c r="I488" s="1"/>
  <c r="I551" s="1"/>
  <c r="I350"/>
  <c r="I413" s="1"/>
  <c r="I476" s="1"/>
  <c r="I539" s="1"/>
  <c r="Y386"/>
  <c r="Y449" s="1"/>
  <c r="Y512" s="1"/>
  <c r="I386"/>
  <c r="I449" s="1"/>
  <c r="I512" s="1"/>
  <c r="AH392"/>
  <c r="AH455" s="1"/>
  <c r="AH518" s="1"/>
  <c r="AH353"/>
  <c r="AH416" s="1"/>
  <c r="AH479" s="1"/>
  <c r="AH542" s="1"/>
  <c r="I392"/>
  <c r="I455" s="1"/>
  <c r="I518" s="1"/>
  <c r="AC385"/>
  <c r="M385"/>
  <c r="B170"/>
  <c r="C169"/>
  <c r="C388"/>
  <c r="C451" s="1"/>
  <c r="C514" s="1"/>
  <c r="Y388"/>
  <c r="Y451" s="1"/>
  <c r="Y514" s="1"/>
  <c r="H388"/>
  <c r="H451" s="1"/>
  <c r="H514" s="1"/>
  <c r="C216"/>
  <c r="E216"/>
  <c r="E217"/>
  <c r="C217"/>
  <c r="B217" s="1"/>
  <c r="AH401"/>
  <c r="AH464" s="1"/>
  <c r="AH527" s="1"/>
  <c r="B202"/>
  <c r="Q372"/>
  <c r="Q435" s="1"/>
  <c r="Q498" s="1"/>
  <c r="Q561" s="1"/>
  <c r="G404"/>
  <c r="G467" s="1"/>
  <c r="G530" s="1"/>
  <c r="M404"/>
  <c r="M467" s="1"/>
  <c r="M530" s="1"/>
  <c r="N220"/>
  <c r="U372"/>
  <c r="U435" s="1"/>
  <c r="U498" s="1"/>
  <c r="U561" s="1"/>
  <c r="O218"/>
  <c r="P375"/>
  <c r="P438" s="1"/>
  <c r="P501" s="1"/>
  <c r="P564" s="1"/>
  <c r="R122" i="6"/>
  <c r="O122" s="1"/>
  <c r="Q206"/>
  <c r="P199"/>
  <c r="Q202"/>
  <c r="N204"/>
  <c r="Q201"/>
  <c r="N203"/>
  <c r="Q203"/>
  <c r="N207"/>
  <c r="N205"/>
  <c r="N201"/>
  <c r="Q200"/>
  <c r="R199"/>
  <c r="N202"/>
  <c r="Q207"/>
  <c r="S158"/>
  <c r="Q205"/>
  <c r="S199"/>
  <c r="N200"/>
  <c r="P158"/>
  <c r="Q216" i="11" l="1"/>
  <c r="S27" i="12" s="1"/>
  <c r="T27"/>
  <c r="D219" i="11"/>
  <c r="F30" i="12" s="1"/>
  <c r="R30"/>
  <c r="H218" i="11"/>
  <c r="J29" i="12" s="1"/>
  <c r="K29"/>
  <c r="N220" i="11"/>
  <c r="P31" i="12" s="1"/>
  <c r="R31"/>
  <c r="Q218" i="11"/>
  <c r="S29" i="12" s="1"/>
  <c r="T29"/>
  <c r="K216" i="11"/>
  <c r="M27" i="12" s="1"/>
  <c r="N27"/>
  <c r="K218" i="11"/>
  <c r="M29" i="12" s="1"/>
  <c r="N29"/>
  <c r="Q221" i="11"/>
  <c r="S32" i="12" s="1"/>
  <c r="T32"/>
  <c r="H216" i="11"/>
  <c r="J27" i="12" s="1"/>
  <c r="K27"/>
  <c r="Q217" i="11"/>
  <c r="S28" i="12" s="1"/>
  <c r="T28"/>
  <c r="C219" i="11"/>
  <c r="E30" i="12" s="1"/>
  <c r="Q30"/>
  <c r="H394" i="11"/>
  <c r="H457" s="1"/>
  <c r="H520" s="1"/>
  <c r="H583" s="1"/>
  <c r="H95" i="12" s="1"/>
  <c r="X394" i="11"/>
  <c r="X457" s="1"/>
  <c r="X520" s="1"/>
  <c r="X583" s="1"/>
  <c r="H199" i="12" s="1"/>
  <c r="F394" i="11"/>
  <c r="F457" s="1"/>
  <c r="F520" s="1"/>
  <c r="F583" s="1"/>
  <c r="H82" i="12" s="1"/>
  <c r="T418" i="11"/>
  <c r="T481" s="1"/>
  <c r="T544" s="1"/>
  <c r="T607" s="1"/>
  <c r="L173" i="12" s="1"/>
  <c r="P418" i="11"/>
  <c r="P481" s="1"/>
  <c r="P544" s="1"/>
  <c r="P607" s="1"/>
  <c r="L147" i="12" s="1"/>
  <c r="AF406" i="11"/>
  <c r="AF469" s="1"/>
  <c r="AF532" s="1"/>
  <c r="AF595" s="1"/>
  <c r="J238" i="12" s="1"/>
  <c r="R418" i="11"/>
  <c r="R481" s="1"/>
  <c r="R544" s="1"/>
  <c r="R607" s="1"/>
  <c r="L160" i="12" s="1"/>
  <c r="H406" i="11"/>
  <c r="H469" s="1"/>
  <c r="H532" s="1"/>
  <c r="H595" s="1"/>
  <c r="J95" i="12" s="1"/>
  <c r="X406" i="11"/>
  <c r="X469" s="1"/>
  <c r="X532" s="1"/>
  <c r="X595" s="1"/>
  <c r="J199" i="12" s="1"/>
  <c r="F406" i="11"/>
  <c r="F469" s="1"/>
  <c r="F532" s="1"/>
  <c r="F595" s="1"/>
  <c r="J82" i="12" s="1"/>
  <c r="T394" i="11"/>
  <c r="T457" s="1"/>
  <c r="T520" s="1"/>
  <c r="T583" s="1"/>
  <c r="H173" i="12" s="1"/>
  <c r="P394" i="11"/>
  <c r="P457" s="1"/>
  <c r="P520" s="1"/>
  <c r="P583" s="1"/>
  <c r="H147" i="12" s="1"/>
  <c r="R406" i="11"/>
  <c r="R469" s="1"/>
  <c r="R532" s="1"/>
  <c r="R595" s="1"/>
  <c r="J160" i="12" s="1"/>
  <c r="H418" i="11"/>
  <c r="H481" s="1"/>
  <c r="H544" s="1"/>
  <c r="H607" s="1"/>
  <c r="L95" i="12" s="1"/>
  <c r="X418" i="11"/>
  <c r="X481" s="1"/>
  <c r="X544" s="1"/>
  <c r="X607" s="1"/>
  <c r="L199" i="12" s="1"/>
  <c r="F418" i="11"/>
  <c r="F481" s="1"/>
  <c r="F544" s="1"/>
  <c r="F607" s="1"/>
  <c r="L82" i="12" s="1"/>
  <c r="O568" i="11"/>
  <c r="G131" i="12" s="1"/>
  <c r="G132"/>
  <c r="AK574" i="11"/>
  <c r="G254" i="12"/>
  <c r="AK576" i="11"/>
  <c r="G256" i="12"/>
  <c r="AE568" i="11"/>
  <c r="G261" i="12" s="1"/>
  <c r="G262"/>
  <c r="AK572" i="11"/>
  <c r="G252" i="12"/>
  <c r="AK573" i="11"/>
  <c r="G253" i="12"/>
  <c r="N416" i="7"/>
  <c r="N479" s="1"/>
  <c r="N542" s="1"/>
  <c r="H404"/>
  <c r="H467" s="1"/>
  <c r="H530" s="1"/>
  <c r="B392"/>
  <c r="B455" s="1"/>
  <c r="B518" s="1"/>
  <c r="AI362"/>
  <c r="AI425" s="1"/>
  <c r="AI488" s="1"/>
  <c r="AI551" s="1"/>
  <c r="AA396"/>
  <c r="AJ392"/>
  <c r="Z392"/>
  <c r="Z455" s="1"/>
  <c r="Z518" s="1"/>
  <c r="H392"/>
  <c r="H455" s="1"/>
  <c r="H518" s="1"/>
  <c r="S459"/>
  <c r="AC374"/>
  <c r="AC437" s="1"/>
  <c r="AC500" s="1"/>
  <c r="AC563" s="1"/>
  <c r="G374"/>
  <c r="G437" s="1"/>
  <c r="G500" s="1"/>
  <c r="G563" s="1"/>
  <c r="AI396"/>
  <c r="D215"/>
  <c r="V362"/>
  <c r="V425" s="1"/>
  <c r="V488" s="1"/>
  <c r="V551" s="1"/>
  <c r="AA350"/>
  <c r="AA413" s="1"/>
  <c r="AA476" s="1"/>
  <c r="AA539" s="1"/>
  <c r="S522"/>
  <c r="AA522"/>
  <c r="AA459"/>
  <c r="K396"/>
  <c r="AI522"/>
  <c r="AE396"/>
  <c r="AF415" i="11"/>
  <c r="N415"/>
  <c r="B403"/>
  <c r="X403"/>
  <c r="AA423"/>
  <c r="AA486" s="1"/>
  <c r="AA549" s="1"/>
  <c r="AA612" s="1"/>
  <c r="M217" i="12" s="1"/>
  <c r="P406" i="11"/>
  <c r="P469" s="1"/>
  <c r="P532" s="1"/>
  <c r="P595" s="1"/>
  <c r="J147" i="12" s="1"/>
  <c r="C328" i="11"/>
  <c r="G328"/>
  <c r="K328"/>
  <c r="O328"/>
  <c r="B328"/>
  <c r="F328"/>
  <c r="J328"/>
  <c r="N328"/>
  <c r="R328"/>
  <c r="E328"/>
  <c r="I328"/>
  <c r="M328"/>
  <c r="Q328"/>
  <c r="D328"/>
  <c r="H328"/>
  <c r="L328"/>
  <c r="P328"/>
  <c r="E326"/>
  <c r="I326"/>
  <c r="M326"/>
  <c r="Q326"/>
  <c r="D326"/>
  <c r="H326"/>
  <c r="L326"/>
  <c r="P326"/>
  <c r="C326"/>
  <c r="G326"/>
  <c r="K326"/>
  <c r="O326"/>
  <c r="B326"/>
  <c r="F326"/>
  <c r="J326"/>
  <c r="N326"/>
  <c r="R326"/>
  <c r="C324"/>
  <c r="G324"/>
  <c r="K324"/>
  <c r="O324"/>
  <c r="B324"/>
  <c r="F324"/>
  <c r="J324"/>
  <c r="N324"/>
  <c r="R324"/>
  <c r="E324"/>
  <c r="I324"/>
  <c r="M324"/>
  <c r="Q324"/>
  <c r="D324"/>
  <c r="H324"/>
  <c r="L324"/>
  <c r="P324"/>
  <c r="E322"/>
  <c r="I322"/>
  <c r="M322"/>
  <c r="Q322"/>
  <c r="D322"/>
  <c r="H322"/>
  <c r="L322"/>
  <c r="P322"/>
  <c r="C322"/>
  <c r="G322"/>
  <c r="K322"/>
  <c r="O322"/>
  <c r="B322"/>
  <c r="F322"/>
  <c r="J322"/>
  <c r="N322"/>
  <c r="R322"/>
  <c r="D327"/>
  <c r="H327"/>
  <c r="L327"/>
  <c r="P327"/>
  <c r="C327"/>
  <c r="G327"/>
  <c r="K327"/>
  <c r="O327"/>
  <c r="B327"/>
  <c r="F327"/>
  <c r="J327"/>
  <c r="N327"/>
  <c r="R327"/>
  <c r="E327"/>
  <c r="I327"/>
  <c r="M327"/>
  <c r="Q327"/>
  <c r="AF394"/>
  <c r="AF457" s="1"/>
  <c r="AF520" s="1"/>
  <c r="AF583" s="1"/>
  <c r="H238" i="12" s="1"/>
  <c r="Y393" i="11"/>
  <c r="Y456" s="1"/>
  <c r="Y519" s="1"/>
  <c r="Y582" s="1"/>
  <c r="I198" i="12" s="1"/>
  <c r="M393" i="11"/>
  <c r="M456" s="1"/>
  <c r="M519" s="1"/>
  <c r="M582" s="1"/>
  <c r="I120" i="12" s="1"/>
  <c r="I417" i="11"/>
  <c r="I480" s="1"/>
  <c r="I543" s="1"/>
  <c r="I606" s="1"/>
  <c r="M94" i="12" s="1"/>
  <c r="E404" i="11"/>
  <c r="E467" s="1"/>
  <c r="E530" s="1"/>
  <c r="Y417"/>
  <c r="Y480" s="1"/>
  <c r="Y543" s="1"/>
  <c r="Y606" s="1"/>
  <c r="M198" i="12" s="1"/>
  <c r="W405" i="11"/>
  <c r="W468" s="1"/>
  <c r="W531" s="1"/>
  <c r="W594" s="1"/>
  <c r="K185" i="12" s="1"/>
  <c r="B399" i="11"/>
  <c r="B462" s="1"/>
  <c r="B525" s="1"/>
  <c r="B588" s="1"/>
  <c r="H61" i="12" s="1"/>
  <c r="R411" i="11"/>
  <c r="R474" s="1"/>
  <c r="R537" s="1"/>
  <c r="R600" s="1"/>
  <c r="J165" i="12" s="1"/>
  <c r="X423" i="11"/>
  <c r="X486" s="1"/>
  <c r="X549" s="1"/>
  <c r="X612" s="1"/>
  <c r="L204" i="12" s="1"/>
  <c r="N423" i="11"/>
  <c r="N486" s="1"/>
  <c r="N549" s="1"/>
  <c r="N612" s="1"/>
  <c r="L139" i="12" s="1"/>
  <c r="V395" i="11"/>
  <c r="V458" s="1"/>
  <c r="V521" s="1"/>
  <c r="V584" s="1"/>
  <c r="H187" i="12" s="1"/>
  <c r="X399" i="11"/>
  <c r="X462" s="1"/>
  <c r="X525" s="1"/>
  <c r="X588" s="1"/>
  <c r="H204" i="12" s="1"/>
  <c r="E397" i="11"/>
  <c r="E460" s="1"/>
  <c r="E523" s="1"/>
  <c r="E586" s="1"/>
  <c r="I72" i="12" s="1"/>
  <c r="N399" i="11"/>
  <c r="N462" s="1"/>
  <c r="N525" s="1"/>
  <c r="N588" s="1"/>
  <c r="H139" i="12" s="1"/>
  <c r="B411" i="11"/>
  <c r="B474" s="1"/>
  <c r="B537" s="1"/>
  <c r="B600" s="1"/>
  <c r="J61" i="12" s="1"/>
  <c r="AA392" i="11"/>
  <c r="AA455" s="1"/>
  <c r="AA518" s="1"/>
  <c r="I392"/>
  <c r="I455" s="1"/>
  <c r="X411"/>
  <c r="X474" s="1"/>
  <c r="X537" s="1"/>
  <c r="X600" s="1"/>
  <c r="J204" i="12" s="1"/>
  <c r="W421" i="11"/>
  <c r="W484" s="1"/>
  <c r="W547" s="1"/>
  <c r="W610" s="1"/>
  <c r="M189" i="12" s="1"/>
  <c r="E409" i="11"/>
  <c r="E472" s="1"/>
  <c r="E535" s="1"/>
  <c r="E598" s="1"/>
  <c r="K72" i="12" s="1"/>
  <c r="S421" i="11"/>
  <c r="S484" s="1"/>
  <c r="S547" s="1"/>
  <c r="S610" s="1"/>
  <c r="M163" i="12" s="1"/>
  <c r="N411" i="11"/>
  <c r="N474" s="1"/>
  <c r="N537" s="1"/>
  <c r="N600" s="1"/>
  <c r="J139" i="12" s="1"/>
  <c r="AA421" i="11"/>
  <c r="AA484" s="1"/>
  <c r="AA547" s="1"/>
  <c r="AA610" s="1"/>
  <c r="M215" i="12" s="1"/>
  <c r="U421" i="11"/>
  <c r="U484" s="1"/>
  <c r="U547" s="1"/>
  <c r="U610" s="1"/>
  <c r="M176" i="12" s="1"/>
  <c r="R423" i="11"/>
  <c r="R486" s="1"/>
  <c r="R549" s="1"/>
  <c r="R612" s="1"/>
  <c r="L165" i="12" s="1"/>
  <c r="W397" i="11"/>
  <c r="W460" s="1"/>
  <c r="W523" s="1"/>
  <c r="W586" s="1"/>
  <c r="I189" i="12" s="1"/>
  <c r="S397" i="11"/>
  <c r="S460" s="1"/>
  <c r="S523" s="1"/>
  <c r="S586" s="1"/>
  <c r="I163" i="12" s="1"/>
  <c r="AA397" i="11"/>
  <c r="AA460" s="1"/>
  <c r="AA523" s="1"/>
  <c r="AA586" s="1"/>
  <c r="I215" i="12" s="1"/>
  <c r="U397" i="11"/>
  <c r="U460" s="1"/>
  <c r="U523" s="1"/>
  <c r="U586" s="1"/>
  <c r="I176" i="12" s="1"/>
  <c r="U404" i="11"/>
  <c r="U467" s="1"/>
  <c r="B423"/>
  <c r="B486" s="1"/>
  <c r="B549" s="1"/>
  <c r="B612" s="1"/>
  <c r="L61" i="12" s="1"/>
  <c r="I421" i="11"/>
  <c r="I484" s="1"/>
  <c r="I547" s="1"/>
  <c r="I610" s="1"/>
  <c r="M98" i="12" s="1"/>
  <c r="Y404" i="11"/>
  <c r="Y467" s="1"/>
  <c r="Y530" s="1"/>
  <c r="AJ449"/>
  <c r="O199" i="6"/>
  <c r="T405" i="11"/>
  <c r="T468" s="1"/>
  <c r="T531" s="1"/>
  <c r="T594" s="1"/>
  <c r="J172" i="12" s="1"/>
  <c r="B415" i="11"/>
  <c r="P415"/>
  <c r="AD391"/>
  <c r="Q416"/>
  <c r="Q479" s="1"/>
  <c r="Q542" s="1"/>
  <c r="D415"/>
  <c r="Z415"/>
  <c r="L415"/>
  <c r="AF391"/>
  <c r="AA404"/>
  <c r="AA467" s="1"/>
  <c r="AA530" s="1"/>
  <c r="B391"/>
  <c r="P391"/>
  <c r="E416"/>
  <c r="E479" s="1"/>
  <c r="E542" s="1"/>
  <c r="X415"/>
  <c r="D391"/>
  <c r="T403"/>
  <c r="U392"/>
  <c r="U455" s="1"/>
  <c r="U518" s="1"/>
  <c r="Z391"/>
  <c r="L391"/>
  <c r="K392"/>
  <c r="K455" s="1"/>
  <c r="R415"/>
  <c r="H391"/>
  <c r="I404"/>
  <c r="I467" s="1"/>
  <c r="Y392"/>
  <c r="Y455" s="1"/>
  <c r="Y518" s="1"/>
  <c r="AG392"/>
  <c r="AG455" s="1"/>
  <c r="AG518" s="1"/>
  <c r="P403"/>
  <c r="AD403"/>
  <c r="E392"/>
  <c r="E455" s="1"/>
  <c r="E518" s="1"/>
  <c r="X391"/>
  <c r="D403"/>
  <c r="F415"/>
  <c r="K404"/>
  <c r="K467" s="1"/>
  <c r="R391"/>
  <c r="AA398"/>
  <c r="AA461" s="1"/>
  <c r="AA524" s="1"/>
  <c r="AA587" s="1"/>
  <c r="I216" i="12" s="1"/>
  <c r="F393" i="11"/>
  <c r="F456" s="1"/>
  <c r="F519" s="1"/>
  <c r="F582" s="1"/>
  <c r="H81" i="12" s="1"/>
  <c r="L394" i="11"/>
  <c r="L457" s="1"/>
  <c r="L520" s="1"/>
  <c r="L583" s="1"/>
  <c r="H121" i="12" s="1"/>
  <c r="T417" i="11"/>
  <c r="T480" s="1"/>
  <c r="T543" s="1"/>
  <c r="T606" s="1"/>
  <c r="L172" i="12" s="1"/>
  <c r="Y407" i="11"/>
  <c r="Y470" s="1"/>
  <c r="Y533" s="1"/>
  <c r="Y596" s="1"/>
  <c r="K200" i="12" s="1"/>
  <c r="AF395" i="11"/>
  <c r="AF458" s="1"/>
  <c r="AF521" s="1"/>
  <c r="AF584" s="1"/>
  <c r="H239" i="12" s="1"/>
  <c r="AF419" i="11"/>
  <c r="AF482" s="1"/>
  <c r="AF545" s="1"/>
  <c r="AF608" s="1"/>
  <c r="J252" i="12" s="1"/>
  <c r="AB407" i="11"/>
  <c r="AB470" s="1"/>
  <c r="AB533" s="1"/>
  <c r="AB596" s="1"/>
  <c r="J226" i="12" s="1"/>
  <c r="V418" i="11"/>
  <c r="V481" s="1"/>
  <c r="V544" s="1"/>
  <c r="V607" s="1"/>
  <c r="L186" i="12" s="1"/>
  <c r="Y421" i="11"/>
  <c r="Y484" s="1"/>
  <c r="Y547" s="1"/>
  <c r="Y610" s="1"/>
  <c r="M202" i="12" s="1"/>
  <c r="L406" i="11"/>
  <c r="L469" s="1"/>
  <c r="L532" s="1"/>
  <c r="L595" s="1"/>
  <c r="J121" i="12" s="1"/>
  <c r="Y397" i="11"/>
  <c r="Y460" s="1"/>
  <c r="Y523" s="1"/>
  <c r="Y586" s="1"/>
  <c r="I202" i="12" s="1"/>
  <c r="AC399" i="11"/>
  <c r="AC462" s="1"/>
  <c r="AC525" s="1"/>
  <c r="AC588" s="1"/>
  <c r="I230" i="12" s="1"/>
  <c r="I397" i="11"/>
  <c r="I460" s="1"/>
  <c r="I523" s="1"/>
  <c r="I586" s="1"/>
  <c r="I98" i="12" s="1"/>
  <c r="O423" i="11"/>
  <c r="O486" s="1"/>
  <c r="O549" s="1"/>
  <c r="O612" s="1"/>
  <c r="M139" i="12" s="1"/>
  <c r="V407" i="11"/>
  <c r="V470" s="1"/>
  <c r="V533" s="1"/>
  <c r="V596" s="1"/>
  <c r="J187" i="12" s="1"/>
  <c r="V406" i="11"/>
  <c r="V469" s="1"/>
  <c r="V532" s="1"/>
  <c r="V595" s="1"/>
  <c r="J186" i="12" s="1"/>
  <c r="M423" i="11"/>
  <c r="M486" s="1"/>
  <c r="M549" s="1"/>
  <c r="M612" s="1"/>
  <c r="M126" i="12" s="1"/>
  <c r="S423" i="11"/>
  <c r="S486" s="1"/>
  <c r="S549" s="1"/>
  <c r="S612" s="1"/>
  <c r="M165" i="12" s="1"/>
  <c r="D399" i="11"/>
  <c r="D462" s="1"/>
  <c r="D525" s="1"/>
  <c r="D588" s="1"/>
  <c r="H74" i="12" s="1"/>
  <c r="I419" i="11"/>
  <c r="I482" s="1"/>
  <c r="I545" s="1"/>
  <c r="I608" s="1"/>
  <c r="M96" i="12" s="1"/>
  <c r="Y419" i="11"/>
  <c r="Y482" s="1"/>
  <c r="Y545" s="1"/>
  <c r="Y608" s="1"/>
  <c r="M200" i="12" s="1"/>
  <c r="G423" i="11"/>
  <c r="G486" s="1"/>
  <c r="G549" s="1"/>
  <c r="G612" s="1"/>
  <c r="M87" i="12" s="1"/>
  <c r="W423" i="11"/>
  <c r="W486" s="1"/>
  <c r="W549" s="1"/>
  <c r="W612" s="1"/>
  <c r="M191" i="12" s="1"/>
  <c r="S399" i="11"/>
  <c r="S462" s="1"/>
  <c r="S525" s="1"/>
  <c r="S588" s="1"/>
  <c r="I165" i="12" s="1"/>
  <c r="L418" i="11"/>
  <c r="L481" s="1"/>
  <c r="L544" s="1"/>
  <c r="L607" s="1"/>
  <c r="L121" i="12" s="1"/>
  <c r="R399" i="11"/>
  <c r="R462" s="1"/>
  <c r="R525" s="1"/>
  <c r="R588" s="1"/>
  <c r="H165" i="12" s="1"/>
  <c r="J399" i="11"/>
  <c r="J462" s="1"/>
  <c r="J525" s="1"/>
  <c r="J588" s="1"/>
  <c r="H113" i="12" s="1"/>
  <c r="AD411" i="11"/>
  <c r="AD474" s="1"/>
  <c r="AD537" s="1"/>
  <c r="AD600" s="1"/>
  <c r="J269" i="12" s="1"/>
  <c r="I395" i="11"/>
  <c r="I458" s="1"/>
  <c r="I521" s="1"/>
  <c r="I584" s="1"/>
  <c r="I96" i="12" s="1"/>
  <c r="Y395" i="11"/>
  <c r="Y458" s="1"/>
  <c r="Y521" s="1"/>
  <c r="Y584" s="1"/>
  <c r="I200" i="12" s="1"/>
  <c r="M399" i="11"/>
  <c r="M462" s="1"/>
  <c r="M525" s="1"/>
  <c r="M588" s="1"/>
  <c r="I126" i="12" s="1"/>
  <c r="G399" i="11"/>
  <c r="G462" s="1"/>
  <c r="G525" s="1"/>
  <c r="G588" s="1"/>
  <c r="I87" i="12" s="1"/>
  <c r="AI399" i="11"/>
  <c r="AI462" s="1"/>
  <c r="AE392"/>
  <c r="AE455" s="1"/>
  <c r="AE518" s="1"/>
  <c r="J423"/>
  <c r="J486" s="1"/>
  <c r="J549" s="1"/>
  <c r="J612" s="1"/>
  <c r="L113" i="12" s="1"/>
  <c r="U407" i="11"/>
  <c r="U470" s="1"/>
  <c r="U533" s="1"/>
  <c r="U596" s="1"/>
  <c r="K174" i="12" s="1"/>
  <c r="AG399" i="11"/>
  <c r="AG462" s="1"/>
  <c r="AG525" s="1"/>
  <c r="AG588" s="1"/>
  <c r="I243" i="12" s="1"/>
  <c r="AI423" i="11"/>
  <c r="E423"/>
  <c r="E486" s="1"/>
  <c r="E549" s="1"/>
  <c r="E612" s="1"/>
  <c r="M74" i="12" s="1"/>
  <c r="AG423" i="11"/>
  <c r="AG486" s="1"/>
  <c r="AG549" s="1"/>
  <c r="AG612" s="1"/>
  <c r="K256" i="12" s="1"/>
  <c r="U394" i="11"/>
  <c r="U457" s="1"/>
  <c r="U520" s="1"/>
  <c r="U583" s="1"/>
  <c r="I173" i="12" s="1"/>
  <c r="I409" i="11"/>
  <c r="I472" s="1"/>
  <c r="I535" s="1"/>
  <c r="I598" s="1"/>
  <c r="K98" i="12" s="1"/>
  <c r="Y409" i="11"/>
  <c r="Y472" s="1"/>
  <c r="Y535" s="1"/>
  <c r="Y598" s="1"/>
  <c r="K202" i="12" s="1"/>
  <c r="G409" i="11"/>
  <c r="G472" s="1"/>
  <c r="G535" s="1"/>
  <c r="G598" s="1"/>
  <c r="K85" i="12" s="1"/>
  <c r="P419" i="11"/>
  <c r="P482" s="1"/>
  <c r="P545" s="1"/>
  <c r="P608" s="1"/>
  <c r="L148" i="12" s="1"/>
  <c r="D423" i="11"/>
  <c r="D486" s="1"/>
  <c r="D549" s="1"/>
  <c r="D612" s="1"/>
  <c r="L74" i="12" s="1"/>
  <c r="U419" i="11"/>
  <c r="U482" s="1"/>
  <c r="U545" s="1"/>
  <c r="U608" s="1"/>
  <c r="M174" i="12" s="1"/>
  <c r="AI407" i="11"/>
  <c r="W399"/>
  <c r="W462" s="1"/>
  <c r="W525" s="1"/>
  <c r="W588" s="1"/>
  <c r="I191" i="12" s="1"/>
  <c r="G392" i="11"/>
  <c r="G455" s="1"/>
  <c r="G518" s="1"/>
  <c r="E399"/>
  <c r="E462" s="1"/>
  <c r="E525" s="1"/>
  <c r="E588" s="1"/>
  <c r="I74" i="12" s="1"/>
  <c r="Q417" i="11"/>
  <c r="Q480" s="1"/>
  <c r="Q543" s="1"/>
  <c r="Q606" s="1"/>
  <c r="M146" i="12" s="1"/>
  <c r="AA410" i="11"/>
  <c r="AA473" s="1"/>
  <c r="AA536" s="1"/>
  <c r="AA599" s="1"/>
  <c r="K216" i="12" s="1"/>
  <c r="U406" i="11"/>
  <c r="U469" s="1"/>
  <c r="U532" s="1"/>
  <c r="U595" s="1"/>
  <c r="K173" i="12" s="1"/>
  <c r="E417" i="11"/>
  <c r="E480" s="1"/>
  <c r="E543" s="1"/>
  <c r="E606" s="1"/>
  <c r="M68" i="12" s="1"/>
  <c r="F417" i="11"/>
  <c r="F480" s="1"/>
  <c r="F543" s="1"/>
  <c r="F606" s="1"/>
  <c r="L81" i="12" s="1"/>
  <c r="M405" i="11"/>
  <c r="M468" s="1"/>
  <c r="M531" s="1"/>
  <c r="M594" s="1"/>
  <c r="K120" i="12" s="1"/>
  <c r="W393" i="11"/>
  <c r="W456" s="1"/>
  <c r="W519" s="1"/>
  <c r="W582" s="1"/>
  <c r="I185" i="12" s="1"/>
  <c r="F405" i="11"/>
  <c r="F468" s="1"/>
  <c r="F531" s="1"/>
  <c r="F594" s="1"/>
  <c r="J81" i="12" s="1"/>
  <c r="T393" i="11"/>
  <c r="T456" s="1"/>
  <c r="T519" s="1"/>
  <c r="T582" s="1"/>
  <c r="H172" i="12" s="1"/>
  <c r="C392" i="11"/>
  <c r="C455" s="1"/>
  <c r="AH421"/>
  <c r="AI409"/>
  <c r="AG421"/>
  <c r="AG484" s="1"/>
  <c r="AG547" s="1"/>
  <c r="AG610" s="1"/>
  <c r="K254" i="12" s="1"/>
  <c r="S392" i="11"/>
  <c r="S455" s="1"/>
  <c r="AI392"/>
  <c r="G421"/>
  <c r="G484" s="1"/>
  <c r="G547" s="1"/>
  <c r="G610" s="1"/>
  <c r="M85" i="12" s="1"/>
  <c r="AH408" i="11"/>
  <c r="V394"/>
  <c r="V457" s="1"/>
  <c r="V520" s="1"/>
  <c r="V583" s="1"/>
  <c r="H186" i="12" s="1"/>
  <c r="G397" i="11"/>
  <c r="G460" s="1"/>
  <c r="G523" s="1"/>
  <c r="G586" s="1"/>
  <c r="I85" i="12" s="1"/>
  <c r="AI397" i="11"/>
  <c r="AI460" s="1"/>
  <c r="AC423"/>
  <c r="AC486" s="1"/>
  <c r="AC549" s="1"/>
  <c r="AC612" s="1"/>
  <c r="M230" i="12" s="1"/>
  <c r="O392" i="11"/>
  <c r="O455" s="1"/>
  <c r="AD409"/>
  <c r="AD472" s="1"/>
  <c r="AD535" s="1"/>
  <c r="AD598" s="1"/>
  <c r="J267" i="12" s="1"/>
  <c r="H416" i="11"/>
  <c r="H479" s="1"/>
  <c r="H542" s="1"/>
  <c r="J397"/>
  <c r="J460" s="1"/>
  <c r="J523" s="1"/>
  <c r="J586" s="1"/>
  <c r="H111" i="12" s="1"/>
  <c r="AH410" i="11"/>
  <c r="AH473" s="1"/>
  <c r="Y410"/>
  <c r="Y473" s="1"/>
  <c r="Y536" s="1"/>
  <c r="Y599" s="1"/>
  <c r="K203" i="12" s="1"/>
  <c r="V420" i="11"/>
  <c r="V483" s="1"/>
  <c r="V546" s="1"/>
  <c r="V609" s="1"/>
  <c r="L188" i="12" s="1"/>
  <c r="AE391" i="11"/>
  <c r="N420"/>
  <c r="N483" s="1"/>
  <c r="N546" s="1"/>
  <c r="N609" s="1"/>
  <c r="L136" i="12" s="1"/>
  <c r="AB421" i="11"/>
  <c r="AB484" s="1"/>
  <c r="AB547" s="1"/>
  <c r="AB610" s="1"/>
  <c r="L228" i="12" s="1"/>
  <c r="H409" i="11"/>
  <c r="H472" s="1"/>
  <c r="H535" s="1"/>
  <c r="H598" s="1"/>
  <c r="J98" i="12" s="1"/>
  <c r="AI405" i="11"/>
  <c r="AG417"/>
  <c r="AG480" s="1"/>
  <c r="AG543" s="1"/>
  <c r="AG606" s="1"/>
  <c r="K250" i="12" s="1"/>
  <c r="AB422" i="11"/>
  <c r="AB485" s="1"/>
  <c r="AB548" s="1"/>
  <c r="AB611" s="1"/>
  <c r="L229" i="12" s="1"/>
  <c r="F397" i="11"/>
  <c r="F460" s="1"/>
  <c r="F523" s="1"/>
  <c r="F586" s="1"/>
  <c r="H85" i="12" s="1"/>
  <c r="L398" i="11"/>
  <c r="L461" s="1"/>
  <c r="L524" s="1"/>
  <c r="L587" s="1"/>
  <c r="H125" i="12" s="1"/>
  <c r="AB394" i="11"/>
  <c r="AB457" s="1"/>
  <c r="AB520" s="1"/>
  <c r="AB583" s="1"/>
  <c r="H225" i="12" s="1"/>
  <c r="Z406" i="11"/>
  <c r="Z469" s="1"/>
  <c r="Z532" s="1"/>
  <c r="Z595" s="1"/>
  <c r="J212" i="12" s="1"/>
  <c r="Q421" i="11"/>
  <c r="Q484" s="1"/>
  <c r="Q547" s="1"/>
  <c r="Q610" s="1"/>
  <c r="M150" i="12" s="1"/>
  <c r="H403" i="11"/>
  <c r="AE409"/>
  <c r="AE472" s="1"/>
  <c r="AE535" s="1"/>
  <c r="AE598" s="1"/>
  <c r="K267" i="12" s="1"/>
  <c r="B394" i="11"/>
  <c r="B457" s="1"/>
  <c r="B520" s="1"/>
  <c r="B583" s="1"/>
  <c r="H56" i="12" s="1"/>
  <c r="Q411" i="11"/>
  <c r="Q474" s="1"/>
  <c r="Q537" s="1"/>
  <c r="Q600" s="1"/>
  <c r="K152" i="12" s="1"/>
  <c r="X393" i="11"/>
  <c r="X456" s="1"/>
  <c r="X519" s="1"/>
  <c r="X582" s="1"/>
  <c r="H198" i="12" s="1"/>
  <c r="AC392" i="11"/>
  <c r="AC455" s="1"/>
  <c r="L409"/>
  <c r="L472" s="1"/>
  <c r="L535" s="1"/>
  <c r="L598" s="1"/>
  <c r="J124" i="12" s="1"/>
  <c r="J409" i="11"/>
  <c r="J472" s="1"/>
  <c r="J535" s="1"/>
  <c r="J598" s="1"/>
  <c r="J111" i="12" s="1"/>
  <c r="Z397" i="11"/>
  <c r="Z460" s="1"/>
  <c r="Z523" s="1"/>
  <c r="Z586" s="1"/>
  <c r="H215" i="12" s="1"/>
  <c r="M391" i="11"/>
  <c r="T404"/>
  <c r="T467" s="1"/>
  <c r="N392"/>
  <c r="N455" s="1"/>
  <c r="N518" s="1"/>
  <c r="B397"/>
  <c r="B460" s="1"/>
  <c r="B523" s="1"/>
  <c r="B586" s="1"/>
  <c r="H59" i="12" s="1"/>
  <c r="AB397" i="11"/>
  <c r="AB460" s="1"/>
  <c r="AB523" s="1"/>
  <c r="AB586" s="1"/>
  <c r="H228" i="12" s="1"/>
  <c r="F403" i="11"/>
  <c r="X409"/>
  <c r="X472" s="1"/>
  <c r="X535" s="1"/>
  <c r="X598" s="1"/>
  <c r="J202" i="12" s="1"/>
  <c r="N422" i="11"/>
  <c r="N485" s="1"/>
  <c r="N548" s="1"/>
  <c r="N611" s="1"/>
  <c r="L138" i="12" s="1"/>
  <c r="AB398" i="11"/>
  <c r="AB461" s="1"/>
  <c r="AB524" s="1"/>
  <c r="AB587" s="1"/>
  <c r="H229" i="12" s="1"/>
  <c r="AF396" i="11"/>
  <c r="AF459" s="1"/>
  <c r="AF522" s="1"/>
  <c r="AF585" s="1"/>
  <c r="H240" i="12" s="1"/>
  <c r="AH418" i="11"/>
  <c r="AH481" s="1"/>
  <c r="M421"/>
  <c r="M484" s="1"/>
  <c r="M547" s="1"/>
  <c r="M610" s="1"/>
  <c r="M124" i="12" s="1"/>
  <c r="B406" i="11"/>
  <c r="B469" s="1"/>
  <c r="B532" s="1"/>
  <c r="B595" s="1"/>
  <c r="J56" i="12" s="1"/>
  <c r="AH417" i="11"/>
  <c r="AH480" s="1"/>
  <c r="K397"/>
  <c r="K460" s="1"/>
  <c r="K523" s="1"/>
  <c r="K586" s="1"/>
  <c r="I111" i="12" s="1"/>
  <c r="AB403" i="11"/>
  <c r="Z417"/>
  <c r="Z480" s="1"/>
  <c r="Z543" s="1"/>
  <c r="Z606" s="1"/>
  <c r="L211" i="12" s="1"/>
  <c r="AI395" i="11"/>
  <c r="AG419"/>
  <c r="AG482" s="1"/>
  <c r="AG545" s="1"/>
  <c r="AG608" s="1"/>
  <c r="K252" i="12" s="1"/>
  <c r="M392" i="11"/>
  <c r="M455" s="1"/>
  <c r="M518" s="1"/>
  <c r="E391"/>
  <c r="N397"/>
  <c r="N460" s="1"/>
  <c r="N523" s="1"/>
  <c r="N586" s="1"/>
  <c r="H137" i="12" s="1"/>
  <c r="Z409" i="11"/>
  <c r="Z472" s="1"/>
  <c r="Z535" s="1"/>
  <c r="Z598" s="1"/>
  <c r="J215" i="12" s="1"/>
  <c r="K391" i="11"/>
  <c r="D409"/>
  <c r="D472" s="1"/>
  <c r="D535" s="1"/>
  <c r="D598" s="1"/>
  <c r="J72" i="12" s="1"/>
  <c r="V396" i="11"/>
  <c r="V459" s="1"/>
  <c r="V522" s="1"/>
  <c r="V585" s="1"/>
  <c r="H188" i="12" s="1"/>
  <c r="C391" i="11"/>
  <c r="D422"/>
  <c r="D485" s="1"/>
  <c r="D548" s="1"/>
  <c r="D611" s="1"/>
  <c r="L73" i="12" s="1"/>
  <c r="AB408" i="11"/>
  <c r="AB471" s="1"/>
  <c r="AB534" s="1"/>
  <c r="AB597" s="1"/>
  <c r="J227" i="12" s="1"/>
  <c r="H397" i="11"/>
  <c r="H460" s="1"/>
  <c r="H523" s="1"/>
  <c r="H586" s="1"/>
  <c r="H98" i="12" s="1"/>
  <c r="I391" i="11"/>
  <c r="F421"/>
  <c r="F484" s="1"/>
  <c r="F547" s="1"/>
  <c r="F610" s="1"/>
  <c r="L85" i="12" s="1"/>
  <c r="L410" i="11"/>
  <c r="L473" s="1"/>
  <c r="L536" s="1"/>
  <c r="L599" s="1"/>
  <c r="J125" i="12" s="1"/>
  <c r="J394" i="11"/>
  <c r="J457" s="1"/>
  <c r="J520" s="1"/>
  <c r="J583" s="1"/>
  <c r="H108" i="12" s="1"/>
  <c r="O397" i="11"/>
  <c r="O460" s="1"/>
  <c r="O523" s="1"/>
  <c r="O586" s="1"/>
  <c r="I137" i="12" s="1"/>
  <c r="K409" i="11"/>
  <c r="K472" s="1"/>
  <c r="K535" s="1"/>
  <c r="K598" s="1"/>
  <c r="K111" i="12" s="1"/>
  <c r="H417" i="11"/>
  <c r="H480" s="1"/>
  <c r="H543" s="1"/>
  <c r="H606" s="1"/>
  <c r="L94" i="12" s="1"/>
  <c r="AH409" i="11"/>
  <c r="AH472" s="1"/>
  <c r="N409"/>
  <c r="N472" s="1"/>
  <c r="N535" s="1"/>
  <c r="N598" s="1"/>
  <c r="J137" i="12" s="1"/>
  <c r="AD397" i="11"/>
  <c r="AD460" s="1"/>
  <c r="AD523" s="1"/>
  <c r="AD586" s="1"/>
  <c r="H267" i="12" s="1"/>
  <c r="L408" i="11"/>
  <c r="L471" s="1"/>
  <c r="L534" s="1"/>
  <c r="L597" s="1"/>
  <c r="J123" i="12" s="1"/>
  <c r="Y398" i="11"/>
  <c r="Y461" s="1"/>
  <c r="Y524" s="1"/>
  <c r="Y587" s="1"/>
  <c r="I203" i="12" s="1"/>
  <c r="N404" i="11"/>
  <c r="N467" s="1"/>
  <c r="N530" s="1"/>
  <c r="B421"/>
  <c r="B484" s="1"/>
  <c r="B547" s="1"/>
  <c r="B610" s="1"/>
  <c r="L59" i="12" s="1"/>
  <c r="D398" i="11"/>
  <c r="D461" s="1"/>
  <c r="D524" s="1"/>
  <c r="D587" s="1"/>
  <c r="H73" i="12" s="1"/>
  <c r="X397" i="11"/>
  <c r="X460" s="1"/>
  <c r="X523" s="1"/>
  <c r="X586" s="1"/>
  <c r="H202" i="12" s="1"/>
  <c r="B420" i="11"/>
  <c r="B483" s="1"/>
  <c r="B546" s="1"/>
  <c r="B609" s="1"/>
  <c r="L58" i="12" s="1"/>
  <c r="T397" i="11"/>
  <c r="T460" s="1"/>
  <c r="T523" s="1"/>
  <c r="T586" s="1"/>
  <c r="H176" i="12" s="1"/>
  <c r="AH406" i="11"/>
  <c r="AH469" s="1"/>
  <c r="N403"/>
  <c r="AB418"/>
  <c r="AB481" s="1"/>
  <c r="AB544" s="1"/>
  <c r="AB607" s="1"/>
  <c r="L225" i="12" s="1"/>
  <c r="J406" i="11"/>
  <c r="J469" s="1"/>
  <c r="J532" s="1"/>
  <c r="J595" s="1"/>
  <c r="J108" i="12" s="1"/>
  <c r="Z394" i="11"/>
  <c r="Z457" s="1"/>
  <c r="Z520" s="1"/>
  <c r="Z583" s="1"/>
  <c r="H212" i="12" s="1"/>
  <c r="O409" i="11"/>
  <c r="O472" s="1"/>
  <c r="O535" s="1"/>
  <c r="O598" s="1"/>
  <c r="K137" i="12" s="1"/>
  <c r="AE397" i="11"/>
  <c r="AE460" s="1"/>
  <c r="AE523" s="1"/>
  <c r="AE586" s="1"/>
  <c r="I267" i="12" s="1"/>
  <c r="AH405" i="11"/>
  <c r="AB417"/>
  <c r="AB480" s="1"/>
  <c r="AB543" s="1"/>
  <c r="AB606" s="1"/>
  <c r="L224" i="12" s="1"/>
  <c r="J417" i="11"/>
  <c r="J480" s="1"/>
  <c r="J543" s="1"/>
  <c r="J606" s="1"/>
  <c r="L107" i="12" s="1"/>
  <c r="H393" i="11"/>
  <c r="H456" s="1"/>
  <c r="H519" s="1"/>
  <c r="H582" s="1"/>
  <c r="H94" i="12" s="1"/>
  <c r="X417" i="11"/>
  <c r="X480" s="1"/>
  <c r="X543" s="1"/>
  <c r="X606" s="1"/>
  <c r="L198" i="12" s="1"/>
  <c r="Q419" i="11"/>
  <c r="Q482" s="1"/>
  <c r="Q545" s="1"/>
  <c r="Q608" s="1"/>
  <c r="M148" i="12" s="1"/>
  <c r="W392" i="11"/>
  <c r="W455" s="1"/>
  <c r="W518" s="1"/>
  <c r="AI430"/>
  <c r="AF442"/>
  <c r="Z442"/>
  <c r="AK353"/>
  <c r="AD530"/>
  <c r="AH486"/>
  <c r="X494"/>
  <c r="X430"/>
  <c r="AA569"/>
  <c r="AA505"/>
  <c r="AH508"/>
  <c r="AJ445"/>
  <c r="H349"/>
  <c r="K349"/>
  <c r="E349"/>
  <c r="Z349"/>
  <c r="V349"/>
  <c r="S349"/>
  <c r="AC349"/>
  <c r="N349"/>
  <c r="X349"/>
  <c r="AA349"/>
  <c r="U349"/>
  <c r="AI349"/>
  <c r="L349"/>
  <c r="O349"/>
  <c r="I349"/>
  <c r="AD349"/>
  <c r="D349"/>
  <c r="G349"/>
  <c r="Q349"/>
  <c r="P349"/>
  <c r="B349"/>
  <c r="AB349"/>
  <c r="AE349"/>
  <c r="Y349"/>
  <c r="J349"/>
  <c r="T349"/>
  <c r="W349"/>
  <c r="AG349"/>
  <c r="F349"/>
  <c r="AF349"/>
  <c r="C349"/>
  <c r="M349"/>
  <c r="R349"/>
  <c r="AH349"/>
  <c r="M569"/>
  <c r="M505"/>
  <c r="N494"/>
  <c r="N430"/>
  <c r="K350"/>
  <c r="E350"/>
  <c r="F350"/>
  <c r="AB350"/>
  <c r="W350"/>
  <c r="AG350"/>
  <c r="R350"/>
  <c r="AH350"/>
  <c r="S350"/>
  <c r="AC350"/>
  <c r="D350"/>
  <c r="AE350"/>
  <c r="Y350"/>
  <c r="Z350"/>
  <c r="AA350"/>
  <c r="U350"/>
  <c r="V350"/>
  <c r="AI350"/>
  <c r="N350"/>
  <c r="T350"/>
  <c r="H350"/>
  <c r="AD350"/>
  <c r="P350"/>
  <c r="L350"/>
  <c r="G350"/>
  <c r="Q350"/>
  <c r="B350"/>
  <c r="X350"/>
  <c r="C350"/>
  <c r="M350"/>
  <c r="O350"/>
  <c r="I350"/>
  <c r="J350"/>
  <c r="AF350"/>
  <c r="AH497"/>
  <c r="AJ434"/>
  <c r="C218"/>
  <c r="E29" i="12" s="1"/>
  <c r="E218" i="11"/>
  <c r="G29" i="12" s="1"/>
  <c r="V557" i="11"/>
  <c r="V493"/>
  <c r="O213"/>
  <c r="Q24" i="12" s="1"/>
  <c r="AH570" i="11"/>
  <c r="AJ507"/>
  <c r="AG557"/>
  <c r="AG493"/>
  <c r="F557"/>
  <c r="F493"/>
  <c r="R213"/>
  <c r="T24" i="12" s="1"/>
  <c r="AI499" i="11"/>
  <c r="AK436"/>
  <c r="B557"/>
  <c r="B493"/>
  <c r="P557"/>
  <c r="P493"/>
  <c r="K569"/>
  <c r="K505"/>
  <c r="AA494"/>
  <c r="AA430"/>
  <c r="I530"/>
  <c r="Q569"/>
  <c r="Q505"/>
  <c r="AH506"/>
  <c r="AJ443"/>
  <c r="AH442"/>
  <c r="X506"/>
  <c r="X442"/>
  <c r="L506"/>
  <c r="L442"/>
  <c r="I213"/>
  <c r="K24" i="12" s="1"/>
  <c r="H214" i="11"/>
  <c r="AI497"/>
  <c r="AK434"/>
  <c r="AE396"/>
  <c r="AE459" s="1"/>
  <c r="AE522" s="1"/>
  <c r="AE585" s="1"/>
  <c r="I266" i="12" s="1"/>
  <c r="O396" i="11"/>
  <c r="O459" s="1"/>
  <c r="O522" s="1"/>
  <c r="O585" s="1"/>
  <c r="I136" i="12" s="1"/>
  <c r="U420" i="11"/>
  <c r="U483" s="1"/>
  <c r="U546" s="1"/>
  <c r="U609" s="1"/>
  <c r="M175" i="12" s="1"/>
  <c r="K408" i="11"/>
  <c r="K471" s="1"/>
  <c r="K534" s="1"/>
  <c r="K597" s="1"/>
  <c r="K110" i="12" s="1"/>
  <c r="I396" i="11"/>
  <c r="I459" s="1"/>
  <c r="I522" s="1"/>
  <c r="I585" s="1"/>
  <c r="I97" i="12" s="1"/>
  <c r="E420" i="11"/>
  <c r="E483" s="1"/>
  <c r="E546" s="1"/>
  <c r="E609" s="1"/>
  <c r="M71" i="12" s="1"/>
  <c r="AE420" i="11"/>
  <c r="AE483" s="1"/>
  <c r="AE546" s="1"/>
  <c r="AE609" s="1"/>
  <c r="M266" i="12" s="1"/>
  <c r="M408" i="11"/>
  <c r="M471" s="1"/>
  <c r="M534" s="1"/>
  <c r="M597" s="1"/>
  <c r="K123" i="12" s="1"/>
  <c r="W408" i="11"/>
  <c r="W471" s="1"/>
  <c r="W534" s="1"/>
  <c r="W597" s="1"/>
  <c r="K188" i="12" s="1"/>
  <c r="AA408" i="11"/>
  <c r="AA471" s="1"/>
  <c r="AA534" s="1"/>
  <c r="AA597" s="1"/>
  <c r="K214" i="12" s="1"/>
  <c r="Y408" i="11"/>
  <c r="Y471" s="1"/>
  <c r="Y534" s="1"/>
  <c r="Y597" s="1"/>
  <c r="K201" i="12" s="1"/>
  <c r="O420" i="11"/>
  <c r="O483" s="1"/>
  <c r="O546" s="1"/>
  <c r="O609" s="1"/>
  <c r="M136" i="12" s="1"/>
  <c r="K396" i="11"/>
  <c r="K459" s="1"/>
  <c r="K522" s="1"/>
  <c r="K585" s="1"/>
  <c r="I110" i="12" s="1"/>
  <c r="I420" i="11"/>
  <c r="I483" s="1"/>
  <c r="I546" s="1"/>
  <c r="I609" s="1"/>
  <c r="M97" i="12" s="1"/>
  <c r="M396" i="11"/>
  <c r="M459" s="1"/>
  <c r="M522" s="1"/>
  <c r="M585" s="1"/>
  <c r="I123" i="12" s="1"/>
  <c r="W396" i="11"/>
  <c r="W459" s="1"/>
  <c r="W522" s="1"/>
  <c r="W585" s="1"/>
  <c r="I188" i="12" s="1"/>
  <c r="AA396" i="11"/>
  <c r="AA459" s="1"/>
  <c r="AA522" s="1"/>
  <c r="AA585" s="1"/>
  <c r="I214" i="12" s="1"/>
  <c r="Y396" i="11"/>
  <c r="Y459" s="1"/>
  <c r="Y522" s="1"/>
  <c r="Y585" s="1"/>
  <c r="I201" i="12" s="1"/>
  <c r="U408" i="11"/>
  <c r="U471" s="1"/>
  <c r="U534" s="1"/>
  <c r="U597" s="1"/>
  <c r="K175" i="12" s="1"/>
  <c r="K420" i="11"/>
  <c r="K483" s="1"/>
  <c r="K546" s="1"/>
  <c r="K609" s="1"/>
  <c r="M110" i="12" s="1"/>
  <c r="E408" i="11"/>
  <c r="E471" s="1"/>
  <c r="E534" s="1"/>
  <c r="E597" s="1"/>
  <c r="K71" i="12" s="1"/>
  <c r="AE408" i="11"/>
  <c r="AE471" s="1"/>
  <c r="AE534" s="1"/>
  <c r="AE597" s="1"/>
  <c r="K266" i="12" s="1"/>
  <c r="M420" i="11"/>
  <c r="M483" s="1"/>
  <c r="M546" s="1"/>
  <c r="M609" s="1"/>
  <c r="M123" i="12" s="1"/>
  <c r="W420" i="11"/>
  <c r="W483" s="1"/>
  <c r="W546" s="1"/>
  <c r="W609" s="1"/>
  <c r="M188" i="12" s="1"/>
  <c r="AA420" i="11"/>
  <c r="AA483" s="1"/>
  <c r="AA546" s="1"/>
  <c r="AA609" s="1"/>
  <c r="M214" i="12" s="1"/>
  <c r="Y420" i="11"/>
  <c r="Y483" s="1"/>
  <c r="Y546" s="1"/>
  <c r="Y609" s="1"/>
  <c r="M201" i="12" s="1"/>
  <c r="O408" i="11"/>
  <c r="O471" s="1"/>
  <c r="O534" s="1"/>
  <c r="O597" s="1"/>
  <c r="K136" i="12" s="1"/>
  <c r="U396" i="11"/>
  <c r="U459" s="1"/>
  <c r="U522" s="1"/>
  <c r="U585" s="1"/>
  <c r="I175" i="12" s="1"/>
  <c r="I408" i="11"/>
  <c r="I471" s="1"/>
  <c r="I534" s="1"/>
  <c r="I597" s="1"/>
  <c r="K97" i="12" s="1"/>
  <c r="E396" i="11"/>
  <c r="E459" s="1"/>
  <c r="E522" s="1"/>
  <c r="E585" s="1"/>
  <c r="I71" i="12" s="1"/>
  <c r="AI498" i="11"/>
  <c r="AK435"/>
  <c r="D494"/>
  <c r="D430"/>
  <c r="P214"/>
  <c r="R25" i="12" s="1"/>
  <c r="P199" i="11"/>
  <c r="M403" s="1"/>
  <c r="D200"/>
  <c r="U569"/>
  <c r="U505"/>
  <c r="AH397"/>
  <c r="P407"/>
  <c r="P470" s="1"/>
  <c r="P533" s="1"/>
  <c r="P596" s="1"/>
  <c r="J148" i="12" s="1"/>
  <c r="AF407" i="11"/>
  <c r="AF470" s="1"/>
  <c r="AF533" s="1"/>
  <c r="AF596" s="1"/>
  <c r="J239" i="12" s="1"/>
  <c r="AA417" i="11"/>
  <c r="AA480" s="1"/>
  <c r="AA543" s="1"/>
  <c r="AA606" s="1"/>
  <c r="M211" i="12" s="1"/>
  <c r="I405" i="11"/>
  <c r="I468" s="1"/>
  <c r="I531" s="1"/>
  <c r="I594" s="1"/>
  <c r="K94" i="12" s="1"/>
  <c r="Y405" i="11"/>
  <c r="Y468" s="1"/>
  <c r="Y531" s="1"/>
  <c r="Y594" s="1"/>
  <c r="K198" i="12" s="1"/>
  <c r="AI391" i="11"/>
  <c r="L421"/>
  <c r="L484" s="1"/>
  <c r="L547" s="1"/>
  <c r="L610" s="1"/>
  <c r="L124" i="12" s="1"/>
  <c r="AB419" i="11"/>
  <c r="AB482" s="1"/>
  <c r="AB545" s="1"/>
  <c r="AB608" s="1"/>
  <c r="L226" i="12" s="1"/>
  <c r="AH420" i="11"/>
  <c r="H392"/>
  <c r="H455" s="1"/>
  <c r="W391"/>
  <c r="AI394"/>
  <c r="L420"/>
  <c r="L483" s="1"/>
  <c r="L546" s="1"/>
  <c r="L609" s="1"/>
  <c r="L123" i="12" s="1"/>
  <c r="AH422" i="11"/>
  <c r="D421"/>
  <c r="D484" s="1"/>
  <c r="D547" s="1"/>
  <c r="D610" s="1"/>
  <c r="L72" i="12" s="1"/>
  <c r="T416" i="11"/>
  <c r="T479" s="1"/>
  <c r="AI422"/>
  <c r="V408"/>
  <c r="V471" s="1"/>
  <c r="V534" s="1"/>
  <c r="V597" s="1"/>
  <c r="J188" i="12" s="1"/>
  <c r="O430" i="11"/>
  <c r="B409"/>
  <c r="B472" s="1"/>
  <c r="B535" s="1"/>
  <c r="B598" s="1"/>
  <c r="J59" i="12" s="1"/>
  <c r="K418" i="11"/>
  <c r="K481" s="1"/>
  <c r="K544" s="1"/>
  <c r="K607" s="1"/>
  <c r="M108" i="12" s="1"/>
  <c r="I406" i="11"/>
  <c r="I469" s="1"/>
  <c r="I532" s="1"/>
  <c r="I595" s="1"/>
  <c r="K95" i="12" s="1"/>
  <c r="Y406" i="11"/>
  <c r="Y469" s="1"/>
  <c r="Y532" s="1"/>
  <c r="Y595" s="1"/>
  <c r="K199" i="12" s="1"/>
  <c r="D410" i="11"/>
  <c r="D473" s="1"/>
  <c r="D536" s="1"/>
  <c r="D599" s="1"/>
  <c r="J73" i="12" s="1"/>
  <c r="N396" i="11"/>
  <c r="N459" s="1"/>
  <c r="N522" s="1"/>
  <c r="N585" s="1"/>
  <c r="H136" i="12" s="1"/>
  <c r="C430" i="11"/>
  <c r="AB409"/>
  <c r="AB472" s="1"/>
  <c r="AB535" s="1"/>
  <c r="AB598" s="1"/>
  <c r="J228" i="12" s="1"/>
  <c r="E393" i="11"/>
  <c r="E456" s="1"/>
  <c r="E519" s="1"/>
  <c r="E582" s="1"/>
  <c r="I68" i="12" s="1"/>
  <c r="AB420" i="11"/>
  <c r="AB483" s="1"/>
  <c r="AB546" s="1"/>
  <c r="AB609" s="1"/>
  <c r="L227" i="12" s="1"/>
  <c r="U416" i="11"/>
  <c r="U479" s="1"/>
  <c r="J407"/>
  <c r="J470" s="1"/>
  <c r="J533" s="1"/>
  <c r="J596" s="1"/>
  <c r="J109" i="12" s="1"/>
  <c r="Z407" i="11"/>
  <c r="Z470" s="1"/>
  <c r="Z533" s="1"/>
  <c r="Z596" s="1"/>
  <c r="J213" i="12" s="1"/>
  <c r="Z403" i="11"/>
  <c r="AI417"/>
  <c r="Q405"/>
  <c r="Q468" s="1"/>
  <c r="Q531" s="1"/>
  <c r="Q594" s="1"/>
  <c r="K146" i="12" s="1"/>
  <c r="AG405" i="11"/>
  <c r="AG468" s="1"/>
  <c r="AG531" s="1"/>
  <c r="AG594" s="1"/>
  <c r="K237" i="12" s="1"/>
  <c r="N398" i="11"/>
  <c r="N461" s="1"/>
  <c r="N524" s="1"/>
  <c r="N587" s="1"/>
  <c r="H138" i="12" s="1"/>
  <c r="AB410" i="11"/>
  <c r="AB473" s="1"/>
  <c r="AB536" s="1"/>
  <c r="AB599" s="1"/>
  <c r="J229" i="12" s="1"/>
  <c r="F409" i="11"/>
  <c r="F472" s="1"/>
  <c r="F535" s="1"/>
  <c r="F598" s="1"/>
  <c r="J85" i="12" s="1"/>
  <c r="O418" i="11"/>
  <c r="O481" s="1"/>
  <c r="O544" s="1"/>
  <c r="O607" s="1"/>
  <c r="M134" i="12" s="1"/>
  <c r="AE418" i="11"/>
  <c r="AE481" s="1"/>
  <c r="AE544" s="1"/>
  <c r="AE607" s="1"/>
  <c r="M264" i="12" s="1"/>
  <c r="AC405" i="11"/>
  <c r="AC468" s="1"/>
  <c r="AC531" s="1"/>
  <c r="AC594" s="1"/>
  <c r="K224" i="12" s="1"/>
  <c r="K416" i="11"/>
  <c r="K479" s="1"/>
  <c r="AF403"/>
  <c r="U391"/>
  <c r="K393"/>
  <c r="K456" s="1"/>
  <c r="K519" s="1"/>
  <c r="K582" s="1"/>
  <c r="I107" i="12" s="1"/>
  <c r="N395" i="11"/>
  <c r="N458" s="1"/>
  <c r="N521" s="1"/>
  <c r="N584" s="1"/>
  <c r="H135" i="12" s="1"/>
  <c r="AD395" i="11"/>
  <c r="AD458" s="1"/>
  <c r="AD521" s="1"/>
  <c r="AD584" s="1"/>
  <c r="H265" i="12" s="1"/>
  <c r="AB406" i="11"/>
  <c r="AB469" s="1"/>
  <c r="AB532" s="1"/>
  <c r="AB595" s="1"/>
  <c r="J225" i="12" s="1"/>
  <c r="AD410" i="11"/>
  <c r="AD473" s="1"/>
  <c r="AD536" s="1"/>
  <c r="AD599" s="1"/>
  <c r="J268" i="12" s="1"/>
  <c r="AG408" i="11"/>
  <c r="AG471" s="1"/>
  <c r="AG534" s="1"/>
  <c r="AG597" s="1"/>
  <c r="K240" i="12" s="1"/>
  <c r="L430" i="11"/>
  <c r="G391"/>
  <c r="H419"/>
  <c r="H482" s="1"/>
  <c r="H545" s="1"/>
  <c r="H608" s="1"/>
  <c r="L96" i="12" s="1"/>
  <c r="X419" i="11"/>
  <c r="X482" s="1"/>
  <c r="X545" s="1"/>
  <c r="X608" s="1"/>
  <c r="L200" i="12" s="1"/>
  <c r="C405" i="11"/>
  <c r="C468" s="1"/>
  <c r="C531" s="1"/>
  <c r="C594" s="1"/>
  <c r="K55" i="12" s="1"/>
  <c r="S406" i="11"/>
  <c r="S469" s="1"/>
  <c r="S532" s="1"/>
  <c r="S595" s="1"/>
  <c r="K160" i="12" s="1"/>
  <c r="Q397" i="11"/>
  <c r="Q460" s="1"/>
  <c r="Q523" s="1"/>
  <c r="Q586" s="1"/>
  <c r="I150" i="12" s="1"/>
  <c r="AG397" i="11"/>
  <c r="AG460" s="1"/>
  <c r="AG523" s="1"/>
  <c r="AG586" s="1"/>
  <c r="I241" i="12" s="1"/>
  <c r="P442" i="11"/>
  <c r="J411"/>
  <c r="J474" s="1"/>
  <c r="J537" s="1"/>
  <c r="J600" s="1"/>
  <c r="J113" i="12" s="1"/>
  <c r="AE410" i="11"/>
  <c r="AE473" s="1"/>
  <c r="AE536" s="1"/>
  <c r="AE599" s="1"/>
  <c r="K268" i="12" s="1"/>
  <c r="S408" i="11"/>
  <c r="S471" s="1"/>
  <c r="S534" s="1"/>
  <c r="S597" s="1"/>
  <c r="K162" i="12" s="1"/>
  <c r="AD423" i="11"/>
  <c r="AD486" s="1"/>
  <c r="AD549" s="1"/>
  <c r="AD612" s="1"/>
  <c r="L269" i="12" s="1"/>
  <c r="V397" i="11"/>
  <c r="V460" s="1"/>
  <c r="V523" s="1"/>
  <c r="V586" s="1"/>
  <c r="H189" i="12" s="1"/>
  <c r="D407" i="11"/>
  <c r="D470" s="1"/>
  <c r="D533" s="1"/>
  <c r="D596" s="1"/>
  <c r="J70" i="12" s="1"/>
  <c r="M397" i="11"/>
  <c r="M460" s="1"/>
  <c r="M523" s="1"/>
  <c r="M586" s="1"/>
  <c r="I124" i="12" s="1"/>
  <c r="D411" i="11"/>
  <c r="D474" s="1"/>
  <c r="D537" s="1"/>
  <c r="D600" s="1"/>
  <c r="J74" i="12" s="1"/>
  <c r="B398" i="11"/>
  <c r="B461" s="1"/>
  <c r="B524" s="1"/>
  <c r="B587" s="1"/>
  <c r="H60" i="12" s="1"/>
  <c r="D220" i="11"/>
  <c r="F31" i="12" s="1"/>
  <c r="B219" i="11"/>
  <c r="D30" i="12" s="1"/>
  <c r="C217" i="11"/>
  <c r="M430"/>
  <c r="Q391"/>
  <c r="P397"/>
  <c r="P460" s="1"/>
  <c r="P523" s="1"/>
  <c r="P586" s="1"/>
  <c r="H150" i="12" s="1"/>
  <c r="AF397" i="11"/>
  <c r="AF460" s="1"/>
  <c r="AF523" s="1"/>
  <c r="AF586" s="1"/>
  <c r="H241" i="12" s="1"/>
  <c r="T415" i="11"/>
  <c r="O391"/>
  <c r="AH411"/>
  <c r="AH415"/>
  <c r="N418"/>
  <c r="N481" s="1"/>
  <c r="N544" s="1"/>
  <c r="N607" s="1"/>
  <c r="L134" i="12" s="1"/>
  <c r="AD418" i="11"/>
  <c r="AD481" s="1"/>
  <c r="AD544" s="1"/>
  <c r="AD607" s="1"/>
  <c r="L264" i="12" s="1"/>
  <c r="L395" i="11"/>
  <c r="L458" s="1"/>
  <c r="L521" s="1"/>
  <c r="L584" s="1"/>
  <c r="H122" i="12" s="1"/>
  <c r="AB393" i="11"/>
  <c r="AB456" s="1"/>
  <c r="AB519" s="1"/>
  <c r="AB582" s="1"/>
  <c r="H224" i="12" s="1"/>
  <c r="B169" i="11"/>
  <c r="G417"/>
  <c r="G480" s="1"/>
  <c r="G543" s="1"/>
  <c r="G606" s="1"/>
  <c r="M81" i="12" s="1"/>
  <c r="W418" i="11"/>
  <c r="W481" s="1"/>
  <c r="W544" s="1"/>
  <c r="W607" s="1"/>
  <c r="M186" i="12" s="1"/>
  <c r="E406" i="11"/>
  <c r="E469" s="1"/>
  <c r="E532" s="1"/>
  <c r="E595" s="1"/>
  <c r="K69" i="12" s="1"/>
  <c r="X422" i="11"/>
  <c r="X485" s="1"/>
  <c r="X548" s="1"/>
  <c r="X611" s="1"/>
  <c r="L203" i="12" s="1"/>
  <c r="V403" i="11"/>
  <c r="J393"/>
  <c r="J456" s="1"/>
  <c r="J519" s="1"/>
  <c r="J582" s="1"/>
  <c r="H107" i="12" s="1"/>
  <c r="Z393" i="11"/>
  <c r="Z456" s="1"/>
  <c r="Z519" s="1"/>
  <c r="Z582" s="1"/>
  <c r="H211" i="12" s="1"/>
  <c r="H405" i="11"/>
  <c r="H468" s="1"/>
  <c r="H531" s="1"/>
  <c r="H594" s="1"/>
  <c r="J94" i="12" s="1"/>
  <c r="X405" i="11"/>
  <c r="X468" s="1"/>
  <c r="X531" s="1"/>
  <c r="X594" s="1"/>
  <c r="J198" i="12" s="1"/>
  <c r="C409" i="11"/>
  <c r="C472" s="1"/>
  <c r="C535" s="1"/>
  <c r="C598" s="1"/>
  <c r="K59" i="12" s="1"/>
  <c r="S405" i="11"/>
  <c r="S468" s="1"/>
  <c r="S531" s="1"/>
  <c r="S594" s="1"/>
  <c r="K159" i="12" s="1"/>
  <c r="Q395" i="11"/>
  <c r="Q458" s="1"/>
  <c r="Q521" s="1"/>
  <c r="Q584" s="1"/>
  <c r="I148" i="12" s="1"/>
  <c r="AG395" i="11"/>
  <c r="AG458" s="1"/>
  <c r="AG521" s="1"/>
  <c r="AG584" s="1"/>
  <c r="I239" i="12" s="1"/>
  <c r="AA411" i="11"/>
  <c r="AA474" s="1"/>
  <c r="AA537" s="1"/>
  <c r="AA600" s="1"/>
  <c r="K217" i="12" s="1"/>
  <c r="AB391" i="11"/>
  <c r="AJ353"/>
  <c r="W430"/>
  <c r="F419"/>
  <c r="F482" s="1"/>
  <c r="F545" s="1"/>
  <c r="F608" s="1"/>
  <c r="L83" i="12" s="1"/>
  <c r="V417" i="11"/>
  <c r="V480" s="1"/>
  <c r="V543" s="1"/>
  <c r="V606" s="1"/>
  <c r="L185" i="12" s="1"/>
  <c r="D394" i="11"/>
  <c r="D457" s="1"/>
  <c r="D520" s="1"/>
  <c r="D583" s="1"/>
  <c r="H69" i="12" s="1"/>
  <c r="T395" i="11"/>
  <c r="T458" s="1"/>
  <c r="T521" s="1"/>
  <c r="T584" s="1"/>
  <c r="H174" i="12" s="1"/>
  <c r="O417" i="11"/>
  <c r="O480" s="1"/>
  <c r="O543" s="1"/>
  <c r="O606" s="1"/>
  <c r="M133" i="12" s="1"/>
  <c r="AE417" i="11"/>
  <c r="AE480" s="1"/>
  <c r="AE543" s="1"/>
  <c r="AE606" s="1"/>
  <c r="M263" i="12" s="1"/>
  <c r="M406" i="11"/>
  <c r="M469" s="1"/>
  <c r="M532" s="1"/>
  <c r="M595" s="1"/>
  <c r="K121" i="12" s="1"/>
  <c r="AC409" i="11"/>
  <c r="AC472" s="1"/>
  <c r="AC535" s="1"/>
  <c r="AC598" s="1"/>
  <c r="K228" i="12" s="1"/>
  <c r="O422" i="11"/>
  <c r="O485" s="1"/>
  <c r="O548" s="1"/>
  <c r="O611" s="1"/>
  <c r="M138" i="12" s="1"/>
  <c r="S398" i="11"/>
  <c r="S461" s="1"/>
  <c r="S524" s="1"/>
  <c r="S587" s="1"/>
  <c r="I164" i="12" s="1"/>
  <c r="Y416" i="11"/>
  <c r="Y479" s="1"/>
  <c r="Q404"/>
  <c r="Q467" s="1"/>
  <c r="AI416"/>
  <c r="AC416"/>
  <c r="AC479" s="1"/>
  <c r="AI404"/>
  <c r="S416"/>
  <c r="S479" s="1"/>
  <c r="O416"/>
  <c r="O479" s="1"/>
  <c r="J494"/>
  <c r="J430"/>
  <c r="Z404"/>
  <c r="Z467" s="1"/>
  <c r="AH392"/>
  <c r="V416"/>
  <c r="V479" s="1"/>
  <c r="F392"/>
  <c r="F455" s="1"/>
  <c r="AB392"/>
  <c r="AB455" s="1"/>
  <c r="L392"/>
  <c r="L455" s="1"/>
  <c r="R392"/>
  <c r="R455" s="1"/>
  <c r="B392"/>
  <c r="B455" s="1"/>
  <c r="AF392"/>
  <c r="AF455" s="1"/>
  <c r="P392"/>
  <c r="P455" s="1"/>
  <c r="J404"/>
  <c r="J467" s="1"/>
  <c r="Z392"/>
  <c r="Z455" s="1"/>
  <c r="X404"/>
  <c r="X467" s="1"/>
  <c r="AH416"/>
  <c r="F416"/>
  <c r="F479" s="1"/>
  <c r="AB416"/>
  <c r="AB479" s="1"/>
  <c r="L416"/>
  <c r="L479" s="1"/>
  <c r="R416"/>
  <c r="R479" s="1"/>
  <c r="B416"/>
  <c r="B479" s="1"/>
  <c r="AF416"/>
  <c r="AF479" s="1"/>
  <c r="P416"/>
  <c r="P479" s="1"/>
  <c r="J392"/>
  <c r="J455" s="1"/>
  <c r="Z416"/>
  <c r="Z479" s="1"/>
  <c r="X392"/>
  <c r="X455" s="1"/>
  <c r="V404"/>
  <c r="V467" s="1"/>
  <c r="J416"/>
  <c r="J479" s="1"/>
  <c r="X416"/>
  <c r="X479" s="1"/>
  <c r="AH404"/>
  <c r="V392"/>
  <c r="V455" s="1"/>
  <c r="F404"/>
  <c r="F467" s="1"/>
  <c r="AB404"/>
  <c r="AB467" s="1"/>
  <c r="L404"/>
  <c r="L467" s="1"/>
  <c r="R404"/>
  <c r="R467" s="1"/>
  <c r="B404"/>
  <c r="B467" s="1"/>
  <c r="AF404"/>
  <c r="AF467" s="1"/>
  <c r="P404"/>
  <c r="P467" s="1"/>
  <c r="F396"/>
  <c r="F459" s="1"/>
  <c r="F522" s="1"/>
  <c r="F585" s="1"/>
  <c r="H84" i="12" s="1"/>
  <c r="T408" i="11"/>
  <c r="T471" s="1"/>
  <c r="T534" s="1"/>
  <c r="T597" s="1"/>
  <c r="J175" i="12" s="1"/>
  <c r="Z396" i="11"/>
  <c r="Z459" s="1"/>
  <c r="Z522" s="1"/>
  <c r="Z585" s="1"/>
  <c r="H214" i="12" s="1"/>
  <c r="D408" i="11"/>
  <c r="D471" s="1"/>
  <c r="D534" s="1"/>
  <c r="D597" s="1"/>
  <c r="J71" i="12" s="1"/>
  <c r="J396" i="11"/>
  <c r="J459" s="1"/>
  <c r="J522" s="1"/>
  <c r="J585" s="1"/>
  <c r="H110" i="12" s="1"/>
  <c r="X396" i="11"/>
  <c r="X459" s="1"/>
  <c r="X522" s="1"/>
  <c r="X585" s="1"/>
  <c r="H201" i="12" s="1"/>
  <c r="AD420" i="11"/>
  <c r="AD483" s="1"/>
  <c r="AD546" s="1"/>
  <c r="AD609" s="1"/>
  <c r="L266" i="12" s="1"/>
  <c r="F420" i="11"/>
  <c r="F483" s="1"/>
  <c r="F546" s="1"/>
  <c r="F609" s="1"/>
  <c r="L84" i="12" s="1"/>
  <c r="T396" i="11"/>
  <c r="T459" s="1"/>
  <c r="T522" s="1"/>
  <c r="T585" s="1"/>
  <c r="H175" i="12" s="1"/>
  <c r="Z420" i="11"/>
  <c r="Z483" s="1"/>
  <c r="Z546" s="1"/>
  <c r="Z609" s="1"/>
  <c r="L214" i="12" s="1"/>
  <c r="D396" i="11"/>
  <c r="D459" s="1"/>
  <c r="D522" s="1"/>
  <c r="D585" s="1"/>
  <c r="H71" i="12" s="1"/>
  <c r="J420" i="11"/>
  <c r="J483" s="1"/>
  <c r="J546" s="1"/>
  <c r="J609" s="1"/>
  <c r="L110" i="12" s="1"/>
  <c r="X420" i="11"/>
  <c r="X483" s="1"/>
  <c r="X546" s="1"/>
  <c r="X609" s="1"/>
  <c r="L201" i="12" s="1"/>
  <c r="T420" i="11"/>
  <c r="T483" s="1"/>
  <c r="T546" s="1"/>
  <c r="T609" s="1"/>
  <c r="L175" i="12" s="1"/>
  <c r="D420" i="11"/>
  <c r="D483" s="1"/>
  <c r="D546" s="1"/>
  <c r="D609" s="1"/>
  <c r="L71" i="12" s="1"/>
  <c r="AD408" i="11"/>
  <c r="AD471" s="1"/>
  <c r="AD534" s="1"/>
  <c r="AD597" s="1"/>
  <c r="J266" i="12" s="1"/>
  <c r="F408" i="11"/>
  <c r="F471" s="1"/>
  <c r="F534" s="1"/>
  <c r="F597" s="1"/>
  <c r="J84" i="12" s="1"/>
  <c r="Z408" i="11"/>
  <c r="Z471" s="1"/>
  <c r="Z534" s="1"/>
  <c r="Z597" s="1"/>
  <c r="J214" i="12" s="1"/>
  <c r="J408" i="11"/>
  <c r="J471" s="1"/>
  <c r="J534" s="1"/>
  <c r="J597" s="1"/>
  <c r="J110" i="12" s="1"/>
  <c r="X408" i="11"/>
  <c r="X471" s="1"/>
  <c r="X534" s="1"/>
  <c r="X597" s="1"/>
  <c r="J201" i="12" s="1"/>
  <c r="AD396" i="11"/>
  <c r="AD459" s="1"/>
  <c r="AD522" s="1"/>
  <c r="AD585" s="1"/>
  <c r="H266" i="12" s="1"/>
  <c r="Z569" i="11"/>
  <c r="Z505"/>
  <c r="P410"/>
  <c r="P473" s="1"/>
  <c r="P536" s="1"/>
  <c r="P599" s="1"/>
  <c r="J151" i="12" s="1"/>
  <c r="F398" i="11"/>
  <c r="F461" s="1"/>
  <c r="F524" s="1"/>
  <c r="F587" s="1"/>
  <c r="H86" i="12" s="1"/>
  <c r="AF398" i="11"/>
  <c r="AF461" s="1"/>
  <c r="AF524" s="1"/>
  <c r="AF587" s="1"/>
  <c r="H242" i="12" s="1"/>
  <c r="V422" i="11"/>
  <c r="V485" s="1"/>
  <c r="V548" s="1"/>
  <c r="V611" s="1"/>
  <c r="L190" i="12" s="1"/>
  <c r="T398" i="11"/>
  <c r="T461" s="1"/>
  <c r="T524" s="1"/>
  <c r="T587" s="1"/>
  <c r="H177" i="12" s="1"/>
  <c r="Z422" i="11"/>
  <c r="Z485" s="1"/>
  <c r="Z548" s="1"/>
  <c r="Z611" s="1"/>
  <c r="L216" i="12" s="1"/>
  <c r="P398" i="11"/>
  <c r="P461" s="1"/>
  <c r="P524" s="1"/>
  <c r="P587" s="1"/>
  <c r="H151" i="12" s="1"/>
  <c r="F422" i="11"/>
  <c r="F485" s="1"/>
  <c r="F548" s="1"/>
  <c r="F611" s="1"/>
  <c r="L86" i="12" s="1"/>
  <c r="AF422" i="11"/>
  <c r="AF485" s="1"/>
  <c r="AF548" s="1"/>
  <c r="AF611" s="1"/>
  <c r="J255" i="12" s="1"/>
  <c r="T422" i="11"/>
  <c r="T485" s="1"/>
  <c r="T548" s="1"/>
  <c r="T611" s="1"/>
  <c r="L177" i="12" s="1"/>
  <c r="P422" i="11"/>
  <c r="P485" s="1"/>
  <c r="P548" s="1"/>
  <c r="P611" s="1"/>
  <c r="L151" i="12" s="1"/>
  <c r="V410" i="11"/>
  <c r="V473" s="1"/>
  <c r="V536" s="1"/>
  <c r="V599" s="1"/>
  <c r="J190" i="12" s="1"/>
  <c r="Z410" i="11"/>
  <c r="Z473" s="1"/>
  <c r="Z536" s="1"/>
  <c r="Z599" s="1"/>
  <c r="J216" i="12" s="1"/>
  <c r="F410" i="11"/>
  <c r="F473" s="1"/>
  <c r="F536" s="1"/>
  <c r="F599" s="1"/>
  <c r="J86" i="12" s="1"/>
  <c r="AF410" i="11"/>
  <c r="AF473" s="1"/>
  <c r="AF536" s="1"/>
  <c r="AF599" s="1"/>
  <c r="J242" i="12" s="1"/>
  <c r="V398" i="11"/>
  <c r="V461" s="1"/>
  <c r="V524" s="1"/>
  <c r="V587" s="1"/>
  <c r="H190" i="12" s="1"/>
  <c r="T410" i="11"/>
  <c r="T473" s="1"/>
  <c r="T536" s="1"/>
  <c r="T599" s="1"/>
  <c r="J177" i="12" s="1"/>
  <c r="Z398" i="11"/>
  <c r="Z461" s="1"/>
  <c r="Z524" s="1"/>
  <c r="Z587" s="1"/>
  <c r="H216" i="12" s="1"/>
  <c r="G348" i="11"/>
  <c r="Q348"/>
  <c r="S348"/>
  <c r="AC348"/>
  <c r="P348"/>
  <c r="AE348"/>
  <c r="Y348"/>
  <c r="L348"/>
  <c r="AA348"/>
  <c r="U348"/>
  <c r="H348"/>
  <c r="W348"/>
  <c r="AG348"/>
  <c r="D348"/>
  <c r="AI348"/>
  <c r="J348"/>
  <c r="AF348"/>
  <c r="F348"/>
  <c r="AB348"/>
  <c r="B348"/>
  <c r="X348"/>
  <c r="N348"/>
  <c r="T348"/>
  <c r="Z348"/>
  <c r="V348"/>
  <c r="R348"/>
  <c r="AH348"/>
  <c r="AD348"/>
  <c r="C348"/>
  <c r="M348"/>
  <c r="O348"/>
  <c r="I348"/>
  <c r="K348"/>
  <c r="E348"/>
  <c r="AH574"/>
  <c r="AJ511"/>
  <c r="AE557"/>
  <c r="AE493"/>
  <c r="O351"/>
  <c r="I351"/>
  <c r="W351"/>
  <c r="AG351"/>
  <c r="AE351"/>
  <c r="Y351"/>
  <c r="K351"/>
  <c r="C351"/>
  <c r="S351"/>
  <c r="M351"/>
  <c r="AA351"/>
  <c r="E351"/>
  <c r="AI351"/>
  <c r="AC351"/>
  <c r="U351"/>
  <c r="G351"/>
  <c r="Q351"/>
  <c r="P351"/>
  <c r="R351"/>
  <c r="AH351"/>
  <c r="H351"/>
  <c r="J351"/>
  <c r="T351"/>
  <c r="F351"/>
  <c r="AF351"/>
  <c r="N351"/>
  <c r="X351"/>
  <c r="Z351"/>
  <c r="V351"/>
  <c r="L351"/>
  <c r="AD351"/>
  <c r="B351"/>
  <c r="AB351"/>
  <c r="D351"/>
  <c r="S557"/>
  <c r="S493"/>
  <c r="K518"/>
  <c r="AD494"/>
  <c r="AD430"/>
  <c r="AH494"/>
  <c r="AJ431"/>
  <c r="AH430"/>
  <c r="AI575"/>
  <c r="AK512"/>
  <c r="AI571"/>
  <c r="AK508"/>
  <c r="AB557"/>
  <c r="AB493"/>
  <c r="I569"/>
  <c r="I505"/>
  <c r="I494"/>
  <c r="I430"/>
  <c r="AI564"/>
  <c r="AK501"/>
  <c r="AC557"/>
  <c r="AC493"/>
  <c r="AH501"/>
  <c r="AJ438"/>
  <c r="P221"/>
  <c r="D207"/>
  <c r="B207" s="1"/>
  <c r="V506"/>
  <c r="V442"/>
  <c r="F506"/>
  <c r="F442"/>
  <c r="H506"/>
  <c r="H442"/>
  <c r="C214"/>
  <c r="E25" i="12" s="1"/>
  <c r="F213" i="11"/>
  <c r="H24" i="12" s="1"/>
  <c r="E214" i="11"/>
  <c r="G25" i="12" s="1"/>
  <c r="G557" i="11"/>
  <c r="G493"/>
  <c r="AI486"/>
  <c r="S518"/>
  <c r="AA393"/>
  <c r="AA456" s="1"/>
  <c r="AA519" s="1"/>
  <c r="AA582" s="1"/>
  <c r="I211" i="12" s="1"/>
  <c r="AA422" i="11"/>
  <c r="AA485" s="1"/>
  <c r="AA548" s="1"/>
  <c r="AA611" s="1"/>
  <c r="M216" i="12" s="1"/>
  <c r="N421" i="11"/>
  <c r="N484" s="1"/>
  <c r="N547" s="1"/>
  <c r="N610" s="1"/>
  <c r="L137" i="12" s="1"/>
  <c r="AD421" i="11"/>
  <c r="AD484" s="1"/>
  <c r="AD547" s="1"/>
  <c r="AD610" s="1"/>
  <c r="L267" i="12" s="1"/>
  <c r="L397" i="11"/>
  <c r="L460" s="1"/>
  <c r="L523" s="1"/>
  <c r="L586" s="1"/>
  <c r="H124" i="12" s="1"/>
  <c r="AB395" i="11"/>
  <c r="AB458" s="1"/>
  <c r="AB521" s="1"/>
  <c r="AB584" s="1"/>
  <c r="H226" i="12" s="1"/>
  <c r="U418" i="11"/>
  <c r="U481" s="1"/>
  <c r="U544" s="1"/>
  <c r="U607" s="1"/>
  <c r="M173" i="12" s="1"/>
  <c r="AH396" i="11"/>
  <c r="H404"/>
  <c r="H467" s="1"/>
  <c r="J421"/>
  <c r="J484" s="1"/>
  <c r="J547" s="1"/>
  <c r="J610" s="1"/>
  <c r="L111" i="12" s="1"/>
  <c r="Z421" i="11"/>
  <c r="Z484" s="1"/>
  <c r="Z547" s="1"/>
  <c r="Z610" s="1"/>
  <c r="L215" i="12" s="1"/>
  <c r="K403" i="11"/>
  <c r="AI406"/>
  <c r="Q418"/>
  <c r="Q481" s="1"/>
  <c r="Q544" s="1"/>
  <c r="Q607" s="1"/>
  <c r="M147" i="12" s="1"/>
  <c r="AG418" i="11"/>
  <c r="AG481" s="1"/>
  <c r="AG544" s="1"/>
  <c r="AG607" s="1"/>
  <c r="K251" i="12" s="1"/>
  <c r="L396" i="11"/>
  <c r="L459" s="1"/>
  <c r="L522" s="1"/>
  <c r="L585" s="1"/>
  <c r="H123" i="12" s="1"/>
  <c r="AH398" i="11"/>
  <c r="V419"/>
  <c r="V482" s="1"/>
  <c r="V545" s="1"/>
  <c r="V608" s="1"/>
  <c r="L187" i="12" s="1"/>
  <c r="D397" i="11"/>
  <c r="D460" s="1"/>
  <c r="D523" s="1"/>
  <c r="D586" s="1"/>
  <c r="H72" i="12" s="1"/>
  <c r="M417" i="11"/>
  <c r="M480" s="1"/>
  <c r="M543" s="1"/>
  <c r="M606" s="1"/>
  <c r="M120" i="12" s="1"/>
  <c r="AC418" i="11"/>
  <c r="AC481" s="1"/>
  <c r="AC544" s="1"/>
  <c r="AC607" s="1"/>
  <c r="M225" i="12" s="1"/>
  <c r="Y422" i="11"/>
  <c r="Y485" s="1"/>
  <c r="Y548" s="1"/>
  <c r="Y611" s="1"/>
  <c r="M203" i="12" s="1"/>
  <c r="T392" i="11"/>
  <c r="T455" s="1"/>
  <c r="AI398"/>
  <c r="N416"/>
  <c r="N479" s="1"/>
  <c r="AG391"/>
  <c r="AH419"/>
  <c r="K394"/>
  <c r="K457" s="1"/>
  <c r="K520" s="1"/>
  <c r="K583" s="1"/>
  <c r="I108" i="12" s="1"/>
  <c r="N408" i="11"/>
  <c r="N471" s="1"/>
  <c r="N534" s="1"/>
  <c r="N597" s="1"/>
  <c r="J136" i="12" s="1"/>
  <c r="V430" i="11"/>
  <c r="G418"/>
  <c r="G481" s="1"/>
  <c r="G544" s="1"/>
  <c r="G607" s="1"/>
  <c r="M82" i="12" s="1"/>
  <c r="W417" i="11"/>
  <c r="W480" s="1"/>
  <c r="W543" s="1"/>
  <c r="W606" s="1"/>
  <c r="M185" i="12" s="1"/>
  <c r="E405" i="11"/>
  <c r="E468" s="1"/>
  <c r="E531" s="1"/>
  <c r="E594" s="1"/>
  <c r="K68" i="12" s="1"/>
  <c r="AB396" i="11"/>
  <c r="AB459" s="1"/>
  <c r="AB522" s="1"/>
  <c r="AB585" s="1"/>
  <c r="H227" i="12" s="1"/>
  <c r="G408" i="11"/>
  <c r="G471" s="1"/>
  <c r="G534" s="1"/>
  <c r="G597" s="1"/>
  <c r="K84" i="12" s="1"/>
  <c r="H421" i="11"/>
  <c r="H484" s="1"/>
  <c r="H547" s="1"/>
  <c r="H610" s="1"/>
  <c r="L98" i="12" s="1"/>
  <c r="X421" i="11"/>
  <c r="X484" s="1"/>
  <c r="X547" s="1"/>
  <c r="X610" s="1"/>
  <c r="L202" i="12" s="1"/>
  <c r="C418" i="11"/>
  <c r="C481" s="1"/>
  <c r="C544" s="1"/>
  <c r="C607" s="1"/>
  <c r="M56" i="12" s="1"/>
  <c r="AI393" i="11"/>
  <c r="N410"/>
  <c r="N473" s="1"/>
  <c r="N536" s="1"/>
  <c r="N599" s="1"/>
  <c r="J138" i="12" s="1"/>
  <c r="B408" i="11"/>
  <c r="B471" s="1"/>
  <c r="B534" s="1"/>
  <c r="B597" s="1"/>
  <c r="J58" i="12" s="1"/>
  <c r="L403" i="11"/>
  <c r="T421"/>
  <c r="T484" s="1"/>
  <c r="T547" s="1"/>
  <c r="T610" s="1"/>
  <c r="L176" i="12" s="1"/>
  <c r="O394" i="11"/>
  <c r="O457" s="1"/>
  <c r="O520" s="1"/>
  <c r="O583" s="1"/>
  <c r="I134" i="12" s="1"/>
  <c r="AE394" i="11"/>
  <c r="AE457" s="1"/>
  <c r="AE520" s="1"/>
  <c r="AE583" s="1"/>
  <c r="I264" i="12" s="1"/>
  <c r="L422" i="11"/>
  <c r="L485" s="1"/>
  <c r="L548" s="1"/>
  <c r="L611" s="1"/>
  <c r="L125" i="12" s="1"/>
  <c r="AF420" i="11"/>
  <c r="AF483" s="1"/>
  <c r="AF546" s="1"/>
  <c r="AF609" s="1"/>
  <c r="J253" i="12" s="1"/>
  <c r="R403" i="11"/>
  <c r="B419"/>
  <c r="B482" s="1"/>
  <c r="B545" s="1"/>
  <c r="B608" s="1"/>
  <c r="L57" i="12" s="1"/>
  <c r="R421" i="11"/>
  <c r="R484" s="1"/>
  <c r="R547" s="1"/>
  <c r="R610" s="1"/>
  <c r="L163" i="12" s="1"/>
  <c r="AH394" i="11"/>
  <c r="K405"/>
  <c r="K468" s="1"/>
  <c r="K531" s="1"/>
  <c r="K594" s="1"/>
  <c r="K107" i="12" s="1"/>
  <c r="H420" i="11"/>
  <c r="H483" s="1"/>
  <c r="H546" s="1"/>
  <c r="H609" s="1"/>
  <c r="L97" i="12" s="1"/>
  <c r="P420" i="11"/>
  <c r="P483" s="1"/>
  <c r="P546" s="1"/>
  <c r="P609" s="1"/>
  <c r="L149" i="12" s="1"/>
  <c r="N204" i="11"/>
  <c r="AG430"/>
  <c r="F430"/>
  <c r="N407"/>
  <c r="N470" s="1"/>
  <c r="N533" s="1"/>
  <c r="N596" s="1"/>
  <c r="J135" i="12" s="1"/>
  <c r="AD407" i="11"/>
  <c r="AD470" s="1"/>
  <c r="AD533" s="1"/>
  <c r="AD596" s="1"/>
  <c r="J265" i="12" s="1"/>
  <c r="U417" i="11"/>
  <c r="U480" s="1"/>
  <c r="U543" s="1"/>
  <c r="U606" s="1"/>
  <c r="M172" i="12" s="1"/>
  <c r="J418" i="11"/>
  <c r="J481" s="1"/>
  <c r="J544" s="1"/>
  <c r="J607" s="1"/>
  <c r="L108" i="12" s="1"/>
  <c r="Z418" i="11"/>
  <c r="Z481" s="1"/>
  <c r="Z544" s="1"/>
  <c r="Z607" s="1"/>
  <c r="L212" i="12" s="1"/>
  <c r="H395" i="11"/>
  <c r="H458" s="1"/>
  <c r="H521" s="1"/>
  <c r="H584" s="1"/>
  <c r="H96" i="12" s="1"/>
  <c r="X395" i="11"/>
  <c r="X458" s="1"/>
  <c r="X521" s="1"/>
  <c r="X584" s="1"/>
  <c r="H200" i="12" s="1"/>
  <c r="AA391" i="11"/>
  <c r="AI421"/>
  <c r="Q409"/>
  <c r="Q472" s="1"/>
  <c r="Q535" s="1"/>
  <c r="Q598" s="1"/>
  <c r="K150" i="12" s="1"/>
  <c r="AG409" i="11"/>
  <c r="AG472" s="1"/>
  <c r="AG535" s="1"/>
  <c r="AG598" s="1"/>
  <c r="K241" i="12" s="1"/>
  <c r="H415" i="11"/>
  <c r="AD399"/>
  <c r="AD462" s="1"/>
  <c r="AD525" s="1"/>
  <c r="AD588" s="1"/>
  <c r="H269" i="12" s="1"/>
  <c r="B430" i="11"/>
  <c r="P430"/>
  <c r="V409"/>
  <c r="V472" s="1"/>
  <c r="V535" s="1"/>
  <c r="V598" s="1"/>
  <c r="J189" i="12" s="1"/>
  <c r="O421" i="11"/>
  <c r="O484" s="1"/>
  <c r="O547" s="1"/>
  <c r="O610" s="1"/>
  <c r="M137" i="12" s="1"/>
  <c r="AE421" i="11"/>
  <c r="AE484" s="1"/>
  <c r="AE547" s="1"/>
  <c r="AE610" s="1"/>
  <c r="M267" i="12" s="1"/>
  <c r="M409" i="11"/>
  <c r="M472" s="1"/>
  <c r="M535" s="1"/>
  <c r="M598" s="1"/>
  <c r="K124" i="12" s="1"/>
  <c r="AA416" i="11"/>
  <c r="AA479" s="1"/>
  <c r="B410"/>
  <c r="B473" s="1"/>
  <c r="B536" s="1"/>
  <c r="B599" s="1"/>
  <c r="J60" i="12" s="1"/>
  <c r="B418" i="11"/>
  <c r="B481" s="1"/>
  <c r="B544" s="1"/>
  <c r="B607" s="1"/>
  <c r="L56" i="12" s="1"/>
  <c r="R419" i="11"/>
  <c r="R482" s="1"/>
  <c r="R545" s="1"/>
  <c r="R608" s="1"/>
  <c r="L161" i="12" s="1"/>
  <c r="AH393" i="11"/>
  <c r="P409"/>
  <c r="P472" s="1"/>
  <c r="P535" s="1"/>
  <c r="P598" s="1"/>
  <c r="J150" i="12" s="1"/>
  <c r="AF409" i="11"/>
  <c r="AF472" s="1"/>
  <c r="AF535" s="1"/>
  <c r="AF598" s="1"/>
  <c r="J241" i="12" s="1"/>
  <c r="T391" i="11"/>
  <c r="K421"/>
  <c r="K484" s="1"/>
  <c r="K547" s="1"/>
  <c r="K610" s="1"/>
  <c r="M111" i="12" s="1"/>
  <c r="AA418" i="11"/>
  <c r="AA481" s="1"/>
  <c r="AA544" s="1"/>
  <c r="AA607" s="1"/>
  <c r="M212" i="12" s="1"/>
  <c r="N219" i="11"/>
  <c r="P30" i="12" s="1"/>
  <c r="J422" i="11"/>
  <c r="J485" s="1"/>
  <c r="J548" s="1"/>
  <c r="J611" s="1"/>
  <c r="L112" i="12" s="1"/>
  <c r="I422" i="11"/>
  <c r="I485" s="1"/>
  <c r="I548" s="1"/>
  <c r="I611" s="1"/>
  <c r="M99" i="12" s="1"/>
  <c r="AH391" i="11"/>
  <c r="N394"/>
  <c r="N457" s="1"/>
  <c r="N520" s="1"/>
  <c r="N583" s="1"/>
  <c r="H134" i="12" s="1"/>
  <c r="AD394" i="11"/>
  <c r="AD457" s="1"/>
  <c r="AD520" s="1"/>
  <c r="AD583" s="1"/>
  <c r="H264" i="12" s="1"/>
  <c r="L407" i="11"/>
  <c r="L470" s="1"/>
  <c r="L533" s="1"/>
  <c r="L596" s="1"/>
  <c r="J122" i="12" s="1"/>
  <c r="AB405" i="11"/>
  <c r="AB468" s="1"/>
  <c r="AB531" s="1"/>
  <c r="AB594" s="1"/>
  <c r="J224" i="12" s="1"/>
  <c r="G393" i="11"/>
  <c r="G456" s="1"/>
  <c r="G519" s="1"/>
  <c r="G582" s="1"/>
  <c r="I81" i="12" s="1"/>
  <c r="W394" i="11"/>
  <c r="W457" s="1"/>
  <c r="W520" s="1"/>
  <c r="W583" s="1"/>
  <c r="I186" i="12" s="1"/>
  <c r="X398" i="11"/>
  <c r="X461" s="1"/>
  <c r="X524" s="1"/>
  <c r="X587" s="1"/>
  <c r="H203" i="12" s="1"/>
  <c r="R420" i="11"/>
  <c r="R483" s="1"/>
  <c r="R546" s="1"/>
  <c r="R609" s="1"/>
  <c r="L162" i="12" s="1"/>
  <c r="M422" i="11"/>
  <c r="M485" s="1"/>
  <c r="M548" s="1"/>
  <c r="M611" s="1"/>
  <c r="M125" i="12" s="1"/>
  <c r="AK431" i="11"/>
  <c r="V415"/>
  <c r="J405"/>
  <c r="J468" s="1"/>
  <c r="J531" s="1"/>
  <c r="J594" s="1"/>
  <c r="J107" i="12" s="1"/>
  <c r="Z405" i="11"/>
  <c r="Z468" s="1"/>
  <c r="Z531" s="1"/>
  <c r="Z594" s="1"/>
  <c r="J211" i="12" s="1"/>
  <c r="J403" i="11"/>
  <c r="AI419"/>
  <c r="Q407"/>
  <c r="Q470" s="1"/>
  <c r="Q533" s="1"/>
  <c r="Q596" s="1"/>
  <c r="K148" i="12" s="1"/>
  <c r="Y403" i="11"/>
  <c r="H410"/>
  <c r="H473" s="1"/>
  <c r="H536" s="1"/>
  <c r="H599" s="1"/>
  <c r="J99" i="12" s="1"/>
  <c r="AI420" i="11"/>
  <c r="R422"/>
  <c r="R485" s="1"/>
  <c r="R548" s="1"/>
  <c r="R611" s="1"/>
  <c r="L164" i="12" s="1"/>
  <c r="F395" i="11"/>
  <c r="F458" s="1"/>
  <c r="F521" s="1"/>
  <c r="F584" s="1"/>
  <c r="H83" i="12" s="1"/>
  <c r="V393" i="11"/>
  <c r="V456" s="1"/>
  <c r="V519" s="1"/>
  <c r="V582" s="1"/>
  <c r="H185" i="12" s="1"/>
  <c r="D406" i="11"/>
  <c r="D469" s="1"/>
  <c r="D532" s="1"/>
  <c r="D595" s="1"/>
  <c r="J69" i="12" s="1"/>
  <c r="T407" i="11"/>
  <c r="T470" s="1"/>
  <c r="T533" s="1"/>
  <c r="T596" s="1"/>
  <c r="J174" i="12" s="1"/>
  <c r="O393" i="11"/>
  <c r="O456" s="1"/>
  <c r="O519" s="1"/>
  <c r="O582" s="1"/>
  <c r="I133" i="12" s="1"/>
  <c r="AE393" i="11"/>
  <c r="AE456" s="1"/>
  <c r="AE519" s="1"/>
  <c r="AE582" s="1"/>
  <c r="I263" i="12" s="1"/>
  <c r="O398" i="11"/>
  <c r="O461" s="1"/>
  <c r="O524" s="1"/>
  <c r="O587" s="1"/>
  <c r="I138" i="12" s="1"/>
  <c r="D416" i="11"/>
  <c r="D479" s="1"/>
  <c r="S410"/>
  <c r="S473" s="1"/>
  <c r="S536" s="1"/>
  <c r="S599" s="1"/>
  <c r="K164" i="12" s="1"/>
  <c r="W411" i="11"/>
  <c r="W474" s="1"/>
  <c r="W537" s="1"/>
  <c r="W600" s="1"/>
  <c r="K191" i="12" s="1"/>
  <c r="AG411" i="11"/>
  <c r="AG474" s="1"/>
  <c r="AG537" s="1"/>
  <c r="AG600" s="1"/>
  <c r="K243" i="12" s="1"/>
  <c r="S411" i="11"/>
  <c r="S474" s="1"/>
  <c r="S537" s="1"/>
  <c r="S600" s="1"/>
  <c r="K165" i="12" s="1"/>
  <c r="W416" i="11"/>
  <c r="W479" s="1"/>
  <c r="M416"/>
  <c r="M479" s="1"/>
  <c r="AG416"/>
  <c r="AG479" s="1"/>
  <c r="W404"/>
  <c r="W467" s="1"/>
  <c r="C416"/>
  <c r="C479" s="1"/>
  <c r="AE416"/>
  <c r="AE479" s="1"/>
  <c r="Q245"/>
  <c r="AC245"/>
  <c r="I245"/>
  <c r="W245"/>
  <c r="AI245"/>
  <c r="M245"/>
  <c r="AA245"/>
  <c r="G245"/>
  <c r="S245"/>
  <c r="AE245"/>
  <c r="K245"/>
  <c r="U245"/>
  <c r="C245"/>
  <c r="AG245"/>
  <c r="O245"/>
  <c r="Y245"/>
  <c r="E245"/>
  <c r="G244"/>
  <c r="E244"/>
  <c r="S244"/>
  <c r="Q244"/>
  <c r="AA244"/>
  <c r="Y244"/>
  <c r="AE244"/>
  <c r="AC244"/>
  <c r="W244"/>
  <c r="U244"/>
  <c r="C244"/>
  <c r="AI244"/>
  <c r="AG244"/>
  <c r="K244"/>
  <c r="I244"/>
  <c r="O244"/>
  <c r="M244"/>
  <c r="AH499"/>
  <c r="AJ436"/>
  <c r="AH576"/>
  <c r="AJ513"/>
  <c r="C569"/>
  <c r="C505"/>
  <c r="P218"/>
  <c r="D204"/>
  <c r="Y569"/>
  <c r="Y505"/>
  <c r="AH471"/>
  <c r="E494"/>
  <c r="E430"/>
  <c r="H494"/>
  <c r="H430"/>
  <c r="AI496"/>
  <c r="AK433"/>
  <c r="AI569"/>
  <c r="G249" i="12" s="1"/>
  <c r="AI505" i="11"/>
  <c r="AK506"/>
  <c r="S569"/>
  <c r="S505"/>
  <c r="T530"/>
  <c r="P216"/>
  <c r="D202"/>
  <c r="B202" s="1"/>
  <c r="AH510"/>
  <c r="AJ447"/>
  <c r="AF569"/>
  <c r="AF505"/>
  <c r="U530"/>
  <c r="AI468"/>
  <c r="K530"/>
  <c r="P352"/>
  <c r="AE352"/>
  <c r="I352"/>
  <c r="V352"/>
  <c r="AA352"/>
  <c r="U352"/>
  <c r="R352"/>
  <c r="AH352"/>
  <c r="AG352"/>
  <c r="S352"/>
  <c r="AC352"/>
  <c r="J352"/>
  <c r="AF352"/>
  <c r="Y352"/>
  <c r="D352"/>
  <c r="AI352"/>
  <c r="Z352"/>
  <c r="L352"/>
  <c r="H352"/>
  <c r="G352"/>
  <c r="N352"/>
  <c r="T352"/>
  <c r="O352"/>
  <c r="F352"/>
  <c r="AB352"/>
  <c r="K352"/>
  <c r="E352"/>
  <c r="B352"/>
  <c r="X352"/>
  <c r="W352"/>
  <c r="Q352"/>
  <c r="AD352"/>
  <c r="C352"/>
  <c r="M352"/>
  <c r="Q557"/>
  <c r="Q493"/>
  <c r="R557"/>
  <c r="R493"/>
  <c r="AF557"/>
  <c r="AF493"/>
  <c r="J569"/>
  <c r="J505"/>
  <c r="AH468"/>
  <c r="R506"/>
  <c r="R442"/>
  <c r="B506"/>
  <c r="B442"/>
  <c r="D506"/>
  <c r="D442"/>
  <c r="T506"/>
  <c r="T442"/>
  <c r="R122"/>
  <c r="O122" s="1"/>
  <c r="Q114"/>
  <c r="AI458"/>
  <c r="AK395"/>
  <c r="AI459"/>
  <c r="AC569"/>
  <c r="AC505"/>
  <c r="AG569"/>
  <c r="AG505"/>
  <c r="C518"/>
  <c r="Q394"/>
  <c r="Q457" s="1"/>
  <c r="Q520" s="1"/>
  <c r="Q583" s="1"/>
  <c r="I147" i="12" s="1"/>
  <c r="AG394" i="11"/>
  <c r="AG457" s="1"/>
  <c r="AG520" s="1"/>
  <c r="AG583" s="1"/>
  <c r="I238" i="12" s="1"/>
  <c r="B220" i="11"/>
  <c r="D31" i="12" s="1"/>
  <c r="AC394" i="11"/>
  <c r="AC457" s="1"/>
  <c r="AC520" s="1"/>
  <c r="AC583" s="1"/>
  <c r="I225" i="12" s="1"/>
  <c r="AI410" i="11"/>
  <c r="AE430"/>
  <c r="AH395"/>
  <c r="K406"/>
  <c r="K469" s="1"/>
  <c r="K532" s="1"/>
  <c r="K595" s="1"/>
  <c r="K108" i="12" s="1"/>
  <c r="I418" i="11"/>
  <c r="I481" s="1"/>
  <c r="I544" s="1"/>
  <c r="I607" s="1"/>
  <c r="M95" i="12" s="1"/>
  <c r="Y418" i="11"/>
  <c r="Y481" s="1"/>
  <c r="Y544" s="1"/>
  <c r="Y607" s="1"/>
  <c r="M199" i="12" s="1"/>
  <c r="S430" i="11"/>
  <c r="N221"/>
  <c r="P32" i="12" s="1"/>
  <c r="G394" i="11"/>
  <c r="G457" s="1"/>
  <c r="G520" s="1"/>
  <c r="G583" s="1"/>
  <c r="I82" i="12" s="1"/>
  <c r="J419" i="11"/>
  <c r="J482" s="1"/>
  <c r="J545" s="1"/>
  <c r="J608" s="1"/>
  <c r="L109" i="12" s="1"/>
  <c r="Z419" i="11"/>
  <c r="Z482" s="1"/>
  <c r="Z545" s="1"/>
  <c r="Z608" s="1"/>
  <c r="L213" i="12" s="1"/>
  <c r="C394" i="11"/>
  <c r="C457" s="1"/>
  <c r="C520" s="1"/>
  <c r="C583" s="1"/>
  <c r="I56" i="12" s="1"/>
  <c r="O406" i="11"/>
  <c r="O469" s="1"/>
  <c r="O532" s="1"/>
  <c r="O595" s="1"/>
  <c r="K134" i="12" s="1"/>
  <c r="AE406" i="11"/>
  <c r="AE469" s="1"/>
  <c r="AE532" s="1"/>
  <c r="AE595" s="1"/>
  <c r="K264" i="12" s="1"/>
  <c r="AC417" i="11"/>
  <c r="AC480" s="1"/>
  <c r="AC543" s="1"/>
  <c r="AC606" s="1"/>
  <c r="M224" i="12" s="1"/>
  <c r="C408" i="11"/>
  <c r="C471" s="1"/>
  <c r="C534" s="1"/>
  <c r="C597" s="1"/>
  <c r="K58" i="12" s="1"/>
  <c r="AD416" i="11"/>
  <c r="AD479" s="1"/>
  <c r="B395"/>
  <c r="B458" s="1"/>
  <c r="B521" s="1"/>
  <c r="B584" s="1"/>
  <c r="H57" i="12" s="1"/>
  <c r="R397" i="11"/>
  <c r="R460" s="1"/>
  <c r="R523" s="1"/>
  <c r="R586" s="1"/>
  <c r="H163" i="12" s="1"/>
  <c r="U403" i="11"/>
  <c r="H396"/>
  <c r="H459" s="1"/>
  <c r="H522" s="1"/>
  <c r="H585" s="1"/>
  <c r="H97" i="12" s="1"/>
  <c r="P396" i="11"/>
  <c r="P459" s="1"/>
  <c r="P522" s="1"/>
  <c r="P585" s="1"/>
  <c r="H149" i="12" s="1"/>
  <c r="B204" i="11"/>
  <c r="U393"/>
  <c r="U456" s="1"/>
  <c r="U519" s="1"/>
  <c r="U582" s="1"/>
  <c r="I172" i="12" s="1"/>
  <c r="AD422" i="11"/>
  <c r="AD485" s="1"/>
  <c r="AD548" s="1"/>
  <c r="AD611" s="1"/>
  <c r="L268" i="12" s="1"/>
  <c r="AB430" i="11"/>
  <c r="G403"/>
  <c r="H407"/>
  <c r="H470" s="1"/>
  <c r="H533" s="1"/>
  <c r="H596" s="1"/>
  <c r="J96" i="12" s="1"/>
  <c r="X407" i="11"/>
  <c r="X470" s="1"/>
  <c r="X533" s="1"/>
  <c r="X596" s="1"/>
  <c r="J200" i="12" s="1"/>
  <c r="C417" i="11"/>
  <c r="C480" s="1"/>
  <c r="C543" s="1"/>
  <c r="C606" s="1"/>
  <c r="M55" i="12" s="1"/>
  <c r="S418" i="11"/>
  <c r="S481" s="1"/>
  <c r="S544" s="1"/>
  <c r="S607" s="1"/>
  <c r="M160" i="12" s="1"/>
  <c r="AE422" i="11"/>
  <c r="AE485" s="1"/>
  <c r="AE548" s="1"/>
  <c r="AE611" s="1"/>
  <c r="M268" i="12" s="1"/>
  <c r="Q408" i="11"/>
  <c r="Q471" s="1"/>
  <c r="Q534" s="1"/>
  <c r="Q597" s="1"/>
  <c r="K149" i="12" s="1"/>
  <c r="AC391" i="11"/>
  <c r="D419"/>
  <c r="D482" s="1"/>
  <c r="D545" s="1"/>
  <c r="D608" s="1"/>
  <c r="L70" i="12" s="1"/>
  <c r="I416" i="11"/>
  <c r="I479" s="1"/>
  <c r="AK438"/>
  <c r="B215"/>
  <c r="D26" i="12" s="1"/>
  <c r="AC430" i="11"/>
  <c r="S391"/>
  <c r="N202"/>
  <c r="Q403"/>
  <c r="R395"/>
  <c r="R458" s="1"/>
  <c r="R521" s="1"/>
  <c r="R584" s="1"/>
  <c r="H161" i="12" s="1"/>
  <c r="AA394" i="11"/>
  <c r="AA457" s="1"/>
  <c r="AA520" s="1"/>
  <c r="AA583" s="1"/>
  <c r="I212" i="12" s="1"/>
  <c r="O403" i="11"/>
  <c r="J398"/>
  <c r="J461" s="1"/>
  <c r="J524" s="1"/>
  <c r="J587" s="1"/>
  <c r="H112" i="12" s="1"/>
  <c r="I398" i="11"/>
  <c r="I461" s="1"/>
  <c r="I524" s="1"/>
  <c r="I587" s="1"/>
  <c r="I99" i="12" s="1"/>
  <c r="AL365" i="11"/>
  <c r="N406"/>
  <c r="N469" s="1"/>
  <c r="N532" s="1"/>
  <c r="N595" s="1"/>
  <c r="J134" i="12" s="1"/>
  <c r="AD406" i="11"/>
  <c r="AD469" s="1"/>
  <c r="AD532" s="1"/>
  <c r="AD595" s="1"/>
  <c r="J264" i="12" s="1"/>
  <c r="G405" i="11"/>
  <c r="G468" s="1"/>
  <c r="G531" s="1"/>
  <c r="G594" s="1"/>
  <c r="K81" i="12" s="1"/>
  <c r="W406" i="11"/>
  <c r="W469" s="1"/>
  <c r="W532" s="1"/>
  <c r="W595" s="1"/>
  <c r="K186" i="12" s="1"/>
  <c r="E418" i="11"/>
  <c r="E481" s="1"/>
  <c r="E544" s="1"/>
  <c r="E607" s="1"/>
  <c r="M69" i="12" s="1"/>
  <c r="X410" i="11"/>
  <c r="X473" s="1"/>
  <c r="X536" s="1"/>
  <c r="X599" s="1"/>
  <c r="J203" i="12" s="1"/>
  <c r="R396" i="11"/>
  <c r="R459" s="1"/>
  <c r="R522" s="1"/>
  <c r="R585" s="1"/>
  <c r="H162" i="12" s="1"/>
  <c r="M398" i="11"/>
  <c r="M461" s="1"/>
  <c r="M524" s="1"/>
  <c r="M587" s="1"/>
  <c r="I125" i="12" s="1"/>
  <c r="V391" i="11"/>
  <c r="J415"/>
  <c r="C421"/>
  <c r="C484" s="1"/>
  <c r="C547" s="1"/>
  <c r="C610" s="1"/>
  <c r="M59" i="12" s="1"/>
  <c r="S417" i="11"/>
  <c r="S480" s="1"/>
  <c r="S543" s="1"/>
  <c r="S606" s="1"/>
  <c r="M159" i="12" s="1"/>
  <c r="R398" i="11"/>
  <c r="R461" s="1"/>
  <c r="R524" s="1"/>
  <c r="R587" s="1"/>
  <c r="H164" i="12" s="1"/>
  <c r="G430" i="11"/>
  <c r="F407"/>
  <c r="F470" s="1"/>
  <c r="F533" s="1"/>
  <c r="F596" s="1"/>
  <c r="J83" i="12" s="1"/>
  <c r="O405" i="11"/>
  <c r="O468" s="1"/>
  <c r="O531" s="1"/>
  <c r="O594" s="1"/>
  <c r="K133" i="12" s="1"/>
  <c r="AE405" i="11"/>
  <c r="AE468" s="1"/>
  <c r="AE531" s="1"/>
  <c r="AE594" s="1"/>
  <c r="K263" i="12" s="1"/>
  <c r="M418" i="11"/>
  <c r="M481" s="1"/>
  <c r="M544" s="1"/>
  <c r="M607" s="1"/>
  <c r="M121" i="12" s="1"/>
  <c r="AC421" i="11"/>
  <c r="AC484" s="1"/>
  <c r="AC547" s="1"/>
  <c r="AC610" s="1"/>
  <c r="M228" i="12" s="1"/>
  <c r="D392" i="11"/>
  <c r="D455" s="1"/>
  <c r="D169"/>
  <c r="O411"/>
  <c r="O474" s="1"/>
  <c r="O537" s="1"/>
  <c r="O600" s="1"/>
  <c r="K139" i="12" s="1"/>
  <c r="M411" i="11"/>
  <c r="M474" s="1"/>
  <c r="M537" s="1"/>
  <c r="M600" s="1"/>
  <c r="K126" i="12" s="1"/>
  <c r="AI411" i="11"/>
  <c r="G416"/>
  <c r="G479" s="1"/>
  <c r="S404"/>
  <c r="S467" s="1"/>
  <c r="O404"/>
  <c r="O467" s="1"/>
  <c r="G404"/>
  <c r="G467" s="1"/>
  <c r="AC404"/>
  <c r="AC467" s="1"/>
  <c r="AH572"/>
  <c r="AJ509"/>
  <c r="AH484"/>
  <c r="AH498"/>
  <c r="AJ435"/>
  <c r="AH500"/>
  <c r="AJ437"/>
  <c r="S214"/>
  <c r="S199"/>
  <c r="E415" s="1"/>
  <c r="C216"/>
  <c r="E27" i="12" s="1"/>
  <c r="E216" i="11"/>
  <c r="G27" i="12" s="1"/>
  <c r="T494" i="11"/>
  <c r="T430"/>
  <c r="C410"/>
  <c r="C473" s="1"/>
  <c r="C536" s="1"/>
  <c r="C599" s="1"/>
  <c r="K60" i="12" s="1"/>
  <c r="AC410" i="11"/>
  <c r="AC473" s="1"/>
  <c r="AC536" s="1"/>
  <c r="AC599" s="1"/>
  <c r="K229" i="12" s="1"/>
  <c r="AG422" i="11"/>
  <c r="AG485" s="1"/>
  <c r="AG548" s="1"/>
  <c r="AG611" s="1"/>
  <c r="K255" i="12" s="1"/>
  <c r="G410" i="11"/>
  <c r="G473" s="1"/>
  <c r="G536" s="1"/>
  <c r="G599" s="1"/>
  <c r="K86" i="12" s="1"/>
  <c r="K398" i="11"/>
  <c r="K461" s="1"/>
  <c r="K524" s="1"/>
  <c r="K587" s="1"/>
  <c r="I112" i="12" s="1"/>
  <c r="Q410" i="11"/>
  <c r="Q473" s="1"/>
  <c r="Q536" s="1"/>
  <c r="Q599" s="1"/>
  <c r="K151" i="12" s="1"/>
  <c r="C398" i="11"/>
  <c r="C461" s="1"/>
  <c r="C524" s="1"/>
  <c r="C587" s="1"/>
  <c r="I60" i="12" s="1"/>
  <c r="AC398" i="11"/>
  <c r="AC461" s="1"/>
  <c r="AC524" s="1"/>
  <c r="AC587" s="1"/>
  <c r="I229" i="12" s="1"/>
  <c r="W410" i="11"/>
  <c r="W473" s="1"/>
  <c r="W536" s="1"/>
  <c r="W599" s="1"/>
  <c r="K190" i="12" s="1"/>
  <c r="G398" i="11"/>
  <c r="G461" s="1"/>
  <c r="G524" s="1"/>
  <c r="G587" s="1"/>
  <c r="I86" i="12" s="1"/>
  <c r="U410" i="11"/>
  <c r="U473" s="1"/>
  <c r="U536" s="1"/>
  <c r="U599" s="1"/>
  <c r="K177" i="12" s="1"/>
  <c r="K422" i="11"/>
  <c r="K485" s="1"/>
  <c r="K548" s="1"/>
  <c r="K611" s="1"/>
  <c r="M112" i="12" s="1"/>
  <c r="Q398" i="11"/>
  <c r="Q461" s="1"/>
  <c r="Q524" s="1"/>
  <c r="Q587" s="1"/>
  <c r="I151" i="12" s="1"/>
  <c r="E410" i="11"/>
  <c r="E473" s="1"/>
  <c r="E536" s="1"/>
  <c r="E599" s="1"/>
  <c r="K73" i="12" s="1"/>
  <c r="C422" i="11"/>
  <c r="C485" s="1"/>
  <c r="C548" s="1"/>
  <c r="C611" s="1"/>
  <c r="M60" i="12" s="1"/>
  <c r="AC422" i="11"/>
  <c r="AC485" s="1"/>
  <c r="AC548" s="1"/>
  <c r="AC611" s="1"/>
  <c r="M229" i="12" s="1"/>
  <c r="W398" i="11"/>
  <c r="W461" s="1"/>
  <c r="W524" s="1"/>
  <c r="W587" s="1"/>
  <c r="I190" i="12" s="1"/>
  <c r="AG410" i="11"/>
  <c r="AG473" s="1"/>
  <c r="AG536" s="1"/>
  <c r="AG599" s="1"/>
  <c r="K242" i="12" s="1"/>
  <c r="G422" i="11"/>
  <c r="G485" s="1"/>
  <c r="G548" s="1"/>
  <c r="G611" s="1"/>
  <c r="M86" i="12" s="1"/>
  <c r="U398" i="11"/>
  <c r="U461" s="1"/>
  <c r="U524" s="1"/>
  <c r="U587" s="1"/>
  <c r="I177" i="12" s="1"/>
  <c r="Q422" i="11"/>
  <c r="Q485" s="1"/>
  <c r="Q548" s="1"/>
  <c r="Q611" s="1"/>
  <c r="M151" i="12" s="1"/>
  <c r="E398" i="11"/>
  <c r="E461" s="1"/>
  <c r="E524" s="1"/>
  <c r="E587" s="1"/>
  <c r="I73" i="12" s="1"/>
  <c r="W422" i="11"/>
  <c r="W485" s="1"/>
  <c r="W548" s="1"/>
  <c r="W611" s="1"/>
  <c r="M190" i="12" s="1"/>
  <c r="AG398" i="11"/>
  <c r="AG461" s="1"/>
  <c r="AG524" s="1"/>
  <c r="AG587" s="1"/>
  <c r="I242" i="12" s="1"/>
  <c r="U422" i="11"/>
  <c r="U485" s="1"/>
  <c r="U548" s="1"/>
  <c r="U611" s="1"/>
  <c r="M177" i="12" s="1"/>
  <c r="K410" i="11"/>
  <c r="K473" s="1"/>
  <c r="K536" s="1"/>
  <c r="K599" s="1"/>
  <c r="K112" i="12" s="1"/>
  <c r="E422" i="11"/>
  <c r="E485" s="1"/>
  <c r="E548" s="1"/>
  <c r="E611" s="1"/>
  <c r="M73" i="12" s="1"/>
  <c r="AI500" i="11"/>
  <c r="AK437"/>
  <c r="O557"/>
  <c r="O493"/>
  <c r="AH575"/>
  <c r="AJ512"/>
  <c r="C557"/>
  <c r="C493"/>
  <c r="C199"/>
  <c r="B200"/>
  <c r="U494"/>
  <c r="U430"/>
  <c r="AI495"/>
  <c r="AK432"/>
  <c r="K494"/>
  <c r="K430"/>
  <c r="AH496"/>
  <c r="AJ433"/>
  <c r="W569"/>
  <c r="W505"/>
  <c r="G569"/>
  <c r="G505"/>
  <c r="L557"/>
  <c r="L493"/>
  <c r="P569"/>
  <c r="P505"/>
  <c r="E569"/>
  <c r="E505"/>
  <c r="I518"/>
  <c r="Z494"/>
  <c r="Z430"/>
  <c r="M557"/>
  <c r="M493"/>
  <c r="AH495"/>
  <c r="AJ432"/>
  <c r="AI570"/>
  <c r="AK507"/>
  <c r="T411"/>
  <c r="T474" s="1"/>
  <c r="T537" s="1"/>
  <c r="T600" s="1"/>
  <c r="J178" i="12" s="1"/>
  <c r="V411" i="11"/>
  <c r="V474" s="1"/>
  <c r="V537" s="1"/>
  <c r="V600" s="1"/>
  <c r="J191" i="12" s="1"/>
  <c r="AF399" i="11"/>
  <c r="AF462" s="1"/>
  <c r="AF525" s="1"/>
  <c r="AF588" s="1"/>
  <c r="H243" i="12" s="1"/>
  <c r="Z423" i="11"/>
  <c r="Z486" s="1"/>
  <c r="Z549" s="1"/>
  <c r="Z612" s="1"/>
  <c r="L217" i="12" s="1"/>
  <c r="L423" i="11"/>
  <c r="L486" s="1"/>
  <c r="L549" s="1"/>
  <c r="L612" s="1"/>
  <c r="L126" i="12" s="1"/>
  <c r="P423" i="11"/>
  <c r="P486" s="1"/>
  <c r="P549" s="1"/>
  <c r="P612" s="1"/>
  <c r="L152" i="12" s="1"/>
  <c r="H411" i="11"/>
  <c r="H474" s="1"/>
  <c r="H537" s="1"/>
  <c r="H600" s="1"/>
  <c r="J100" i="12" s="1"/>
  <c r="T399" i="11"/>
  <c r="T462" s="1"/>
  <c r="T525" s="1"/>
  <c r="T588" s="1"/>
  <c r="H178" i="12" s="1"/>
  <c r="AB411" i="11"/>
  <c r="AB474" s="1"/>
  <c r="AB537" s="1"/>
  <c r="AB600" s="1"/>
  <c r="J230" i="12" s="1"/>
  <c r="V399" i="11"/>
  <c r="V462" s="1"/>
  <c r="V525" s="1"/>
  <c r="V588" s="1"/>
  <c r="H191" i="12" s="1"/>
  <c r="AF423" i="11"/>
  <c r="AF486" s="1"/>
  <c r="AF549" s="1"/>
  <c r="AF612" s="1"/>
  <c r="J256" i="12" s="1"/>
  <c r="F411" i="11"/>
  <c r="F474" s="1"/>
  <c r="F537" s="1"/>
  <c r="F600" s="1"/>
  <c r="J87" i="12" s="1"/>
  <c r="H399" i="11"/>
  <c r="H462" s="1"/>
  <c r="H525" s="1"/>
  <c r="H588" s="1"/>
  <c r="H100" i="12" s="1"/>
  <c r="T423" i="11"/>
  <c r="T486" s="1"/>
  <c r="T549" s="1"/>
  <c r="T612" s="1"/>
  <c r="L178" i="12" s="1"/>
  <c r="AB399" i="11"/>
  <c r="AB462" s="1"/>
  <c r="AB525" s="1"/>
  <c r="AB588" s="1"/>
  <c r="H230" i="12" s="1"/>
  <c r="V423" i="11"/>
  <c r="V486" s="1"/>
  <c r="V549" s="1"/>
  <c r="V612" s="1"/>
  <c r="L191" i="12" s="1"/>
  <c r="Z411" i="11"/>
  <c r="Z474" s="1"/>
  <c r="Z537" s="1"/>
  <c r="Z600" s="1"/>
  <c r="J217" i="12" s="1"/>
  <c r="L411" i="11"/>
  <c r="L474" s="1"/>
  <c r="L537" s="1"/>
  <c r="L600" s="1"/>
  <c r="J126" i="12" s="1"/>
  <c r="F399" i="11"/>
  <c r="F462" s="1"/>
  <c r="F525" s="1"/>
  <c r="F588" s="1"/>
  <c r="H87" i="12" s="1"/>
  <c r="P411" i="11"/>
  <c r="P474" s="1"/>
  <c r="P537" s="1"/>
  <c r="P600" s="1"/>
  <c r="J152" i="12" s="1"/>
  <c r="H423" i="11"/>
  <c r="H486" s="1"/>
  <c r="H549" s="1"/>
  <c r="H612" s="1"/>
  <c r="L100" i="12" s="1"/>
  <c r="AB423" i="11"/>
  <c r="AB486" s="1"/>
  <c r="AB549" s="1"/>
  <c r="AB612" s="1"/>
  <c r="L230" i="12" s="1"/>
  <c r="AF411" i="11"/>
  <c r="AF474" s="1"/>
  <c r="AF537" s="1"/>
  <c r="AF600" s="1"/>
  <c r="J243" i="12" s="1"/>
  <c r="Z399" i="11"/>
  <c r="Z462" s="1"/>
  <c r="Z525" s="1"/>
  <c r="Z588" s="1"/>
  <c r="H217" i="12" s="1"/>
  <c r="L399" i="11"/>
  <c r="L462" s="1"/>
  <c r="L525" s="1"/>
  <c r="L588" s="1"/>
  <c r="H126" i="12" s="1"/>
  <c r="F423" i="11"/>
  <c r="F486" s="1"/>
  <c r="F549" s="1"/>
  <c r="F612" s="1"/>
  <c r="L87" i="12" s="1"/>
  <c r="P399" i="11"/>
  <c r="P462" s="1"/>
  <c r="P525" s="1"/>
  <c r="P588" s="1"/>
  <c r="H152" i="12" s="1"/>
  <c r="AD506" i="11"/>
  <c r="AD442"/>
  <c r="AB506"/>
  <c r="AB442"/>
  <c r="N506"/>
  <c r="N442"/>
  <c r="K214"/>
  <c r="L213"/>
  <c r="N24" i="12" s="1"/>
  <c r="AI557" i="11"/>
  <c r="E249" i="12" s="1"/>
  <c r="AI470" i="11"/>
  <c r="AK407"/>
  <c r="W557"/>
  <c r="W493"/>
  <c r="Y494"/>
  <c r="Y430"/>
  <c r="O518"/>
  <c r="AI455"/>
  <c r="AC518"/>
  <c r="Q518"/>
  <c r="AI418"/>
  <c r="Q406"/>
  <c r="Q469" s="1"/>
  <c r="Q532" s="1"/>
  <c r="Q595" s="1"/>
  <c r="K147" i="12" s="1"/>
  <c r="AG406" i="11"/>
  <c r="AG469" s="1"/>
  <c r="AG532" s="1"/>
  <c r="AG595" s="1"/>
  <c r="K238" i="12" s="1"/>
  <c r="AK442" i="11"/>
  <c r="AC406"/>
  <c r="AC469" s="1"/>
  <c r="AC532" s="1"/>
  <c r="AC595" s="1"/>
  <c r="K225" i="12" s="1"/>
  <c r="AH407" i="11"/>
  <c r="I394"/>
  <c r="I457" s="1"/>
  <c r="I520" s="1"/>
  <c r="I583" s="1"/>
  <c r="I95" i="12" s="1"/>
  <c r="Y394" i="11"/>
  <c r="Y457" s="1"/>
  <c r="Y520" s="1"/>
  <c r="Y583" s="1"/>
  <c r="I199" i="12" s="1"/>
  <c r="AJ354" i="11"/>
  <c r="AK354"/>
  <c r="G406"/>
  <c r="G469" s="1"/>
  <c r="G532" s="1"/>
  <c r="G595" s="1"/>
  <c r="K82" i="12" s="1"/>
  <c r="J395" i="11"/>
  <c r="J458" s="1"/>
  <c r="J521" s="1"/>
  <c r="J584" s="1"/>
  <c r="H109" i="12" s="1"/>
  <c r="Z395" i="11"/>
  <c r="Z458" s="1"/>
  <c r="Z521" s="1"/>
  <c r="Z584" s="1"/>
  <c r="H213" i="12" s="1"/>
  <c r="C406" i="11"/>
  <c r="C469" s="1"/>
  <c r="C532" s="1"/>
  <c r="C595" s="1"/>
  <c r="K56" i="12" s="1"/>
  <c r="Q393" i="11"/>
  <c r="Q456" s="1"/>
  <c r="Q519" s="1"/>
  <c r="Q582" s="1"/>
  <c r="I146" i="12" s="1"/>
  <c r="AG393" i="11"/>
  <c r="AG456" s="1"/>
  <c r="AG519" s="1"/>
  <c r="AG582" s="1"/>
  <c r="I237" i="12" s="1"/>
  <c r="T409" i="11"/>
  <c r="T472" s="1"/>
  <c r="T535" s="1"/>
  <c r="T598" s="1"/>
  <c r="J176" i="12" s="1"/>
  <c r="AC393" i="11"/>
  <c r="AC456" s="1"/>
  <c r="AC519" s="1"/>
  <c r="AC582" s="1"/>
  <c r="I224" i="12" s="1"/>
  <c r="AF408" i="11"/>
  <c r="AF471" s="1"/>
  <c r="AF534" s="1"/>
  <c r="AF597" s="1"/>
  <c r="J240" i="12" s="1"/>
  <c r="AD392" i="11"/>
  <c r="AD455" s="1"/>
  <c r="B407"/>
  <c r="B470" s="1"/>
  <c r="B533" s="1"/>
  <c r="B596" s="1"/>
  <c r="J57" i="12" s="1"/>
  <c r="R409" i="11"/>
  <c r="R472" s="1"/>
  <c r="R535" s="1"/>
  <c r="R598" s="1"/>
  <c r="J163" i="12" s="1"/>
  <c r="U415" i="11"/>
  <c r="K417"/>
  <c r="K480" s="1"/>
  <c r="K543" s="1"/>
  <c r="K606" s="1"/>
  <c r="M107" i="12" s="1"/>
  <c r="H408" i="11"/>
  <c r="H471" s="1"/>
  <c r="H534" s="1"/>
  <c r="H597" s="1"/>
  <c r="J97" i="12" s="1"/>
  <c r="P408" i="11"/>
  <c r="P471" s="1"/>
  <c r="P534" s="1"/>
  <c r="P597" s="1"/>
  <c r="J149" i="12" s="1"/>
  <c r="C221" i="11"/>
  <c r="Q430"/>
  <c r="N419"/>
  <c r="N482" s="1"/>
  <c r="N545" s="1"/>
  <c r="N608" s="1"/>
  <c r="L135" i="12" s="1"/>
  <c r="AD419" i="11"/>
  <c r="AD482" s="1"/>
  <c r="AD545" s="1"/>
  <c r="AD608" s="1"/>
  <c r="L265" i="12" s="1"/>
  <c r="U405" i="11"/>
  <c r="U468" s="1"/>
  <c r="U531" s="1"/>
  <c r="U594" s="1"/>
  <c r="K172" i="12" s="1"/>
  <c r="Q200" i="11"/>
  <c r="Q199" s="1"/>
  <c r="AD398"/>
  <c r="AD461" s="1"/>
  <c r="AD524" s="1"/>
  <c r="AD587" s="1"/>
  <c r="H268" i="12" s="1"/>
  <c r="G415" i="11"/>
  <c r="AA403"/>
  <c r="C393"/>
  <c r="C456" s="1"/>
  <c r="C519" s="1"/>
  <c r="C582" s="1"/>
  <c r="I55" i="12" s="1"/>
  <c r="S394" i="11"/>
  <c r="S457" s="1"/>
  <c r="S520" s="1"/>
  <c r="S583" s="1"/>
  <c r="I160" i="12" s="1"/>
  <c r="AE398" i="11"/>
  <c r="AE461" s="1"/>
  <c r="AE524" s="1"/>
  <c r="AE587" s="1"/>
  <c r="I268" i="12" s="1"/>
  <c r="R430" i="11"/>
  <c r="AF430"/>
  <c r="V421"/>
  <c r="V484" s="1"/>
  <c r="V547" s="1"/>
  <c r="V610" s="1"/>
  <c r="L189" i="12" s="1"/>
  <c r="D395" i="11"/>
  <c r="D458" s="1"/>
  <c r="D521" s="1"/>
  <c r="D584" s="1"/>
  <c r="H70" i="12" s="1"/>
  <c r="J442" i="11"/>
  <c r="B422"/>
  <c r="B485" s="1"/>
  <c r="B548" s="1"/>
  <c r="B611" s="1"/>
  <c r="L60" i="12" s="1"/>
  <c r="R407" i="11"/>
  <c r="R470" s="1"/>
  <c r="R533" s="1"/>
  <c r="R596" s="1"/>
  <c r="J161" i="12" s="1"/>
  <c r="P421" i="11"/>
  <c r="P484" s="1"/>
  <c r="P547" s="1"/>
  <c r="P610" s="1"/>
  <c r="L150" i="12" s="1"/>
  <c r="AA406" i="11"/>
  <c r="AA469" s="1"/>
  <c r="AA532" s="1"/>
  <c r="AA595" s="1"/>
  <c r="K212" i="12" s="1"/>
  <c r="B205" i="11"/>
  <c r="J410"/>
  <c r="J473" s="1"/>
  <c r="J536" s="1"/>
  <c r="J599" s="1"/>
  <c r="J112" i="12" s="1"/>
  <c r="I410" i="11"/>
  <c r="I473" s="1"/>
  <c r="I536" s="1"/>
  <c r="I599" s="1"/>
  <c r="K99" i="12" s="1"/>
  <c r="AH399" i="11"/>
  <c r="AH403"/>
  <c r="L419"/>
  <c r="L482" s="1"/>
  <c r="L545" s="1"/>
  <c r="L608" s="1"/>
  <c r="L122" i="12" s="1"/>
  <c r="E394" i="11"/>
  <c r="E457" s="1"/>
  <c r="E520" s="1"/>
  <c r="E583" s="1"/>
  <c r="I69" i="12" s="1"/>
  <c r="R408" i="11"/>
  <c r="R471" s="1"/>
  <c r="R534" s="1"/>
  <c r="R597" s="1"/>
  <c r="J162" i="12" s="1"/>
  <c r="M410" i="11"/>
  <c r="M473" s="1"/>
  <c r="M536" s="1"/>
  <c r="M599" s="1"/>
  <c r="K125" i="12" s="1"/>
  <c r="J391" i="11"/>
  <c r="C397"/>
  <c r="C460" s="1"/>
  <c r="C523" s="1"/>
  <c r="C586" s="1"/>
  <c r="I59" i="12" s="1"/>
  <c r="H422" i="11"/>
  <c r="H485" s="1"/>
  <c r="H548" s="1"/>
  <c r="H611" s="1"/>
  <c r="L99" i="12" s="1"/>
  <c r="AI408" i="11"/>
  <c r="R410"/>
  <c r="R473" s="1"/>
  <c r="R536" s="1"/>
  <c r="R599" s="1"/>
  <c r="J164" i="12" s="1"/>
  <c r="AB415" i="11"/>
  <c r="D404"/>
  <c r="D467" s="1"/>
  <c r="S422"/>
  <c r="S485" s="1"/>
  <c r="S548" s="1"/>
  <c r="S611" s="1"/>
  <c r="M164" i="12" s="1"/>
  <c r="E411" i="11"/>
  <c r="E474" s="1"/>
  <c r="E537" s="1"/>
  <c r="E600" s="1"/>
  <c r="K74" i="12" s="1"/>
  <c r="AC411" i="11"/>
  <c r="AC474" s="1"/>
  <c r="AC537" s="1"/>
  <c r="AC600" s="1"/>
  <c r="K230" i="12" s="1"/>
  <c r="AG404" i="11"/>
  <c r="AG467" s="1"/>
  <c r="C404"/>
  <c r="C467" s="1"/>
  <c r="AE404"/>
  <c r="AE467" s="1"/>
  <c r="M404"/>
  <c r="M467" s="1"/>
  <c r="AH434" i="10"/>
  <c r="AJ371"/>
  <c r="AH421"/>
  <c r="AI412"/>
  <c r="AH424"/>
  <c r="AH422"/>
  <c r="AI408"/>
  <c r="AI436"/>
  <c r="AK373"/>
  <c r="AH452"/>
  <c r="AJ389"/>
  <c r="AH438"/>
  <c r="AJ375"/>
  <c r="AH451"/>
  <c r="AJ388"/>
  <c r="AI512"/>
  <c r="AK512" s="1"/>
  <c r="AK449"/>
  <c r="AI515"/>
  <c r="AK515" s="1"/>
  <c r="AK452"/>
  <c r="AH512"/>
  <c r="AJ512" s="1"/>
  <c r="AJ449"/>
  <c r="AH436"/>
  <c r="AJ373"/>
  <c r="AI439"/>
  <c r="AK376"/>
  <c r="AH400"/>
  <c r="AH398"/>
  <c r="AI435"/>
  <c r="AK372"/>
  <c r="AH435"/>
  <c r="AJ372"/>
  <c r="AI510"/>
  <c r="AK510" s="1"/>
  <c r="AK447"/>
  <c r="AI511"/>
  <c r="AK511" s="1"/>
  <c r="AK448"/>
  <c r="AK290"/>
  <c r="AK370"/>
  <c r="AK382"/>
  <c r="AH397"/>
  <c r="AI400"/>
  <c r="AI438"/>
  <c r="AK375"/>
  <c r="AH412"/>
  <c r="AH410"/>
  <c r="AI396"/>
  <c r="AI434"/>
  <c r="AK371"/>
  <c r="AH448"/>
  <c r="AJ385"/>
  <c r="AH446"/>
  <c r="AJ383"/>
  <c r="AI509"/>
  <c r="AK509" s="1"/>
  <c r="AK446"/>
  <c r="AJ290"/>
  <c r="AH409"/>
  <c r="AI424"/>
  <c r="AH439"/>
  <c r="AJ376"/>
  <c r="AH450"/>
  <c r="AJ387"/>
  <c r="AH437"/>
  <c r="AJ374"/>
  <c r="AI420"/>
  <c r="AI437"/>
  <c r="AK374"/>
  <c r="AH440"/>
  <c r="AJ377"/>
  <c r="AI440"/>
  <c r="AK377"/>
  <c r="AH447"/>
  <c r="AJ384"/>
  <c r="AI514"/>
  <c r="AK514" s="1"/>
  <c r="AK451"/>
  <c r="AI513"/>
  <c r="AK513" s="1"/>
  <c r="AK450"/>
  <c r="N218" i="7"/>
  <c r="F392"/>
  <c r="F455" s="1"/>
  <c r="F518" s="1"/>
  <c r="F390"/>
  <c r="F453" s="1"/>
  <c r="F516" s="1"/>
  <c r="P390"/>
  <c r="P453" s="1"/>
  <c r="P516" s="1"/>
  <c r="C203" i="10"/>
  <c r="B203" s="1"/>
  <c r="Q203"/>
  <c r="Q206"/>
  <c r="S220"/>
  <c r="S213" s="1"/>
  <c r="N332"/>
  <c r="N395" s="1"/>
  <c r="N458" s="1"/>
  <c r="N521" s="1"/>
  <c r="B358"/>
  <c r="B421" s="1"/>
  <c r="B484" s="1"/>
  <c r="B547" s="1"/>
  <c r="G361"/>
  <c r="G424" s="1"/>
  <c r="G487" s="1"/>
  <c r="G550" s="1"/>
  <c r="D347"/>
  <c r="D410" s="1"/>
  <c r="D473" s="1"/>
  <c r="D536" s="1"/>
  <c r="P347"/>
  <c r="P410" s="1"/>
  <c r="P473" s="1"/>
  <c r="P536" s="1"/>
  <c r="Q344"/>
  <c r="Q407" s="1"/>
  <c r="Q470" s="1"/>
  <c r="Q533" s="1"/>
  <c r="I332"/>
  <c r="I395" s="1"/>
  <c r="I458" s="1"/>
  <c r="I521" s="1"/>
  <c r="M358"/>
  <c r="M421" s="1"/>
  <c r="M484" s="1"/>
  <c r="M547" s="1"/>
  <c r="AC358"/>
  <c r="AC421" s="1"/>
  <c r="AC484" s="1"/>
  <c r="AC547" s="1"/>
  <c r="B336"/>
  <c r="B399" s="1"/>
  <c r="B462" s="1"/>
  <c r="B525" s="1"/>
  <c r="I356"/>
  <c r="I419" s="1"/>
  <c r="I482" s="1"/>
  <c r="I545" s="1"/>
  <c r="Y356"/>
  <c r="Y419" s="1"/>
  <c r="Y482" s="1"/>
  <c r="Y545" s="1"/>
  <c r="AD348"/>
  <c r="AD411" s="1"/>
  <c r="AD474" s="1"/>
  <c r="AD537" s="1"/>
  <c r="E346"/>
  <c r="E409" s="1"/>
  <c r="E472" s="1"/>
  <c r="E535" s="1"/>
  <c r="O334"/>
  <c r="O397" s="1"/>
  <c r="O460" s="1"/>
  <c r="O523" s="1"/>
  <c r="AE358"/>
  <c r="AE421" s="1"/>
  <c r="AE484" s="1"/>
  <c r="AE547" s="1"/>
  <c r="T360"/>
  <c r="T423" s="1"/>
  <c r="T486" s="1"/>
  <c r="T549" s="1"/>
  <c r="J358"/>
  <c r="J421" s="1"/>
  <c r="J484" s="1"/>
  <c r="J547" s="1"/>
  <c r="Z360"/>
  <c r="Z423" s="1"/>
  <c r="Z486" s="1"/>
  <c r="Z549" s="1"/>
  <c r="AF336"/>
  <c r="AF399" s="1"/>
  <c r="AF462" s="1"/>
  <c r="AF525" s="1"/>
  <c r="G334"/>
  <c r="G397" s="1"/>
  <c r="G460" s="1"/>
  <c r="G523" s="1"/>
  <c r="B334"/>
  <c r="B397" s="1"/>
  <c r="B460" s="1"/>
  <c r="B523" s="1"/>
  <c r="Y358"/>
  <c r="Y421" s="1"/>
  <c r="Y484" s="1"/>
  <c r="Y547" s="1"/>
  <c r="C346"/>
  <c r="C409" s="1"/>
  <c r="C472" s="1"/>
  <c r="C535" s="1"/>
  <c r="AI332"/>
  <c r="O332"/>
  <c r="O395" s="1"/>
  <c r="O458" s="1"/>
  <c r="O521" s="1"/>
  <c r="AI358"/>
  <c r="AG346"/>
  <c r="AG409" s="1"/>
  <c r="AG472" s="1"/>
  <c r="AG535" s="1"/>
  <c r="K334"/>
  <c r="K397" s="1"/>
  <c r="K460" s="1"/>
  <c r="K523" s="1"/>
  <c r="W346"/>
  <c r="W409" s="1"/>
  <c r="W472" s="1"/>
  <c r="W535" s="1"/>
  <c r="Y332"/>
  <c r="Y395" s="1"/>
  <c r="Y458" s="1"/>
  <c r="Y521" s="1"/>
  <c r="C344"/>
  <c r="C407" s="1"/>
  <c r="C470" s="1"/>
  <c r="C533" s="1"/>
  <c r="S334"/>
  <c r="S397" s="1"/>
  <c r="S460" s="1"/>
  <c r="S523" s="1"/>
  <c r="E334"/>
  <c r="E397" s="1"/>
  <c r="E460" s="1"/>
  <c r="E523" s="1"/>
  <c r="U358"/>
  <c r="U421" s="1"/>
  <c r="U484" s="1"/>
  <c r="U547" s="1"/>
  <c r="AE346"/>
  <c r="AE409" s="1"/>
  <c r="AE472" s="1"/>
  <c r="AE535" s="1"/>
  <c r="D336"/>
  <c r="D399" s="1"/>
  <c r="D462" s="1"/>
  <c r="D525" s="1"/>
  <c r="T348"/>
  <c r="T411" s="1"/>
  <c r="T474" s="1"/>
  <c r="T537" s="1"/>
  <c r="Z336"/>
  <c r="Z399" s="1"/>
  <c r="Z462" s="1"/>
  <c r="Z525" s="1"/>
  <c r="G346"/>
  <c r="G409" s="1"/>
  <c r="G472" s="1"/>
  <c r="G535" s="1"/>
  <c r="W332"/>
  <c r="W395" s="1"/>
  <c r="W458" s="1"/>
  <c r="W521" s="1"/>
  <c r="AB336"/>
  <c r="AB399" s="1"/>
  <c r="AB462" s="1"/>
  <c r="AB525" s="1"/>
  <c r="C358"/>
  <c r="C421" s="1"/>
  <c r="C484" s="1"/>
  <c r="C547" s="1"/>
  <c r="S356"/>
  <c r="S419" s="1"/>
  <c r="S482" s="1"/>
  <c r="S545" s="1"/>
  <c r="AI346"/>
  <c r="AG334"/>
  <c r="AG397" s="1"/>
  <c r="AG460" s="1"/>
  <c r="AG523" s="1"/>
  <c r="K346"/>
  <c r="K409" s="1"/>
  <c r="K472" s="1"/>
  <c r="K535" s="1"/>
  <c r="M334"/>
  <c r="M397" s="1"/>
  <c r="M460" s="1"/>
  <c r="M523" s="1"/>
  <c r="AC334"/>
  <c r="AC397" s="1"/>
  <c r="AC460" s="1"/>
  <c r="AC523" s="1"/>
  <c r="B348"/>
  <c r="B411" s="1"/>
  <c r="B474" s="1"/>
  <c r="B537" s="1"/>
  <c r="C332"/>
  <c r="C395" s="1"/>
  <c r="C458" s="1"/>
  <c r="C521" s="1"/>
  <c r="S358"/>
  <c r="S421" s="1"/>
  <c r="S484" s="1"/>
  <c r="S547" s="1"/>
  <c r="AD336"/>
  <c r="AD399" s="1"/>
  <c r="AD462" s="1"/>
  <c r="AD525" s="1"/>
  <c r="E358"/>
  <c r="E421" s="1"/>
  <c r="E484" s="1"/>
  <c r="E547" s="1"/>
  <c r="U346"/>
  <c r="U409" s="1"/>
  <c r="U472" s="1"/>
  <c r="U535" s="1"/>
  <c r="O346"/>
  <c r="O409" s="1"/>
  <c r="O472" s="1"/>
  <c r="O535" s="1"/>
  <c r="AE334"/>
  <c r="AE397" s="1"/>
  <c r="AE460" s="1"/>
  <c r="AE523" s="1"/>
  <c r="D348"/>
  <c r="D411" s="1"/>
  <c r="D474" s="1"/>
  <c r="D537" s="1"/>
  <c r="Z348"/>
  <c r="Z411" s="1"/>
  <c r="Z474" s="1"/>
  <c r="Z537" s="1"/>
  <c r="AF360"/>
  <c r="AF423" s="1"/>
  <c r="AF486" s="1"/>
  <c r="AF549" s="1"/>
  <c r="AC332"/>
  <c r="AC395" s="1"/>
  <c r="AC458" s="1"/>
  <c r="AC521" s="1"/>
  <c r="G358"/>
  <c r="G421" s="1"/>
  <c r="G484" s="1"/>
  <c r="G547" s="1"/>
  <c r="AB348"/>
  <c r="AB411" s="1"/>
  <c r="AB474" s="1"/>
  <c r="AB537" s="1"/>
  <c r="Y334"/>
  <c r="Y397" s="1"/>
  <c r="Y460" s="1"/>
  <c r="Y523" s="1"/>
  <c r="AI334"/>
  <c r="AG358"/>
  <c r="AG421" s="1"/>
  <c r="AG484" s="1"/>
  <c r="AG547" s="1"/>
  <c r="K358"/>
  <c r="K421" s="1"/>
  <c r="K484" s="1"/>
  <c r="K547" s="1"/>
  <c r="I358"/>
  <c r="I421" s="1"/>
  <c r="I484" s="1"/>
  <c r="I547" s="1"/>
  <c r="N343"/>
  <c r="N406" s="1"/>
  <c r="N469" s="1"/>
  <c r="I346"/>
  <c r="I409" s="1"/>
  <c r="I472" s="1"/>
  <c r="I535" s="1"/>
  <c r="C220"/>
  <c r="C215"/>
  <c r="S354"/>
  <c r="V370"/>
  <c r="AG354"/>
  <c r="H370"/>
  <c r="R214"/>
  <c r="R213" s="1"/>
  <c r="AB418"/>
  <c r="B406"/>
  <c r="B469" s="1"/>
  <c r="D394"/>
  <c r="P406"/>
  <c r="P469" s="1"/>
  <c r="O214"/>
  <c r="X370"/>
  <c r="X369" s="1"/>
  <c r="R406"/>
  <c r="T418"/>
  <c r="H394"/>
  <c r="AB370"/>
  <c r="AB369" s="1"/>
  <c r="B370"/>
  <c r="D406"/>
  <c r="D469" s="1"/>
  <c r="P418"/>
  <c r="X394"/>
  <c r="X457" s="1"/>
  <c r="R370"/>
  <c r="T370"/>
  <c r="T433" s="1"/>
  <c r="M445"/>
  <c r="E445"/>
  <c r="E444" s="1"/>
  <c r="N217"/>
  <c r="Y354"/>
  <c r="V394"/>
  <c r="H406"/>
  <c r="H469" s="1"/>
  <c r="AB394"/>
  <c r="B418"/>
  <c r="B481" s="1"/>
  <c r="D418"/>
  <c r="P370"/>
  <c r="P433" s="1"/>
  <c r="X406"/>
  <c r="R394"/>
  <c r="R457" s="1"/>
  <c r="T394"/>
  <c r="AF370"/>
  <c r="AF369" s="1"/>
  <c r="U359"/>
  <c r="U422" s="1"/>
  <c r="U485" s="1"/>
  <c r="U548" s="1"/>
  <c r="O359"/>
  <c r="O422" s="1"/>
  <c r="O485" s="1"/>
  <c r="O548" s="1"/>
  <c r="S332"/>
  <c r="S395" s="1"/>
  <c r="S458" s="1"/>
  <c r="S521" s="1"/>
  <c r="AI356"/>
  <c r="B347"/>
  <c r="B410" s="1"/>
  <c r="B473" s="1"/>
  <c r="B536" s="1"/>
  <c r="R355"/>
  <c r="R418" s="1"/>
  <c r="R481" s="1"/>
  <c r="T343"/>
  <c r="T406" s="1"/>
  <c r="AI330"/>
  <c r="AC333"/>
  <c r="AC396" s="1"/>
  <c r="AC459" s="1"/>
  <c r="AC522" s="1"/>
  <c r="P335"/>
  <c r="P398" s="1"/>
  <c r="P461" s="1"/>
  <c r="P524" s="1"/>
  <c r="D335"/>
  <c r="D398" s="1"/>
  <c r="D461" s="1"/>
  <c r="D524" s="1"/>
  <c r="AF331"/>
  <c r="AF394" s="1"/>
  <c r="AF457" s="1"/>
  <c r="X358"/>
  <c r="X421" s="1"/>
  <c r="X484" s="1"/>
  <c r="X547" s="1"/>
  <c r="AB358"/>
  <c r="AB421" s="1"/>
  <c r="AB484" s="1"/>
  <c r="AB547" s="1"/>
  <c r="W358"/>
  <c r="W421" s="1"/>
  <c r="W484" s="1"/>
  <c r="W547" s="1"/>
  <c r="I334"/>
  <c r="I397" s="1"/>
  <c r="I460" s="1"/>
  <c r="I523" s="1"/>
  <c r="X337"/>
  <c r="X400" s="1"/>
  <c r="X463" s="1"/>
  <c r="X526" s="1"/>
  <c r="H334"/>
  <c r="H397" s="1"/>
  <c r="H460" s="1"/>
  <c r="H523" s="1"/>
  <c r="AB334"/>
  <c r="AB397" s="1"/>
  <c r="AB460" s="1"/>
  <c r="AB523" s="1"/>
  <c r="B346"/>
  <c r="B409" s="1"/>
  <c r="B472" s="1"/>
  <c r="B535" s="1"/>
  <c r="X346"/>
  <c r="X409" s="1"/>
  <c r="X472" s="1"/>
  <c r="X535" s="1"/>
  <c r="L336"/>
  <c r="L399" s="1"/>
  <c r="L462" s="1"/>
  <c r="L525" s="1"/>
  <c r="AF359"/>
  <c r="AF422" s="1"/>
  <c r="AF485" s="1"/>
  <c r="AF548" s="1"/>
  <c r="AB357"/>
  <c r="AB420" s="1"/>
  <c r="AB483" s="1"/>
  <c r="AB546" s="1"/>
  <c r="AC349"/>
  <c r="AC412" s="1"/>
  <c r="AC475" s="1"/>
  <c r="AC538" s="1"/>
  <c r="G336"/>
  <c r="G399" s="1"/>
  <c r="G462" s="1"/>
  <c r="G525" s="1"/>
  <c r="AF406"/>
  <c r="N331"/>
  <c r="N394" s="1"/>
  <c r="N457" s="1"/>
  <c r="AC330"/>
  <c r="M356"/>
  <c r="M419" s="1"/>
  <c r="M482" s="1"/>
  <c r="M545" s="1"/>
  <c r="G349"/>
  <c r="G412" s="1"/>
  <c r="G475" s="1"/>
  <c r="G538" s="1"/>
  <c r="R356"/>
  <c r="R419" s="1"/>
  <c r="R482" s="1"/>
  <c r="R545" s="1"/>
  <c r="AI348"/>
  <c r="AF335"/>
  <c r="AF398" s="1"/>
  <c r="AF461" s="1"/>
  <c r="AF524" s="1"/>
  <c r="L360"/>
  <c r="L423" s="1"/>
  <c r="L486" s="1"/>
  <c r="L549" s="1"/>
  <c r="AF347"/>
  <c r="AF410" s="1"/>
  <c r="AF473" s="1"/>
  <c r="AF536" s="1"/>
  <c r="D356"/>
  <c r="D419" s="1"/>
  <c r="D482" s="1"/>
  <c r="D545" s="1"/>
  <c r="H358"/>
  <c r="H421" s="1"/>
  <c r="H484" s="1"/>
  <c r="H547" s="1"/>
  <c r="X334"/>
  <c r="X397" s="1"/>
  <c r="X460" s="1"/>
  <c r="X523" s="1"/>
  <c r="U357"/>
  <c r="U420" s="1"/>
  <c r="U483" s="1"/>
  <c r="U546" s="1"/>
  <c r="Z334"/>
  <c r="Z397" s="1"/>
  <c r="Z460" s="1"/>
  <c r="Z523" s="1"/>
  <c r="AB344"/>
  <c r="AB407" s="1"/>
  <c r="AB470" s="1"/>
  <c r="AB533" s="1"/>
  <c r="D330"/>
  <c r="H346"/>
  <c r="H409" s="1"/>
  <c r="H472" s="1"/>
  <c r="H535" s="1"/>
  <c r="Q332"/>
  <c r="Q395" s="1"/>
  <c r="Q458" s="1"/>
  <c r="Q521" s="1"/>
  <c r="AF355"/>
  <c r="AF418" s="1"/>
  <c r="AF481" s="1"/>
  <c r="X360"/>
  <c r="X423" s="1"/>
  <c r="X486" s="1"/>
  <c r="X549" s="1"/>
  <c r="N355"/>
  <c r="N418" s="1"/>
  <c r="N481" s="1"/>
  <c r="AH343"/>
  <c r="E345"/>
  <c r="E408" s="1"/>
  <c r="E471" s="1"/>
  <c r="E534" s="1"/>
  <c r="N370"/>
  <c r="I354"/>
  <c r="Q349"/>
  <c r="Q412" s="1"/>
  <c r="Q475" s="1"/>
  <c r="Q538" s="1"/>
  <c r="AH370"/>
  <c r="L418"/>
  <c r="L481" s="1"/>
  <c r="AA349"/>
  <c r="AA412" s="1"/>
  <c r="AA475" s="1"/>
  <c r="AA538" s="1"/>
  <c r="AC350"/>
  <c r="AC413" s="1"/>
  <c r="AC476" s="1"/>
  <c r="AC539" s="1"/>
  <c r="O331"/>
  <c r="O394" s="1"/>
  <c r="S331"/>
  <c r="S394" s="1"/>
  <c r="S457" s="1"/>
  <c r="Z358"/>
  <c r="Z421" s="1"/>
  <c r="Z484" s="1"/>
  <c r="Z547" s="1"/>
  <c r="H360"/>
  <c r="H423" s="1"/>
  <c r="H486" s="1"/>
  <c r="H549" s="1"/>
  <c r="X336"/>
  <c r="X399" s="1"/>
  <c r="X462" s="1"/>
  <c r="X525" s="1"/>
  <c r="AG356"/>
  <c r="AG419" s="1"/>
  <c r="AG482" s="1"/>
  <c r="AG545" s="1"/>
  <c r="AH331"/>
  <c r="J355"/>
  <c r="J342"/>
  <c r="D338"/>
  <c r="D401" s="1"/>
  <c r="D464" s="1"/>
  <c r="D527" s="1"/>
  <c r="AF346"/>
  <c r="AF409" s="1"/>
  <c r="AF472" s="1"/>
  <c r="AF535" s="1"/>
  <c r="H336"/>
  <c r="H399" s="1"/>
  <c r="H462" s="1"/>
  <c r="H525" s="1"/>
  <c r="K330"/>
  <c r="E357"/>
  <c r="E420" s="1"/>
  <c r="E483" s="1"/>
  <c r="E546" s="1"/>
  <c r="U345"/>
  <c r="U408" s="1"/>
  <c r="U471" s="1"/>
  <c r="U534" s="1"/>
  <c r="O355"/>
  <c r="O418" s="1"/>
  <c r="O481" s="1"/>
  <c r="O347"/>
  <c r="O410" s="1"/>
  <c r="O473" s="1"/>
  <c r="O536" s="1"/>
  <c r="I350"/>
  <c r="I413" s="1"/>
  <c r="I476" s="1"/>
  <c r="I539" s="1"/>
  <c r="X345"/>
  <c r="X408" s="1"/>
  <c r="X471" s="1"/>
  <c r="X534" s="1"/>
  <c r="AF334"/>
  <c r="AF397" s="1"/>
  <c r="AF460" s="1"/>
  <c r="AF523" s="1"/>
  <c r="AI344"/>
  <c r="Z338"/>
  <c r="Z401" s="1"/>
  <c r="Z464" s="1"/>
  <c r="Z527" s="1"/>
  <c r="F350"/>
  <c r="F413" s="1"/>
  <c r="F476" s="1"/>
  <c r="F539" s="1"/>
  <c r="G348"/>
  <c r="G411" s="1"/>
  <c r="G474" s="1"/>
  <c r="G537" s="1"/>
  <c r="L338"/>
  <c r="L401" s="1"/>
  <c r="L464" s="1"/>
  <c r="L527" s="1"/>
  <c r="B344"/>
  <c r="B407" s="1"/>
  <c r="B470" s="1"/>
  <c r="B533" s="1"/>
  <c r="R338"/>
  <c r="R401" s="1"/>
  <c r="R464" s="1"/>
  <c r="R527" s="1"/>
  <c r="AH356"/>
  <c r="I344"/>
  <c r="I407" s="1"/>
  <c r="I470" s="1"/>
  <c r="I533" s="1"/>
  <c r="AI336"/>
  <c r="N204"/>
  <c r="J354"/>
  <c r="X357"/>
  <c r="X420" s="1"/>
  <c r="X483" s="1"/>
  <c r="X546" s="1"/>
  <c r="N344"/>
  <c r="N407" s="1"/>
  <c r="N470" s="1"/>
  <c r="N533" s="1"/>
  <c r="W354"/>
  <c r="AG330"/>
  <c r="U347"/>
  <c r="U410" s="1"/>
  <c r="U473" s="1"/>
  <c r="U536" s="1"/>
  <c r="S330"/>
  <c r="M354"/>
  <c r="N219"/>
  <c r="X342"/>
  <c r="H362"/>
  <c r="H425" s="1"/>
  <c r="H488" s="1"/>
  <c r="H551" s="1"/>
  <c r="N201"/>
  <c r="AG349"/>
  <c r="AG412" s="1"/>
  <c r="AG475" s="1"/>
  <c r="AG538" s="1"/>
  <c r="O344"/>
  <c r="O407" s="1"/>
  <c r="O470" s="1"/>
  <c r="O533" s="1"/>
  <c r="P350"/>
  <c r="P413" s="1"/>
  <c r="P476" s="1"/>
  <c r="P539" s="1"/>
  <c r="F338"/>
  <c r="F401" s="1"/>
  <c r="F464" s="1"/>
  <c r="F527" s="1"/>
  <c r="M332"/>
  <c r="M395" s="1"/>
  <c r="M458" s="1"/>
  <c r="M521" s="1"/>
  <c r="O354"/>
  <c r="I330"/>
  <c r="E354"/>
  <c r="D169"/>
  <c r="AE344"/>
  <c r="AE407" s="1"/>
  <c r="AE470" s="1"/>
  <c r="AE533" s="1"/>
  <c r="G330"/>
  <c r="C330"/>
  <c r="AH355"/>
  <c r="L350"/>
  <c r="L413" s="1"/>
  <c r="L476" s="1"/>
  <c r="L539" s="1"/>
  <c r="D342"/>
  <c r="M330"/>
  <c r="Q199"/>
  <c r="W344"/>
  <c r="W407" s="1"/>
  <c r="W470" s="1"/>
  <c r="W533" s="1"/>
  <c r="AD342"/>
  <c r="H338"/>
  <c r="H401" s="1"/>
  <c r="H464" s="1"/>
  <c r="H527" s="1"/>
  <c r="X362"/>
  <c r="X425" s="1"/>
  <c r="X488" s="1"/>
  <c r="X551" s="1"/>
  <c r="D350"/>
  <c r="D413" s="1"/>
  <c r="D476" s="1"/>
  <c r="D539" s="1"/>
  <c r="O330"/>
  <c r="K344"/>
  <c r="K407" s="1"/>
  <c r="K470" s="1"/>
  <c r="K533" s="1"/>
  <c r="AE356"/>
  <c r="AE419" s="1"/>
  <c r="AE482" s="1"/>
  <c r="AE545" s="1"/>
  <c r="AG332"/>
  <c r="AG395" s="1"/>
  <c r="AG458" s="1"/>
  <c r="AG521" s="1"/>
  <c r="E330"/>
  <c r="L333"/>
  <c r="L396" s="1"/>
  <c r="L459" s="1"/>
  <c r="L522" s="1"/>
  <c r="AB333"/>
  <c r="AB396" s="1"/>
  <c r="AB459" s="1"/>
  <c r="AB522" s="1"/>
  <c r="R350"/>
  <c r="R413" s="1"/>
  <c r="R476" s="1"/>
  <c r="R539" s="1"/>
  <c r="R344"/>
  <c r="R407" s="1"/>
  <c r="R470" s="1"/>
  <c r="R533" s="1"/>
  <c r="AL304"/>
  <c r="W330"/>
  <c r="T356"/>
  <c r="T419" s="1"/>
  <c r="T482" s="1"/>
  <c r="T545" s="1"/>
  <c r="P199"/>
  <c r="Y342" s="1"/>
  <c r="AE330"/>
  <c r="AB345"/>
  <c r="AB408" s="1"/>
  <c r="AB471" s="1"/>
  <c r="AB534" s="1"/>
  <c r="Y330"/>
  <c r="B356"/>
  <c r="B419" s="1"/>
  <c r="B482" s="1"/>
  <c r="B545" s="1"/>
  <c r="R362"/>
  <c r="R425" s="1"/>
  <c r="R488" s="1"/>
  <c r="R551" s="1"/>
  <c r="AH344"/>
  <c r="Y344"/>
  <c r="Y407" s="1"/>
  <c r="Y470" s="1"/>
  <c r="Y533" s="1"/>
  <c r="J330"/>
  <c r="X333"/>
  <c r="X396" s="1"/>
  <c r="X459" s="1"/>
  <c r="X522" s="1"/>
  <c r="D354"/>
  <c r="J332"/>
  <c r="J395" s="1"/>
  <c r="J458" s="1"/>
  <c r="J521" s="1"/>
  <c r="E347"/>
  <c r="E410" s="1"/>
  <c r="E473" s="1"/>
  <c r="E536" s="1"/>
  <c r="AA347"/>
  <c r="AA410" s="1"/>
  <c r="AA473" s="1"/>
  <c r="AA536" s="1"/>
  <c r="AC344"/>
  <c r="AC407" s="1"/>
  <c r="AC470" s="1"/>
  <c r="AC533" s="1"/>
  <c r="AD330"/>
  <c r="S344"/>
  <c r="S407" s="1"/>
  <c r="S470" s="1"/>
  <c r="S533" s="1"/>
  <c r="AA354"/>
  <c r="X338"/>
  <c r="X401" s="1"/>
  <c r="X464" s="1"/>
  <c r="X527" s="1"/>
  <c r="U354"/>
  <c r="Q356"/>
  <c r="Q419" s="1"/>
  <c r="Q482" s="1"/>
  <c r="Q545" s="1"/>
  <c r="P338"/>
  <c r="P401" s="1"/>
  <c r="P464" s="1"/>
  <c r="P527" s="1"/>
  <c r="M344"/>
  <c r="M407" s="1"/>
  <c r="M470" s="1"/>
  <c r="M533" s="1"/>
  <c r="J343"/>
  <c r="J406" s="1"/>
  <c r="J469" s="1"/>
  <c r="J370"/>
  <c r="G469"/>
  <c r="L433"/>
  <c r="L369"/>
  <c r="V481"/>
  <c r="AE445"/>
  <c r="AK445" s="1"/>
  <c r="AE381"/>
  <c r="AK381" s="1"/>
  <c r="D214"/>
  <c r="G213"/>
  <c r="V457"/>
  <c r="H481"/>
  <c r="AB457"/>
  <c r="D457"/>
  <c r="W433"/>
  <c r="W369"/>
  <c r="H289"/>
  <c r="O289"/>
  <c r="T289"/>
  <c r="Q289"/>
  <c r="P289"/>
  <c r="L289"/>
  <c r="C289"/>
  <c r="I289"/>
  <c r="B289"/>
  <c r="X289"/>
  <c r="Z289"/>
  <c r="S289"/>
  <c r="AG289"/>
  <c r="AF289"/>
  <c r="AI289"/>
  <c r="Y289"/>
  <c r="AH289"/>
  <c r="E289"/>
  <c r="F289"/>
  <c r="G289"/>
  <c r="R289"/>
  <c r="K289"/>
  <c r="AC289"/>
  <c r="W289"/>
  <c r="N289"/>
  <c r="AA289"/>
  <c r="U289"/>
  <c r="D289"/>
  <c r="AD289"/>
  <c r="AE289"/>
  <c r="V289"/>
  <c r="M289"/>
  <c r="AB289"/>
  <c r="J289"/>
  <c r="E221"/>
  <c r="C221"/>
  <c r="B221" s="1"/>
  <c r="R433"/>
  <c r="R369"/>
  <c r="T369"/>
  <c r="E433"/>
  <c r="E369"/>
  <c r="N433"/>
  <c r="N369"/>
  <c r="T347"/>
  <c r="T410" s="1"/>
  <c r="T473" s="1"/>
  <c r="T536" s="1"/>
  <c r="AD359"/>
  <c r="AD422" s="1"/>
  <c r="AD485" s="1"/>
  <c r="AD548" s="1"/>
  <c r="AB347"/>
  <c r="AB410" s="1"/>
  <c r="AB473" s="1"/>
  <c r="AB536" s="1"/>
  <c r="V359"/>
  <c r="V422" s="1"/>
  <c r="V485" s="1"/>
  <c r="V548" s="1"/>
  <c r="T335"/>
  <c r="T398" s="1"/>
  <c r="T461" s="1"/>
  <c r="T524" s="1"/>
  <c r="N347"/>
  <c r="N410" s="1"/>
  <c r="N473" s="1"/>
  <c r="N536" s="1"/>
  <c r="AB335"/>
  <c r="AB398" s="1"/>
  <c r="AB461" s="1"/>
  <c r="AB524" s="1"/>
  <c r="Z347"/>
  <c r="Z410" s="1"/>
  <c r="Z473" s="1"/>
  <c r="Z536" s="1"/>
  <c r="J347"/>
  <c r="J410" s="1"/>
  <c r="J473" s="1"/>
  <c r="J536" s="1"/>
  <c r="F347"/>
  <c r="F410" s="1"/>
  <c r="F473" s="1"/>
  <c r="F536" s="1"/>
  <c r="N335"/>
  <c r="N398" s="1"/>
  <c r="N461" s="1"/>
  <c r="N524" s="1"/>
  <c r="AD347"/>
  <c r="AD410" s="1"/>
  <c r="AD473" s="1"/>
  <c r="AD536" s="1"/>
  <c r="Z335"/>
  <c r="Z398" s="1"/>
  <c r="Z461" s="1"/>
  <c r="Z524" s="1"/>
  <c r="V347"/>
  <c r="V410" s="1"/>
  <c r="V473" s="1"/>
  <c r="V536" s="1"/>
  <c r="J335"/>
  <c r="J398" s="1"/>
  <c r="J461" s="1"/>
  <c r="J524" s="1"/>
  <c r="F335"/>
  <c r="F398" s="1"/>
  <c r="F461" s="1"/>
  <c r="F524" s="1"/>
  <c r="T359"/>
  <c r="T422" s="1"/>
  <c r="T485" s="1"/>
  <c r="T548" s="1"/>
  <c r="N359"/>
  <c r="N422" s="1"/>
  <c r="N485" s="1"/>
  <c r="N548" s="1"/>
  <c r="AD335"/>
  <c r="AD398" s="1"/>
  <c r="AD461" s="1"/>
  <c r="AD524" s="1"/>
  <c r="AB359"/>
  <c r="AB422" s="1"/>
  <c r="AB485" s="1"/>
  <c r="AB548" s="1"/>
  <c r="Z359"/>
  <c r="Z422" s="1"/>
  <c r="Z485" s="1"/>
  <c r="Z548" s="1"/>
  <c r="V335"/>
  <c r="V398" s="1"/>
  <c r="V461" s="1"/>
  <c r="V524" s="1"/>
  <c r="J359"/>
  <c r="J422" s="1"/>
  <c r="J485" s="1"/>
  <c r="J548" s="1"/>
  <c r="F359"/>
  <c r="F422" s="1"/>
  <c r="F485" s="1"/>
  <c r="F548" s="1"/>
  <c r="Q433"/>
  <c r="Q369"/>
  <c r="M508"/>
  <c r="M507" s="1"/>
  <c r="M444"/>
  <c r="O508"/>
  <c r="O507" s="1"/>
  <c r="O444"/>
  <c r="K496"/>
  <c r="K495" s="1"/>
  <c r="K432"/>
  <c r="AC338"/>
  <c r="AC401" s="1"/>
  <c r="AC464" s="1"/>
  <c r="AC527" s="1"/>
  <c r="G360"/>
  <c r="G423" s="1"/>
  <c r="G486" s="1"/>
  <c r="G549" s="1"/>
  <c r="AB356"/>
  <c r="AB419" s="1"/>
  <c r="AB482" s="1"/>
  <c r="AB545" s="1"/>
  <c r="O343"/>
  <c r="O406" s="1"/>
  <c r="I338"/>
  <c r="I401" s="1"/>
  <c r="I464" s="1"/>
  <c r="I527" s="1"/>
  <c r="AI360"/>
  <c r="N356"/>
  <c r="N419" s="1"/>
  <c r="N482" s="1"/>
  <c r="N545" s="1"/>
  <c r="S355"/>
  <c r="S418" s="1"/>
  <c r="E362"/>
  <c r="E425" s="1"/>
  <c r="E488" s="1"/>
  <c r="E551" s="1"/>
  <c r="U362"/>
  <c r="U425" s="1"/>
  <c r="U488" s="1"/>
  <c r="U551" s="1"/>
  <c r="O360"/>
  <c r="O423" s="1"/>
  <c r="O486" s="1"/>
  <c r="O549" s="1"/>
  <c r="D332"/>
  <c r="D395" s="1"/>
  <c r="D458" s="1"/>
  <c r="D521" s="1"/>
  <c r="T332"/>
  <c r="T395" s="1"/>
  <c r="T458" s="1"/>
  <c r="T521" s="1"/>
  <c r="J356"/>
  <c r="J419" s="1"/>
  <c r="J482" s="1"/>
  <c r="J545" s="1"/>
  <c r="Q337"/>
  <c r="Q400" s="1"/>
  <c r="Q463" s="1"/>
  <c r="Q526" s="1"/>
  <c r="P344"/>
  <c r="P407" s="1"/>
  <c r="P470" s="1"/>
  <c r="P533" s="1"/>
  <c r="AC337"/>
  <c r="AC400" s="1"/>
  <c r="AC463" s="1"/>
  <c r="AC526" s="1"/>
  <c r="W338"/>
  <c r="W401" s="1"/>
  <c r="W464" s="1"/>
  <c r="W527" s="1"/>
  <c r="L332"/>
  <c r="L395" s="1"/>
  <c r="L458" s="1"/>
  <c r="L521" s="1"/>
  <c r="L345"/>
  <c r="L408" s="1"/>
  <c r="L471" s="1"/>
  <c r="L534" s="1"/>
  <c r="X354"/>
  <c r="S265"/>
  <c r="C331"/>
  <c r="C394" s="1"/>
  <c r="I336"/>
  <c r="I399" s="1"/>
  <c r="I462" s="1"/>
  <c r="I525" s="1"/>
  <c r="Y338"/>
  <c r="Y401" s="1"/>
  <c r="Y464" s="1"/>
  <c r="Y527" s="1"/>
  <c r="M369"/>
  <c r="H350"/>
  <c r="H413" s="1"/>
  <c r="H476" s="1"/>
  <c r="H539" s="1"/>
  <c r="X350"/>
  <c r="X413" s="1"/>
  <c r="X476" s="1"/>
  <c r="X539" s="1"/>
  <c r="AI331"/>
  <c r="E360"/>
  <c r="E423" s="1"/>
  <c r="E486" s="1"/>
  <c r="E549" s="1"/>
  <c r="U360"/>
  <c r="U423" s="1"/>
  <c r="U486" s="1"/>
  <c r="U549" s="1"/>
  <c r="V330"/>
  <c r="D362"/>
  <c r="D425" s="1"/>
  <c r="D488" s="1"/>
  <c r="D551" s="1"/>
  <c r="T333"/>
  <c r="T396" s="1"/>
  <c r="T459" s="1"/>
  <c r="T522" s="1"/>
  <c r="J333"/>
  <c r="J396" s="1"/>
  <c r="J459" s="1"/>
  <c r="J522" s="1"/>
  <c r="Z350"/>
  <c r="Z413" s="1"/>
  <c r="Z476" s="1"/>
  <c r="Z539" s="1"/>
  <c r="Z346"/>
  <c r="Z409" s="1"/>
  <c r="Z472" s="1"/>
  <c r="Z535" s="1"/>
  <c r="AA338"/>
  <c r="AA401" s="1"/>
  <c r="AA464" s="1"/>
  <c r="AA527" s="1"/>
  <c r="R342"/>
  <c r="L342"/>
  <c r="F362"/>
  <c r="F425" s="1"/>
  <c r="F488" s="1"/>
  <c r="F551" s="1"/>
  <c r="V356"/>
  <c r="V419" s="1"/>
  <c r="V482" s="1"/>
  <c r="V545" s="1"/>
  <c r="S347"/>
  <c r="S410" s="1"/>
  <c r="S473" s="1"/>
  <c r="S536" s="1"/>
  <c r="AC348"/>
  <c r="AC411" s="1"/>
  <c r="AC474" s="1"/>
  <c r="AC537" s="1"/>
  <c r="G350"/>
  <c r="G413" s="1"/>
  <c r="G476" s="1"/>
  <c r="G539" s="1"/>
  <c r="W348"/>
  <c r="W411" s="1"/>
  <c r="W474" s="1"/>
  <c r="W537" s="1"/>
  <c r="L348"/>
  <c r="L411" s="1"/>
  <c r="L474" s="1"/>
  <c r="L537" s="1"/>
  <c r="R333"/>
  <c r="R396" s="1"/>
  <c r="R459" s="1"/>
  <c r="R522" s="1"/>
  <c r="AH333"/>
  <c r="I337"/>
  <c r="I400" s="1"/>
  <c r="I463" s="1"/>
  <c r="I526" s="1"/>
  <c r="Y336"/>
  <c r="Y399" s="1"/>
  <c r="Y462" s="1"/>
  <c r="Y525" s="1"/>
  <c r="C360"/>
  <c r="C423" s="1"/>
  <c r="C486" s="1"/>
  <c r="C549" s="1"/>
  <c r="S360"/>
  <c r="S423" s="1"/>
  <c r="S486" s="1"/>
  <c r="S549" s="1"/>
  <c r="Z354"/>
  <c r="H348"/>
  <c r="H411" s="1"/>
  <c r="H474" s="1"/>
  <c r="H537" s="1"/>
  <c r="H344"/>
  <c r="H407" s="1"/>
  <c r="H470" s="1"/>
  <c r="H533" s="1"/>
  <c r="X344"/>
  <c r="X407" s="1"/>
  <c r="X470" s="1"/>
  <c r="X533" s="1"/>
  <c r="X348"/>
  <c r="X411" s="1"/>
  <c r="X474" s="1"/>
  <c r="X537" s="1"/>
  <c r="N350"/>
  <c r="N413" s="1"/>
  <c r="N476" s="1"/>
  <c r="N539" s="1"/>
  <c r="N333"/>
  <c r="N396" s="1"/>
  <c r="N459" s="1"/>
  <c r="N522" s="1"/>
  <c r="AD350"/>
  <c r="AD413" s="1"/>
  <c r="AD476" s="1"/>
  <c r="AD539" s="1"/>
  <c r="AD333"/>
  <c r="AD396" s="1"/>
  <c r="AD459" s="1"/>
  <c r="AD522" s="1"/>
  <c r="Y359"/>
  <c r="Y422" s="1"/>
  <c r="Y485" s="1"/>
  <c r="Y548" s="1"/>
  <c r="M359"/>
  <c r="M422" s="1"/>
  <c r="M485" s="1"/>
  <c r="M548" s="1"/>
  <c r="I359"/>
  <c r="I422" s="1"/>
  <c r="I485" s="1"/>
  <c r="I548" s="1"/>
  <c r="E337"/>
  <c r="E400" s="1"/>
  <c r="E463" s="1"/>
  <c r="E526" s="1"/>
  <c r="U337"/>
  <c r="U400" s="1"/>
  <c r="U463" s="1"/>
  <c r="U526" s="1"/>
  <c r="O361"/>
  <c r="O424" s="1"/>
  <c r="O487" s="1"/>
  <c r="O550" s="1"/>
  <c r="Q354"/>
  <c r="AI347"/>
  <c r="Q350"/>
  <c r="Q413" s="1"/>
  <c r="Q476" s="1"/>
  <c r="Q539" s="1"/>
  <c r="AG344"/>
  <c r="AG407" s="1"/>
  <c r="AG470" s="1"/>
  <c r="AG533" s="1"/>
  <c r="K348"/>
  <c r="K411" s="1"/>
  <c r="K474" s="1"/>
  <c r="K537" s="1"/>
  <c r="AA348"/>
  <c r="AA411" s="1"/>
  <c r="AA474" s="1"/>
  <c r="AA537" s="1"/>
  <c r="AA344"/>
  <c r="AA407" s="1"/>
  <c r="AA470" s="1"/>
  <c r="AA533" s="1"/>
  <c r="C342"/>
  <c r="AC342"/>
  <c r="F356"/>
  <c r="F419" s="1"/>
  <c r="F482" s="1"/>
  <c r="F545" s="1"/>
  <c r="F360"/>
  <c r="F423" s="1"/>
  <c r="F486" s="1"/>
  <c r="F549" s="1"/>
  <c r="V345"/>
  <c r="V408" s="1"/>
  <c r="V471" s="1"/>
  <c r="V534" s="1"/>
  <c r="V362"/>
  <c r="V425" s="1"/>
  <c r="V488" s="1"/>
  <c r="V551" s="1"/>
  <c r="J418"/>
  <c r="B174"/>
  <c r="B169" s="1"/>
  <c r="L334"/>
  <c r="L397" s="1"/>
  <c r="L460" s="1"/>
  <c r="L523" s="1"/>
  <c r="AB338"/>
  <c r="AB401" s="1"/>
  <c r="AB464" s="1"/>
  <c r="AB527" s="1"/>
  <c r="H354"/>
  <c r="B357"/>
  <c r="B420" s="1"/>
  <c r="B483" s="1"/>
  <c r="B546" s="1"/>
  <c r="B338"/>
  <c r="B401" s="1"/>
  <c r="B464" s="1"/>
  <c r="B527" s="1"/>
  <c r="R348"/>
  <c r="R411" s="1"/>
  <c r="R474" s="1"/>
  <c r="R537" s="1"/>
  <c r="R334"/>
  <c r="R397" s="1"/>
  <c r="R460" s="1"/>
  <c r="R523" s="1"/>
  <c r="AH348"/>
  <c r="AH338"/>
  <c r="AG359"/>
  <c r="AG422" s="1"/>
  <c r="AG485" s="1"/>
  <c r="AG548" s="1"/>
  <c r="F355"/>
  <c r="F418" s="1"/>
  <c r="K342"/>
  <c r="H333"/>
  <c r="H396" s="1"/>
  <c r="H459" s="1"/>
  <c r="H522" s="1"/>
  <c r="E342"/>
  <c r="R335"/>
  <c r="R398" s="1"/>
  <c r="R461" s="1"/>
  <c r="R524" s="1"/>
  <c r="E344"/>
  <c r="E407" s="1"/>
  <c r="E470" s="1"/>
  <c r="E533" s="1"/>
  <c r="U344"/>
  <c r="U407" s="1"/>
  <c r="U470" s="1"/>
  <c r="U533" s="1"/>
  <c r="O338"/>
  <c r="O401" s="1"/>
  <c r="O464" s="1"/>
  <c r="O527" s="1"/>
  <c r="O333"/>
  <c r="O396" s="1"/>
  <c r="O459" s="1"/>
  <c r="O522" s="1"/>
  <c r="AE336"/>
  <c r="AE399" s="1"/>
  <c r="AE462" s="1"/>
  <c r="AE525" s="1"/>
  <c r="AE338"/>
  <c r="AE401" s="1"/>
  <c r="AE464" s="1"/>
  <c r="AE527" s="1"/>
  <c r="F330"/>
  <c r="D358"/>
  <c r="D421" s="1"/>
  <c r="D484" s="1"/>
  <c r="D547" s="1"/>
  <c r="T358"/>
  <c r="T421" s="1"/>
  <c r="T484" s="1"/>
  <c r="T547" s="1"/>
  <c r="P330"/>
  <c r="J338"/>
  <c r="J401" s="1"/>
  <c r="J464" s="1"/>
  <c r="J527" s="1"/>
  <c r="Z357"/>
  <c r="Z420" s="1"/>
  <c r="Z483" s="1"/>
  <c r="Z546" s="1"/>
  <c r="AD355"/>
  <c r="AD418" s="1"/>
  <c r="AG357"/>
  <c r="AG420" s="1"/>
  <c r="AG483" s="1"/>
  <c r="AG546" s="1"/>
  <c r="AG337"/>
  <c r="AG400" s="1"/>
  <c r="AG463" s="1"/>
  <c r="AG526" s="1"/>
  <c r="K338"/>
  <c r="K401" s="1"/>
  <c r="K464" s="1"/>
  <c r="K527" s="1"/>
  <c r="K332"/>
  <c r="K395" s="1"/>
  <c r="K458" s="1"/>
  <c r="K521" s="1"/>
  <c r="AA358"/>
  <c r="AA421" s="1"/>
  <c r="AA484" s="1"/>
  <c r="AA547" s="1"/>
  <c r="AH330"/>
  <c r="P358"/>
  <c r="P421" s="1"/>
  <c r="P484" s="1"/>
  <c r="P547" s="1"/>
  <c r="P337"/>
  <c r="P400" s="1"/>
  <c r="P463" s="1"/>
  <c r="P526" s="1"/>
  <c r="AF356"/>
  <c r="AF419" s="1"/>
  <c r="AF482" s="1"/>
  <c r="AF545" s="1"/>
  <c r="AF362"/>
  <c r="AF425" s="1"/>
  <c r="AF488" s="1"/>
  <c r="AF551" s="1"/>
  <c r="AB342"/>
  <c r="AC347"/>
  <c r="AC410" s="1"/>
  <c r="AC473" s="1"/>
  <c r="AC536" s="1"/>
  <c r="Z355"/>
  <c r="Z418" s="1"/>
  <c r="I331"/>
  <c r="I394" s="1"/>
  <c r="Q355"/>
  <c r="Q418" s="1"/>
  <c r="AG355"/>
  <c r="AG418" s="1"/>
  <c r="K331"/>
  <c r="K394" s="1"/>
  <c r="AA331"/>
  <c r="AA394" s="1"/>
  <c r="Y343"/>
  <c r="Y406" s="1"/>
  <c r="E343"/>
  <c r="E406" s="1"/>
  <c r="U343"/>
  <c r="U406" s="1"/>
  <c r="AE343"/>
  <c r="AE406" s="1"/>
  <c r="AC355"/>
  <c r="AC418" s="1"/>
  <c r="M355"/>
  <c r="M418" s="1"/>
  <c r="I343"/>
  <c r="I406" s="1"/>
  <c r="Q331"/>
  <c r="Q394" s="1"/>
  <c r="AG331"/>
  <c r="AG394" s="1"/>
  <c r="Y355"/>
  <c r="Y418" s="1"/>
  <c r="E331"/>
  <c r="E394" s="1"/>
  <c r="U331"/>
  <c r="U394" s="1"/>
  <c r="AE355"/>
  <c r="AE418" s="1"/>
  <c r="I355"/>
  <c r="I418" s="1"/>
  <c r="Q343"/>
  <c r="Q406" s="1"/>
  <c r="AG343"/>
  <c r="AG406" s="1"/>
  <c r="K343"/>
  <c r="K406" s="1"/>
  <c r="AA343"/>
  <c r="AA406" s="1"/>
  <c r="AE331"/>
  <c r="AE394" s="1"/>
  <c r="AC343"/>
  <c r="AC406" s="1"/>
  <c r="M343"/>
  <c r="M406" s="1"/>
  <c r="K355"/>
  <c r="K418" s="1"/>
  <c r="AA355"/>
  <c r="AA418" s="1"/>
  <c r="Y331"/>
  <c r="Y394" s="1"/>
  <c r="E355"/>
  <c r="E418" s="1"/>
  <c r="U355"/>
  <c r="U418" s="1"/>
  <c r="AC331"/>
  <c r="AC394" s="1"/>
  <c r="M331"/>
  <c r="M394" s="1"/>
  <c r="I445"/>
  <c r="I381"/>
  <c r="AC445"/>
  <c r="AC381"/>
  <c r="AI245"/>
  <c r="AE245"/>
  <c r="AA245"/>
  <c r="W245"/>
  <c r="S245"/>
  <c r="O245"/>
  <c r="K245"/>
  <c r="G245"/>
  <c r="C245"/>
  <c r="AG245"/>
  <c r="AC245"/>
  <c r="Y245"/>
  <c r="U245"/>
  <c r="Q245"/>
  <c r="M245"/>
  <c r="I245"/>
  <c r="E245"/>
  <c r="Q244"/>
  <c r="Q243" s="1"/>
  <c r="AG244"/>
  <c r="K244"/>
  <c r="AA244"/>
  <c r="E244"/>
  <c r="U244"/>
  <c r="O244"/>
  <c r="AE244"/>
  <c r="M244"/>
  <c r="AC244"/>
  <c r="G244"/>
  <c r="W244"/>
  <c r="I244"/>
  <c r="Y244"/>
  <c r="C244"/>
  <c r="S244"/>
  <c r="AI244"/>
  <c r="O433"/>
  <c r="O369"/>
  <c r="AG508"/>
  <c r="AG507" s="1"/>
  <c r="AG444"/>
  <c r="V469"/>
  <c r="H433"/>
  <c r="H369"/>
  <c r="AB469"/>
  <c r="B457"/>
  <c r="AA433"/>
  <c r="AA369"/>
  <c r="T291"/>
  <c r="S291"/>
  <c r="AH291"/>
  <c r="Q291"/>
  <c r="N291"/>
  <c r="AI291"/>
  <c r="H291"/>
  <c r="I291"/>
  <c r="AD291"/>
  <c r="P291"/>
  <c r="W291"/>
  <c r="AG291"/>
  <c r="Z291"/>
  <c r="G291"/>
  <c r="Y291"/>
  <c r="J291"/>
  <c r="E291"/>
  <c r="V291"/>
  <c r="AF291"/>
  <c r="K291"/>
  <c r="L291"/>
  <c r="O291"/>
  <c r="M291"/>
  <c r="F291"/>
  <c r="AA291"/>
  <c r="D291"/>
  <c r="AE291"/>
  <c r="U291"/>
  <c r="B291"/>
  <c r="AB291"/>
  <c r="C291"/>
  <c r="AC291"/>
  <c r="R291"/>
  <c r="X291"/>
  <c r="P481"/>
  <c r="AC496"/>
  <c r="AC495" s="1"/>
  <c r="AC432"/>
  <c r="G433"/>
  <c r="G369"/>
  <c r="E217"/>
  <c r="C217"/>
  <c r="B217" s="1"/>
  <c r="T457"/>
  <c r="Y433"/>
  <c r="Y369"/>
  <c r="F287"/>
  <c r="AE287"/>
  <c r="AB287"/>
  <c r="Q287"/>
  <c r="N287"/>
  <c r="W287"/>
  <c r="Z287"/>
  <c r="S287"/>
  <c r="D287"/>
  <c r="V287"/>
  <c r="B287"/>
  <c r="AG287"/>
  <c r="K287"/>
  <c r="AD287"/>
  <c r="P287"/>
  <c r="E287"/>
  <c r="R287"/>
  <c r="AA287"/>
  <c r="H287"/>
  <c r="M287"/>
  <c r="T287"/>
  <c r="I287"/>
  <c r="AF287"/>
  <c r="U287"/>
  <c r="O287"/>
  <c r="L287"/>
  <c r="AH287"/>
  <c r="X287"/>
  <c r="AC287"/>
  <c r="G287"/>
  <c r="J287"/>
  <c r="Y287"/>
  <c r="C287"/>
  <c r="AI287"/>
  <c r="U508"/>
  <c r="U507" s="1"/>
  <c r="U444"/>
  <c r="I433"/>
  <c r="I369"/>
  <c r="O267"/>
  <c r="K267"/>
  <c r="G267"/>
  <c r="C267"/>
  <c r="P267"/>
  <c r="L267"/>
  <c r="H267"/>
  <c r="D267"/>
  <c r="Q267"/>
  <c r="M267"/>
  <c r="I267"/>
  <c r="E267"/>
  <c r="R267"/>
  <c r="N267"/>
  <c r="J267"/>
  <c r="F267"/>
  <c r="B267"/>
  <c r="Z288"/>
  <c r="V288"/>
  <c r="I288"/>
  <c r="AA288"/>
  <c r="R288"/>
  <c r="G288"/>
  <c r="N288"/>
  <c r="AD288"/>
  <c r="C288"/>
  <c r="H288"/>
  <c r="O288"/>
  <c r="AF288"/>
  <c r="AC288"/>
  <c r="X288"/>
  <c r="AH288"/>
  <c r="Y288"/>
  <c r="S288"/>
  <c r="AB288"/>
  <c r="Q288"/>
  <c r="AE288"/>
  <c r="T288"/>
  <c r="L288"/>
  <c r="U288"/>
  <c r="P288"/>
  <c r="M288"/>
  <c r="AI288"/>
  <c r="J288"/>
  <c r="E288"/>
  <c r="F288"/>
  <c r="K288"/>
  <c r="B288"/>
  <c r="D288"/>
  <c r="AG288"/>
  <c r="W288"/>
  <c r="AC362"/>
  <c r="AC425" s="1"/>
  <c r="AC488" s="1"/>
  <c r="AC551" s="1"/>
  <c r="AB332"/>
  <c r="AB395" s="1"/>
  <c r="AB458" s="1"/>
  <c r="AB521" s="1"/>
  <c r="B332"/>
  <c r="B395" s="1"/>
  <c r="B458" s="1"/>
  <c r="B521" s="1"/>
  <c r="R332"/>
  <c r="R395" s="1"/>
  <c r="R458" s="1"/>
  <c r="R521" s="1"/>
  <c r="AH332"/>
  <c r="I362"/>
  <c r="I425" s="1"/>
  <c r="I488" s="1"/>
  <c r="I551" s="1"/>
  <c r="S343"/>
  <c r="S406" s="1"/>
  <c r="E350"/>
  <c r="E413" s="1"/>
  <c r="E476" s="1"/>
  <c r="E539" s="1"/>
  <c r="U350"/>
  <c r="U413" s="1"/>
  <c r="U476" s="1"/>
  <c r="U539" s="1"/>
  <c r="O336"/>
  <c r="O399" s="1"/>
  <c r="O462" s="1"/>
  <c r="O525" s="1"/>
  <c r="D344"/>
  <c r="D407" s="1"/>
  <c r="D470" s="1"/>
  <c r="D533" s="1"/>
  <c r="T344"/>
  <c r="T407" s="1"/>
  <c r="T470" s="1"/>
  <c r="T533" s="1"/>
  <c r="AG338"/>
  <c r="AG401" s="1"/>
  <c r="AG464" s="1"/>
  <c r="AG527" s="1"/>
  <c r="M336"/>
  <c r="M399" s="1"/>
  <c r="M462" s="1"/>
  <c r="M525" s="1"/>
  <c r="M338"/>
  <c r="M401" s="1"/>
  <c r="M464" s="1"/>
  <c r="M527" s="1"/>
  <c r="AC361"/>
  <c r="AC424" s="1"/>
  <c r="AC487" s="1"/>
  <c r="AC550" s="1"/>
  <c r="G337"/>
  <c r="G400" s="1"/>
  <c r="G463" s="1"/>
  <c r="G526" s="1"/>
  <c r="W362"/>
  <c r="W425" s="1"/>
  <c r="W488" s="1"/>
  <c r="W551" s="1"/>
  <c r="AD354"/>
  <c r="L344"/>
  <c r="L407" s="1"/>
  <c r="L470" s="1"/>
  <c r="L533" s="1"/>
  <c r="L357"/>
  <c r="L420" s="1"/>
  <c r="L483" s="1"/>
  <c r="L546" s="1"/>
  <c r="C355"/>
  <c r="C418" s="1"/>
  <c r="I360"/>
  <c r="I423" s="1"/>
  <c r="I486" s="1"/>
  <c r="I549" s="1"/>
  <c r="Y362"/>
  <c r="Y425" s="1"/>
  <c r="Y488" s="1"/>
  <c r="Y551" s="1"/>
  <c r="U342"/>
  <c r="AI355"/>
  <c r="E348"/>
  <c r="E411" s="1"/>
  <c r="E474" s="1"/>
  <c r="E537" s="1"/>
  <c r="U348"/>
  <c r="U411" s="1"/>
  <c r="U474" s="1"/>
  <c r="U537" s="1"/>
  <c r="T345"/>
  <c r="T408" s="1"/>
  <c r="T471" s="1"/>
  <c r="T534" s="1"/>
  <c r="AF354"/>
  <c r="J345"/>
  <c r="J408" s="1"/>
  <c r="J471" s="1"/>
  <c r="J534" s="1"/>
  <c r="Z362"/>
  <c r="Z425" s="1"/>
  <c r="Z488" s="1"/>
  <c r="Z551" s="1"/>
  <c r="W331"/>
  <c r="W394" s="1"/>
  <c r="AG336"/>
  <c r="AG399" s="1"/>
  <c r="AG462" s="1"/>
  <c r="AG525" s="1"/>
  <c r="K337"/>
  <c r="K400" s="1"/>
  <c r="K463" s="1"/>
  <c r="K526" s="1"/>
  <c r="AA362"/>
  <c r="AA425" s="1"/>
  <c r="AA488" s="1"/>
  <c r="AA551" s="1"/>
  <c r="R330"/>
  <c r="P362"/>
  <c r="P425" s="1"/>
  <c r="P488" s="1"/>
  <c r="P551" s="1"/>
  <c r="AF358"/>
  <c r="AF421" s="1"/>
  <c r="AF484" s="1"/>
  <c r="AF547" s="1"/>
  <c r="L330"/>
  <c r="G338"/>
  <c r="G401" s="1"/>
  <c r="G464" s="1"/>
  <c r="G527" s="1"/>
  <c r="W336"/>
  <c r="W399" s="1"/>
  <c r="W462" s="1"/>
  <c r="W525" s="1"/>
  <c r="R345"/>
  <c r="R408" s="1"/>
  <c r="R471" s="1"/>
  <c r="R534" s="1"/>
  <c r="AH345"/>
  <c r="Y360"/>
  <c r="Y423" s="1"/>
  <c r="Y486" s="1"/>
  <c r="Y549" s="1"/>
  <c r="Z342"/>
  <c r="T354"/>
  <c r="N362"/>
  <c r="N425" s="1"/>
  <c r="N488" s="1"/>
  <c r="N551" s="1"/>
  <c r="N345"/>
  <c r="N408" s="1"/>
  <c r="N471" s="1"/>
  <c r="N534" s="1"/>
  <c r="AD362"/>
  <c r="AD425" s="1"/>
  <c r="AD488" s="1"/>
  <c r="AD551" s="1"/>
  <c r="AD345"/>
  <c r="AD408" s="1"/>
  <c r="AD471" s="1"/>
  <c r="AD534" s="1"/>
  <c r="O349"/>
  <c r="O412" s="1"/>
  <c r="O475" s="1"/>
  <c r="O538" s="1"/>
  <c r="AE332"/>
  <c r="AE395" s="1"/>
  <c r="AE458" s="1"/>
  <c r="AE521" s="1"/>
  <c r="G342"/>
  <c r="D333"/>
  <c r="D396" s="1"/>
  <c r="D459" s="1"/>
  <c r="D522" s="1"/>
  <c r="T362"/>
  <c r="T425" s="1"/>
  <c r="T488" s="1"/>
  <c r="T551" s="1"/>
  <c r="J336"/>
  <c r="J399" s="1"/>
  <c r="J462" s="1"/>
  <c r="J525" s="1"/>
  <c r="Z332"/>
  <c r="Z395" s="1"/>
  <c r="Z458" s="1"/>
  <c r="Z521" s="1"/>
  <c r="K360"/>
  <c r="K423" s="1"/>
  <c r="K486" s="1"/>
  <c r="K549" s="1"/>
  <c r="AA360"/>
  <c r="AA423" s="1"/>
  <c r="AA486" s="1"/>
  <c r="AA549" s="1"/>
  <c r="AA332"/>
  <c r="AA395" s="1"/>
  <c r="AA458" s="1"/>
  <c r="AA521" s="1"/>
  <c r="AI342"/>
  <c r="P360"/>
  <c r="P423" s="1"/>
  <c r="P486" s="1"/>
  <c r="P549" s="1"/>
  <c r="P333"/>
  <c r="P396" s="1"/>
  <c r="P459" s="1"/>
  <c r="P522" s="1"/>
  <c r="AF333"/>
  <c r="AF396" s="1"/>
  <c r="AF459" s="1"/>
  <c r="AF522" s="1"/>
  <c r="AC354"/>
  <c r="AH406"/>
  <c r="J331"/>
  <c r="J394" s="1"/>
  <c r="M349"/>
  <c r="M412" s="1"/>
  <c r="M475" s="1"/>
  <c r="M538" s="1"/>
  <c r="G356"/>
  <c r="G419" s="1"/>
  <c r="G482" s="1"/>
  <c r="G545" s="1"/>
  <c r="N354"/>
  <c r="L346"/>
  <c r="L409" s="1"/>
  <c r="L472" s="1"/>
  <c r="L535" s="1"/>
  <c r="AB350"/>
  <c r="AB413" s="1"/>
  <c r="AB476" s="1"/>
  <c r="AB539" s="1"/>
  <c r="B333"/>
  <c r="B396" s="1"/>
  <c r="B459" s="1"/>
  <c r="B522" s="1"/>
  <c r="B350"/>
  <c r="B413" s="1"/>
  <c r="B476" s="1"/>
  <c r="B539" s="1"/>
  <c r="R336"/>
  <c r="R399" s="1"/>
  <c r="R462" s="1"/>
  <c r="R525" s="1"/>
  <c r="R346"/>
  <c r="R409" s="1"/>
  <c r="R472" s="1"/>
  <c r="R535" s="1"/>
  <c r="AH336"/>
  <c r="AH350"/>
  <c r="W335"/>
  <c r="W398" s="1"/>
  <c r="W461" s="1"/>
  <c r="W524" s="1"/>
  <c r="K335"/>
  <c r="K398" s="1"/>
  <c r="K461" s="1"/>
  <c r="K524" s="1"/>
  <c r="AG335"/>
  <c r="AG398" s="1"/>
  <c r="AG461" s="1"/>
  <c r="AG524" s="1"/>
  <c r="F331"/>
  <c r="F394" s="1"/>
  <c r="Y349"/>
  <c r="Y412" s="1"/>
  <c r="Y475" s="1"/>
  <c r="Y538" s="1"/>
  <c r="C350"/>
  <c r="C413" s="1"/>
  <c r="C476" s="1"/>
  <c r="C539" s="1"/>
  <c r="S350"/>
  <c r="S413" s="1"/>
  <c r="S476" s="1"/>
  <c r="S539" s="1"/>
  <c r="AI350"/>
  <c r="H345"/>
  <c r="H408" s="1"/>
  <c r="H471" s="1"/>
  <c r="H534" s="1"/>
  <c r="N346"/>
  <c r="N409" s="1"/>
  <c r="N472" s="1"/>
  <c r="N535" s="1"/>
  <c r="N336"/>
  <c r="N399" s="1"/>
  <c r="N462" s="1"/>
  <c r="N525" s="1"/>
  <c r="AD346"/>
  <c r="AD409" s="1"/>
  <c r="AD472" s="1"/>
  <c r="AD535" s="1"/>
  <c r="AD332"/>
  <c r="AD395" s="1"/>
  <c r="AD458" s="1"/>
  <c r="AD521" s="1"/>
  <c r="R347"/>
  <c r="R410" s="1"/>
  <c r="R473" s="1"/>
  <c r="R536" s="1"/>
  <c r="E333"/>
  <c r="E396" s="1"/>
  <c r="E459" s="1"/>
  <c r="E522" s="1"/>
  <c r="U333"/>
  <c r="U396" s="1"/>
  <c r="U459" s="1"/>
  <c r="U522" s="1"/>
  <c r="O357"/>
  <c r="O420" s="1"/>
  <c r="O483" s="1"/>
  <c r="O546" s="1"/>
  <c r="D334"/>
  <c r="D397" s="1"/>
  <c r="D460" s="1"/>
  <c r="D523" s="1"/>
  <c r="T334"/>
  <c r="T397" s="1"/>
  <c r="T460" s="1"/>
  <c r="T523" s="1"/>
  <c r="J350"/>
  <c r="J413" s="1"/>
  <c r="J476" s="1"/>
  <c r="J539" s="1"/>
  <c r="Z333"/>
  <c r="Z396" s="1"/>
  <c r="Z459" s="1"/>
  <c r="Z522" s="1"/>
  <c r="AD331"/>
  <c r="AD394" s="1"/>
  <c r="AE335"/>
  <c r="AE398" s="1"/>
  <c r="AE461" s="1"/>
  <c r="AE524" s="1"/>
  <c r="Q336"/>
  <c r="Q399" s="1"/>
  <c r="Q462" s="1"/>
  <c r="Q525" s="1"/>
  <c r="Q334"/>
  <c r="Q397" s="1"/>
  <c r="Q460" s="1"/>
  <c r="Q523" s="1"/>
  <c r="AG333"/>
  <c r="AG396" s="1"/>
  <c r="AG459" s="1"/>
  <c r="AG522" s="1"/>
  <c r="AG361"/>
  <c r="AG424" s="1"/>
  <c r="AG487" s="1"/>
  <c r="AG550" s="1"/>
  <c r="K362"/>
  <c r="K425" s="1"/>
  <c r="K488" s="1"/>
  <c r="K551" s="1"/>
  <c r="K356"/>
  <c r="K419" s="1"/>
  <c r="K482" s="1"/>
  <c r="K545" s="1"/>
  <c r="AA334"/>
  <c r="AA397" s="1"/>
  <c r="AA460" s="1"/>
  <c r="AA523" s="1"/>
  <c r="AA333"/>
  <c r="AA396" s="1"/>
  <c r="AA459" s="1"/>
  <c r="AA522" s="1"/>
  <c r="B354"/>
  <c r="P334"/>
  <c r="P397" s="1"/>
  <c r="P460" s="1"/>
  <c r="P523" s="1"/>
  <c r="P349"/>
  <c r="P412" s="1"/>
  <c r="P475" s="1"/>
  <c r="P538" s="1"/>
  <c r="AF332"/>
  <c r="AF395" s="1"/>
  <c r="AF458" s="1"/>
  <c r="AF521" s="1"/>
  <c r="AF338"/>
  <c r="AF401" s="1"/>
  <c r="AF464" s="1"/>
  <c r="AF527" s="1"/>
  <c r="AB354"/>
  <c r="F357"/>
  <c r="F420" s="1"/>
  <c r="F483" s="1"/>
  <c r="F546" s="1"/>
  <c r="F334"/>
  <c r="F397" s="1"/>
  <c r="F460" s="1"/>
  <c r="F523" s="1"/>
  <c r="V334"/>
  <c r="V397" s="1"/>
  <c r="V460" s="1"/>
  <c r="V523" s="1"/>
  <c r="V336"/>
  <c r="V399" s="1"/>
  <c r="V462" s="1"/>
  <c r="V525" s="1"/>
  <c r="X347"/>
  <c r="X410" s="1"/>
  <c r="X473" s="1"/>
  <c r="X536" s="1"/>
  <c r="L331"/>
  <c r="L394" s="1"/>
  <c r="L335"/>
  <c r="L398" s="1"/>
  <c r="L461" s="1"/>
  <c r="L524" s="1"/>
  <c r="Z331"/>
  <c r="Z394" s="1"/>
  <c r="K369"/>
  <c r="N292"/>
  <c r="Y292"/>
  <c r="S292"/>
  <c r="H292"/>
  <c r="F292"/>
  <c r="I292"/>
  <c r="AA292"/>
  <c r="R292"/>
  <c r="G292"/>
  <c r="AG292"/>
  <c r="AD292"/>
  <c r="M292"/>
  <c r="AI292"/>
  <c r="AB292"/>
  <c r="O292"/>
  <c r="V292"/>
  <c r="AC292"/>
  <c r="X292"/>
  <c r="AH292"/>
  <c r="AJ292" s="1"/>
  <c r="W292"/>
  <c r="P292"/>
  <c r="J292"/>
  <c r="Q292"/>
  <c r="AE292"/>
  <c r="AF292"/>
  <c r="L292"/>
  <c r="U292"/>
  <c r="D292"/>
  <c r="C292"/>
  <c r="Z292"/>
  <c r="E292"/>
  <c r="T292"/>
  <c r="K292"/>
  <c r="B292"/>
  <c r="W445"/>
  <c r="W381"/>
  <c r="O457"/>
  <c r="V433"/>
  <c r="V369"/>
  <c r="C218"/>
  <c r="S433"/>
  <c r="S369"/>
  <c r="H457"/>
  <c r="K508"/>
  <c r="K507" s="1"/>
  <c r="K444"/>
  <c r="AB481"/>
  <c r="D481"/>
  <c r="R262"/>
  <c r="N262"/>
  <c r="J262"/>
  <c r="F262"/>
  <c r="B262"/>
  <c r="O262"/>
  <c r="K262"/>
  <c r="G262"/>
  <c r="C262"/>
  <c r="P262"/>
  <c r="L262"/>
  <c r="H262"/>
  <c r="D262"/>
  <c r="Q262"/>
  <c r="M262"/>
  <c r="I262"/>
  <c r="E262"/>
  <c r="E219"/>
  <c r="C219"/>
  <c r="B219" s="1"/>
  <c r="C199"/>
  <c r="B200"/>
  <c r="X469"/>
  <c r="G335"/>
  <c r="G398" s="1"/>
  <c r="G461" s="1"/>
  <c r="G524" s="1"/>
  <c r="Q359"/>
  <c r="Q422" s="1"/>
  <c r="Q485" s="1"/>
  <c r="Q548" s="1"/>
  <c r="C347"/>
  <c r="C410" s="1"/>
  <c r="C473" s="1"/>
  <c r="C536" s="1"/>
  <c r="Q347"/>
  <c r="Q410" s="1"/>
  <c r="Q473" s="1"/>
  <c r="Q536" s="1"/>
  <c r="C359"/>
  <c r="C422" s="1"/>
  <c r="C485" s="1"/>
  <c r="C548" s="1"/>
  <c r="G347"/>
  <c r="G410" s="1"/>
  <c r="G473" s="1"/>
  <c r="G536" s="1"/>
  <c r="C335"/>
  <c r="C398" s="1"/>
  <c r="C461" s="1"/>
  <c r="C524" s="1"/>
  <c r="G359"/>
  <c r="G422" s="1"/>
  <c r="G485" s="1"/>
  <c r="G548" s="1"/>
  <c r="Q335"/>
  <c r="Q398" s="1"/>
  <c r="Q461" s="1"/>
  <c r="Q524" s="1"/>
  <c r="T469"/>
  <c r="AF469"/>
  <c r="Y508"/>
  <c r="Y507" s="1"/>
  <c r="Y444"/>
  <c r="AH433"/>
  <c r="AH369"/>
  <c r="AE433"/>
  <c r="AE369"/>
  <c r="S508"/>
  <c r="S507" s="1"/>
  <c r="S444"/>
  <c r="G508"/>
  <c r="G507" s="1"/>
  <c r="G444"/>
  <c r="AG362"/>
  <c r="AG425" s="1"/>
  <c r="AG488" s="1"/>
  <c r="AG551" s="1"/>
  <c r="S342"/>
  <c r="P356"/>
  <c r="P419" s="1"/>
  <c r="P482" s="1"/>
  <c r="P545" s="1"/>
  <c r="M342"/>
  <c r="M360"/>
  <c r="M423" s="1"/>
  <c r="M486" s="1"/>
  <c r="M549" s="1"/>
  <c r="M362"/>
  <c r="M425" s="1"/>
  <c r="M488" s="1"/>
  <c r="M551" s="1"/>
  <c r="C343"/>
  <c r="C406" s="1"/>
  <c r="I348"/>
  <c r="I411" s="1"/>
  <c r="I474" s="1"/>
  <c r="I537" s="1"/>
  <c r="Y350"/>
  <c r="Y413" s="1"/>
  <c r="Y476" s="1"/>
  <c r="Y539" s="1"/>
  <c r="AC369"/>
  <c r="AA342"/>
  <c r="AI343"/>
  <c r="G331"/>
  <c r="G394" s="1"/>
  <c r="V354"/>
  <c r="T357"/>
  <c r="T420" s="1"/>
  <c r="T483" s="1"/>
  <c r="T546" s="1"/>
  <c r="AF342"/>
  <c r="W355"/>
  <c r="W418" s="1"/>
  <c r="AG360"/>
  <c r="AG423" s="1"/>
  <c r="AG486" s="1"/>
  <c r="AG549" s="1"/>
  <c r="K361"/>
  <c r="K424" s="1"/>
  <c r="K487" s="1"/>
  <c r="K550" s="1"/>
  <c r="L354"/>
  <c r="V332"/>
  <c r="V395" s="1"/>
  <c r="V458" s="1"/>
  <c r="V521" s="1"/>
  <c r="S335"/>
  <c r="S398" s="1"/>
  <c r="S461" s="1"/>
  <c r="S524" s="1"/>
  <c r="AC336"/>
  <c r="AC399" s="1"/>
  <c r="AC462" s="1"/>
  <c r="AC525" s="1"/>
  <c r="G362"/>
  <c r="G425" s="1"/>
  <c r="G488" s="1"/>
  <c r="G551" s="1"/>
  <c r="W360"/>
  <c r="W423" s="1"/>
  <c r="W486" s="1"/>
  <c r="W549" s="1"/>
  <c r="O342"/>
  <c r="I342"/>
  <c r="I349"/>
  <c r="I412" s="1"/>
  <c r="I475" s="1"/>
  <c r="I538" s="1"/>
  <c r="Y348"/>
  <c r="Y411" s="1"/>
  <c r="Y474" s="1"/>
  <c r="Y537" s="1"/>
  <c r="C348"/>
  <c r="C411" s="1"/>
  <c r="C474" s="1"/>
  <c r="C537" s="1"/>
  <c r="S348"/>
  <c r="S411" s="1"/>
  <c r="S474" s="1"/>
  <c r="S537" s="1"/>
  <c r="Z330"/>
  <c r="H356"/>
  <c r="H419" s="1"/>
  <c r="H482" s="1"/>
  <c r="H545" s="1"/>
  <c r="X356"/>
  <c r="X419" s="1"/>
  <c r="X482" s="1"/>
  <c r="X545" s="1"/>
  <c r="T330"/>
  <c r="Y347"/>
  <c r="Y410" s="1"/>
  <c r="Y473" s="1"/>
  <c r="Y536" s="1"/>
  <c r="M347"/>
  <c r="M410" s="1"/>
  <c r="M473" s="1"/>
  <c r="M536" s="1"/>
  <c r="I347"/>
  <c r="I410" s="1"/>
  <c r="I473" s="1"/>
  <c r="I536" s="1"/>
  <c r="E349"/>
  <c r="E412" s="1"/>
  <c r="E475" s="1"/>
  <c r="E538" s="1"/>
  <c r="U349"/>
  <c r="U412" s="1"/>
  <c r="U475" s="1"/>
  <c r="U538" s="1"/>
  <c r="D345"/>
  <c r="D408" s="1"/>
  <c r="D471" s="1"/>
  <c r="D534" s="1"/>
  <c r="T338"/>
  <c r="T401" s="1"/>
  <c r="T464" s="1"/>
  <c r="T527" s="1"/>
  <c r="J348"/>
  <c r="J411" s="1"/>
  <c r="J474" s="1"/>
  <c r="J537" s="1"/>
  <c r="Z344"/>
  <c r="Z407" s="1"/>
  <c r="Z470" s="1"/>
  <c r="Z533" s="1"/>
  <c r="AI335"/>
  <c r="Q338"/>
  <c r="Q401" s="1"/>
  <c r="Q464" s="1"/>
  <c r="Q527" s="1"/>
  <c r="K336"/>
  <c r="K399" s="1"/>
  <c r="K462" s="1"/>
  <c r="K525" s="1"/>
  <c r="AA336"/>
  <c r="AA399" s="1"/>
  <c r="AA462" s="1"/>
  <c r="AA525" s="1"/>
  <c r="C354"/>
  <c r="P336"/>
  <c r="P399" s="1"/>
  <c r="P462" s="1"/>
  <c r="P525" s="1"/>
  <c r="P345"/>
  <c r="P408" s="1"/>
  <c r="P471" s="1"/>
  <c r="P534" s="1"/>
  <c r="AF345"/>
  <c r="AF408" s="1"/>
  <c r="AF471" s="1"/>
  <c r="AF534" s="1"/>
  <c r="F332"/>
  <c r="F395" s="1"/>
  <c r="F458" s="1"/>
  <c r="F521" s="1"/>
  <c r="F336"/>
  <c r="F399" s="1"/>
  <c r="F462" s="1"/>
  <c r="F525" s="1"/>
  <c r="V357"/>
  <c r="V420" s="1"/>
  <c r="V483" s="1"/>
  <c r="V546" s="1"/>
  <c r="V350"/>
  <c r="V413" s="1"/>
  <c r="V476" s="1"/>
  <c r="V539" s="1"/>
  <c r="M337"/>
  <c r="M400" s="1"/>
  <c r="M463" s="1"/>
  <c r="M526" s="1"/>
  <c r="G332"/>
  <c r="G395" s="1"/>
  <c r="G458" s="1"/>
  <c r="G521" s="1"/>
  <c r="N342"/>
  <c r="H342"/>
  <c r="B345"/>
  <c r="B408" s="1"/>
  <c r="B471" s="1"/>
  <c r="B534" s="1"/>
  <c r="B362"/>
  <c r="B425" s="1"/>
  <c r="B488" s="1"/>
  <c r="B551" s="1"/>
  <c r="R360"/>
  <c r="R423" s="1"/>
  <c r="R486" s="1"/>
  <c r="R549" s="1"/>
  <c r="R358"/>
  <c r="R421" s="1"/>
  <c r="R484" s="1"/>
  <c r="R547" s="1"/>
  <c r="AH360"/>
  <c r="AH362"/>
  <c r="W359"/>
  <c r="W422" s="1"/>
  <c r="W485" s="1"/>
  <c r="W548" s="1"/>
  <c r="K359"/>
  <c r="K422" s="1"/>
  <c r="K485" s="1"/>
  <c r="K548" s="1"/>
  <c r="F343"/>
  <c r="F406" s="1"/>
  <c r="Y361"/>
  <c r="Y424" s="1"/>
  <c r="Y487" s="1"/>
  <c r="Y550" s="1"/>
  <c r="C362"/>
  <c r="C425" s="1"/>
  <c r="C488" s="1"/>
  <c r="C551" s="1"/>
  <c r="S362"/>
  <c r="S425" s="1"/>
  <c r="S488" s="1"/>
  <c r="S551" s="1"/>
  <c r="AI362"/>
  <c r="K354"/>
  <c r="H357"/>
  <c r="H420" s="1"/>
  <c r="H483" s="1"/>
  <c r="H546" s="1"/>
  <c r="N334"/>
  <c r="N397" s="1"/>
  <c r="N460" s="1"/>
  <c r="N523" s="1"/>
  <c r="N348"/>
  <c r="N411" s="1"/>
  <c r="N474" s="1"/>
  <c r="N537" s="1"/>
  <c r="AD334"/>
  <c r="AD397" s="1"/>
  <c r="AD460" s="1"/>
  <c r="AD523" s="1"/>
  <c r="AD344"/>
  <c r="AD407" s="1"/>
  <c r="AD470" s="1"/>
  <c r="AD533" s="1"/>
  <c r="E332"/>
  <c r="E395" s="1"/>
  <c r="E458" s="1"/>
  <c r="E521" s="1"/>
  <c r="U332"/>
  <c r="U395" s="1"/>
  <c r="U458" s="1"/>
  <c r="U521" s="1"/>
  <c r="O350"/>
  <c r="O413" s="1"/>
  <c r="O476" s="1"/>
  <c r="O539" s="1"/>
  <c r="O345"/>
  <c r="O408" s="1"/>
  <c r="O471" s="1"/>
  <c r="O534" s="1"/>
  <c r="AE348"/>
  <c r="AE411" s="1"/>
  <c r="AE474" s="1"/>
  <c r="AE537" s="1"/>
  <c r="AE350"/>
  <c r="AE413" s="1"/>
  <c r="AE476" s="1"/>
  <c r="AE539" s="1"/>
  <c r="F354"/>
  <c r="D346"/>
  <c r="D409" s="1"/>
  <c r="D472" s="1"/>
  <c r="D535" s="1"/>
  <c r="T346"/>
  <c r="T409" s="1"/>
  <c r="T472" s="1"/>
  <c r="T535" s="1"/>
  <c r="P354"/>
  <c r="J362"/>
  <c r="J425" s="1"/>
  <c r="J488" s="1"/>
  <c r="J551" s="1"/>
  <c r="Z345"/>
  <c r="Z408" s="1"/>
  <c r="Z471" s="1"/>
  <c r="Z534" s="1"/>
  <c r="AD343"/>
  <c r="AD406" s="1"/>
  <c r="AE359"/>
  <c r="AE422" s="1"/>
  <c r="AE485" s="1"/>
  <c r="AE548" s="1"/>
  <c r="Q360"/>
  <c r="Q423" s="1"/>
  <c r="Q486" s="1"/>
  <c r="Q549" s="1"/>
  <c r="Q358"/>
  <c r="Q421" s="1"/>
  <c r="Q484" s="1"/>
  <c r="Q547" s="1"/>
  <c r="AA357"/>
  <c r="AA420" s="1"/>
  <c r="AA483" s="1"/>
  <c r="AA546" s="1"/>
  <c r="B342"/>
  <c r="AH354"/>
  <c r="P346"/>
  <c r="P409" s="1"/>
  <c r="P472" s="1"/>
  <c r="P535" s="1"/>
  <c r="P361"/>
  <c r="P424" s="1"/>
  <c r="P487" s="1"/>
  <c r="P550" s="1"/>
  <c r="AF344"/>
  <c r="AF407" s="1"/>
  <c r="AF470" s="1"/>
  <c r="AF533" s="1"/>
  <c r="AF350"/>
  <c r="AF413" s="1"/>
  <c r="AF476" s="1"/>
  <c r="AF539" s="1"/>
  <c r="F333"/>
  <c r="F396" s="1"/>
  <c r="F459" s="1"/>
  <c r="F522" s="1"/>
  <c r="F346"/>
  <c r="F409" s="1"/>
  <c r="F472" s="1"/>
  <c r="F535" s="1"/>
  <c r="V346"/>
  <c r="V409" s="1"/>
  <c r="V472" s="1"/>
  <c r="V535" s="1"/>
  <c r="V348"/>
  <c r="V411" s="1"/>
  <c r="V474" s="1"/>
  <c r="V537" s="1"/>
  <c r="AC359"/>
  <c r="AC422" s="1"/>
  <c r="AC485" s="1"/>
  <c r="AC548" s="1"/>
  <c r="X335"/>
  <c r="X398" s="1"/>
  <c r="X461" s="1"/>
  <c r="X524" s="1"/>
  <c r="L343"/>
  <c r="L406" s="1"/>
  <c r="L347"/>
  <c r="L410" s="1"/>
  <c r="L473" s="1"/>
  <c r="L536" s="1"/>
  <c r="Z343"/>
  <c r="Z406" s="1"/>
  <c r="Q445"/>
  <c r="Q381"/>
  <c r="Q214"/>
  <c r="B433"/>
  <c r="B369"/>
  <c r="D433"/>
  <c r="D369"/>
  <c r="C433"/>
  <c r="C369"/>
  <c r="P457"/>
  <c r="P220"/>
  <c r="D220" s="1"/>
  <c r="B220" s="1"/>
  <c r="D206"/>
  <c r="B206" s="1"/>
  <c r="M496"/>
  <c r="M495" s="1"/>
  <c r="M432"/>
  <c r="AI433"/>
  <c r="AI369"/>
  <c r="C508"/>
  <c r="C507" s="1"/>
  <c r="C444"/>
  <c r="O213"/>
  <c r="N214"/>
  <c r="X481"/>
  <c r="W293"/>
  <c r="F293"/>
  <c r="O293"/>
  <c r="AD293"/>
  <c r="Q293"/>
  <c r="AB293"/>
  <c r="AE293"/>
  <c r="H293"/>
  <c r="X293"/>
  <c r="D293"/>
  <c r="P293"/>
  <c r="S293"/>
  <c r="AG293"/>
  <c r="J293"/>
  <c r="C293"/>
  <c r="I293"/>
  <c r="T293"/>
  <c r="E293"/>
  <c r="AF293"/>
  <c r="G293"/>
  <c r="V293"/>
  <c r="M293"/>
  <c r="AH293"/>
  <c r="AI293"/>
  <c r="Y293"/>
  <c r="Z293"/>
  <c r="AA293"/>
  <c r="U293"/>
  <c r="R293"/>
  <c r="L293"/>
  <c r="K293"/>
  <c r="AC293"/>
  <c r="N293"/>
  <c r="B293"/>
  <c r="R469"/>
  <c r="T481"/>
  <c r="U433"/>
  <c r="U369"/>
  <c r="P218"/>
  <c r="D218" s="1"/>
  <c r="D204"/>
  <c r="B204" s="1"/>
  <c r="AI508"/>
  <c r="AI444"/>
  <c r="J433"/>
  <c r="J369"/>
  <c r="AG433"/>
  <c r="AG369"/>
  <c r="R114"/>
  <c r="I214"/>
  <c r="L214"/>
  <c r="F214"/>
  <c r="H382"/>
  <c r="AD382"/>
  <c r="F382"/>
  <c r="L382"/>
  <c r="N382"/>
  <c r="T382"/>
  <c r="Z382"/>
  <c r="J382"/>
  <c r="X382"/>
  <c r="AH382"/>
  <c r="V382"/>
  <c r="P382"/>
  <c r="R382"/>
  <c r="B382"/>
  <c r="AB382"/>
  <c r="D382"/>
  <c r="AF382"/>
  <c r="AA508"/>
  <c r="AA507" s="1"/>
  <c r="AA444"/>
  <c r="P215"/>
  <c r="D215" s="1"/>
  <c r="D201"/>
  <c r="C216"/>
  <c r="B216" s="1"/>
  <c r="E216"/>
  <c r="E338"/>
  <c r="E401" s="1"/>
  <c r="E464" s="1"/>
  <c r="E527" s="1"/>
  <c r="U338"/>
  <c r="U401" s="1"/>
  <c r="U464" s="1"/>
  <c r="U527" s="1"/>
  <c r="O348"/>
  <c r="O411" s="1"/>
  <c r="O474" s="1"/>
  <c r="O537" s="1"/>
  <c r="W342"/>
  <c r="J344"/>
  <c r="J407" s="1"/>
  <c r="J470" s="1"/>
  <c r="J533" s="1"/>
  <c r="AG350"/>
  <c r="AG413" s="1"/>
  <c r="AG476" s="1"/>
  <c r="AG539" s="1"/>
  <c r="P332"/>
  <c r="P395" s="1"/>
  <c r="P458" s="1"/>
  <c r="P521" s="1"/>
  <c r="M348"/>
  <c r="M411" s="1"/>
  <c r="M474" s="1"/>
  <c r="M537" s="1"/>
  <c r="M350"/>
  <c r="M413" s="1"/>
  <c r="M476" s="1"/>
  <c r="M539" s="1"/>
  <c r="W350"/>
  <c r="W413" s="1"/>
  <c r="W476" s="1"/>
  <c r="W539" s="1"/>
  <c r="L356"/>
  <c r="L419" s="1"/>
  <c r="L482" s="1"/>
  <c r="L545" s="1"/>
  <c r="G355"/>
  <c r="G418" s="1"/>
  <c r="E336"/>
  <c r="E399" s="1"/>
  <c r="E462" s="1"/>
  <c r="E525" s="1"/>
  <c r="U336"/>
  <c r="U399" s="1"/>
  <c r="U462" s="1"/>
  <c r="U525" s="1"/>
  <c r="V342"/>
  <c r="AF330"/>
  <c r="J357"/>
  <c r="J420" s="1"/>
  <c r="J483" s="1"/>
  <c r="J546" s="1"/>
  <c r="W343"/>
  <c r="W406" s="1"/>
  <c r="AG348"/>
  <c r="AG411" s="1"/>
  <c r="AG474" s="1"/>
  <c r="AG537" s="1"/>
  <c r="K349"/>
  <c r="K412" s="1"/>
  <c r="K475" s="1"/>
  <c r="K538" s="1"/>
  <c r="AA350"/>
  <c r="AA413" s="1"/>
  <c r="AA476" s="1"/>
  <c r="AA539" s="1"/>
  <c r="R354"/>
  <c r="V344"/>
  <c r="V407" s="1"/>
  <c r="V470" s="1"/>
  <c r="V533" s="1"/>
  <c r="S359"/>
  <c r="S422" s="1"/>
  <c r="S485" s="1"/>
  <c r="S548" s="1"/>
  <c r="AC360"/>
  <c r="AC423" s="1"/>
  <c r="AC486" s="1"/>
  <c r="AC549" s="1"/>
  <c r="R357"/>
  <c r="R420" s="1"/>
  <c r="R483" s="1"/>
  <c r="R546" s="1"/>
  <c r="AH357"/>
  <c r="I361"/>
  <c r="I424" s="1"/>
  <c r="I487" s="1"/>
  <c r="I550" s="1"/>
  <c r="C336"/>
  <c r="C399" s="1"/>
  <c r="C462" s="1"/>
  <c r="C525" s="1"/>
  <c r="S336"/>
  <c r="S399" s="1"/>
  <c r="S462" s="1"/>
  <c r="S525" s="1"/>
  <c r="H332"/>
  <c r="H395" s="1"/>
  <c r="H458" s="1"/>
  <c r="H521" s="1"/>
  <c r="X332"/>
  <c r="X395" s="1"/>
  <c r="X458" s="1"/>
  <c r="X521" s="1"/>
  <c r="T342"/>
  <c r="N338"/>
  <c r="N401" s="1"/>
  <c r="N464" s="1"/>
  <c r="N527" s="1"/>
  <c r="N357"/>
  <c r="N420" s="1"/>
  <c r="N483" s="1"/>
  <c r="N546" s="1"/>
  <c r="AD338"/>
  <c r="AD401" s="1"/>
  <c r="AD464" s="1"/>
  <c r="AD527" s="1"/>
  <c r="AD357"/>
  <c r="AD420" s="1"/>
  <c r="AD483" s="1"/>
  <c r="AD546" s="1"/>
  <c r="Y335"/>
  <c r="Y398" s="1"/>
  <c r="Y461" s="1"/>
  <c r="Y524" s="1"/>
  <c r="M335"/>
  <c r="M398" s="1"/>
  <c r="M461" s="1"/>
  <c r="M524" s="1"/>
  <c r="I335"/>
  <c r="I398" s="1"/>
  <c r="I461" s="1"/>
  <c r="I524" s="1"/>
  <c r="E361"/>
  <c r="E424" s="1"/>
  <c r="E487" s="1"/>
  <c r="E550" s="1"/>
  <c r="U361"/>
  <c r="U424" s="1"/>
  <c r="U487" s="1"/>
  <c r="U550" s="1"/>
  <c r="O337"/>
  <c r="O400" s="1"/>
  <c r="O463" s="1"/>
  <c r="O526" s="1"/>
  <c r="D357"/>
  <c r="D420" s="1"/>
  <c r="D483" s="1"/>
  <c r="D546" s="1"/>
  <c r="T350"/>
  <c r="T413" s="1"/>
  <c r="T476" s="1"/>
  <c r="T539" s="1"/>
  <c r="Q342"/>
  <c r="J360"/>
  <c r="J423" s="1"/>
  <c r="J486" s="1"/>
  <c r="J549" s="1"/>
  <c r="Z356"/>
  <c r="Z419" s="1"/>
  <c r="Z482" s="1"/>
  <c r="Z545" s="1"/>
  <c r="AI359"/>
  <c r="Q362"/>
  <c r="Q425" s="1"/>
  <c r="Q488" s="1"/>
  <c r="Q551" s="1"/>
  <c r="AI354"/>
  <c r="P348"/>
  <c r="P411" s="1"/>
  <c r="P474" s="1"/>
  <c r="P537" s="1"/>
  <c r="P357"/>
  <c r="P420" s="1"/>
  <c r="P483" s="1"/>
  <c r="P546" s="1"/>
  <c r="AF357"/>
  <c r="AF420" s="1"/>
  <c r="AF483" s="1"/>
  <c r="AF546" s="1"/>
  <c r="F344"/>
  <c r="F407" s="1"/>
  <c r="F470" s="1"/>
  <c r="F533" s="1"/>
  <c r="F348"/>
  <c r="F411" s="1"/>
  <c r="F474" s="1"/>
  <c r="F537" s="1"/>
  <c r="V333"/>
  <c r="V396" s="1"/>
  <c r="V459" s="1"/>
  <c r="V522" s="1"/>
  <c r="V338"/>
  <c r="V401" s="1"/>
  <c r="V464" s="1"/>
  <c r="V527" s="1"/>
  <c r="M361"/>
  <c r="M424" s="1"/>
  <c r="M487" s="1"/>
  <c r="M550" s="1"/>
  <c r="G344"/>
  <c r="G407" s="1"/>
  <c r="G470" s="1"/>
  <c r="G533" s="1"/>
  <c r="N330"/>
  <c r="L358"/>
  <c r="L421" s="1"/>
  <c r="L484" s="1"/>
  <c r="L547" s="1"/>
  <c r="H330"/>
  <c r="W347"/>
  <c r="W410" s="1"/>
  <c r="W473" s="1"/>
  <c r="W536" s="1"/>
  <c r="K347"/>
  <c r="K410" s="1"/>
  <c r="K473" s="1"/>
  <c r="K536" s="1"/>
  <c r="AG347"/>
  <c r="AG410" s="1"/>
  <c r="AG473" s="1"/>
  <c r="AG536" s="1"/>
  <c r="F370"/>
  <c r="Y337"/>
  <c r="Y400" s="1"/>
  <c r="Y463" s="1"/>
  <c r="Y526" s="1"/>
  <c r="C338"/>
  <c r="C401" s="1"/>
  <c r="C464" s="1"/>
  <c r="C527" s="1"/>
  <c r="S338"/>
  <c r="S401" s="1"/>
  <c r="S464" s="1"/>
  <c r="S527" s="1"/>
  <c r="AI338"/>
  <c r="N358"/>
  <c r="N421" s="1"/>
  <c r="N484" s="1"/>
  <c r="N547" s="1"/>
  <c r="N360"/>
  <c r="N423" s="1"/>
  <c r="N486" s="1"/>
  <c r="N549" s="1"/>
  <c r="AD358"/>
  <c r="AD421" s="1"/>
  <c r="AD484" s="1"/>
  <c r="AD547" s="1"/>
  <c r="R359"/>
  <c r="R422" s="1"/>
  <c r="R485" s="1"/>
  <c r="R548" s="1"/>
  <c r="E356"/>
  <c r="E419" s="1"/>
  <c r="E482" s="1"/>
  <c r="E545" s="1"/>
  <c r="U356"/>
  <c r="U419" s="1"/>
  <c r="U482" s="1"/>
  <c r="U545" s="1"/>
  <c r="O362"/>
  <c r="O425" s="1"/>
  <c r="O488" s="1"/>
  <c r="O551" s="1"/>
  <c r="AE360"/>
  <c r="AE423" s="1"/>
  <c r="AE486" s="1"/>
  <c r="AE549" s="1"/>
  <c r="AE362"/>
  <c r="AE425" s="1"/>
  <c r="AE488" s="1"/>
  <c r="AE551" s="1"/>
  <c r="F342"/>
  <c r="P342"/>
  <c r="AD370"/>
  <c r="AE347"/>
  <c r="AE410" s="1"/>
  <c r="AE473" s="1"/>
  <c r="AE536" s="1"/>
  <c r="Q346"/>
  <c r="Q409" s="1"/>
  <c r="Q472" s="1"/>
  <c r="Q535" s="1"/>
  <c r="AG345"/>
  <c r="AG408" s="1"/>
  <c r="AG471" s="1"/>
  <c r="AG534" s="1"/>
  <c r="B330"/>
  <c r="AH342"/>
  <c r="AJ342" s="1"/>
  <c r="AB330"/>
  <c r="F358"/>
  <c r="F421" s="1"/>
  <c r="F484" s="1"/>
  <c r="F547" s="1"/>
  <c r="X359"/>
  <c r="X422" s="1"/>
  <c r="X485" s="1"/>
  <c r="X548" s="1"/>
  <c r="L359"/>
  <c r="L422" s="1"/>
  <c r="L485" s="1"/>
  <c r="L548" s="1"/>
  <c r="Z370"/>
  <c r="AL397" i="7"/>
  <c r="AK452"/>
  <c r="AM389"/>
  <c r="AK451"/>
  <c r="AM388"/>
  <c r="AJ425"/>
  <c r="AK465"/>
  <c r="AM402"/>
  <c r="AJ463"/>
  <c r="AL400"/>
  <c r="AK462"/>
  <c r="AM399"/>
  <c r="AK513"/>
  <c r="AM513" s="1"/>
  <c r="AM450"/>
  <c r="AL460"/>
  <c r="AM319"/>
  <c r="AK437"/>
  <c r="AK455"/>
  <c r="AM392"/>
  <c r="AJ452"/>
  <c r="AL389"/>
  <c r="AJ450"/>
  <c r="AL387"/>
  <c r="AJ464"/>
  <c r="AL401"/>
  <c r="AK461"/>
  <c r="AM398"/>
  <c r="AK466"/>
  <c r="AM403"/>
  <c r="AJ462"/>
  <c r="AL399"/>
  <c r="AJ529"/>
  <c r="AL529" s="1"/>
  <c r="AL466"/>
  <c r="AM460"/>
  <c r="AM387"/>
  <c r="AJ455"/>
  <c r="AK409"/>
  <c r="AJ439"/>
  <c r="AK425"/>
  <c r="AK454"/>
  <c r="AM391"/>
  <c r="AJ437"/>
  <c r="AK464"/>
  <c r="AM401"/>
  <c r="AK512"/>
  <c r="AM512" s="1"/>
  <c r="AM449"/>
  <c r="AK516"/>
  <c r="AM516" s="1"/>
  <c r="AM453"/>
  <c r="AJ451"/>
  <c r="AL388"/>
  <c r="AJ449"/>
  <c r="AL386"/>
  <c r="AJ428"/>
  <c r="AK413"/>
  <c r="AJ413"/>
  <c r="AJ454"/>
  <c r="AL391"/>
  <c r="AK467"/>
  <c r="AM404"/>
  <c r="AK463"/>
  <c r="AM400"/>
  <c r="AM385"/>
  <c r="AL385"/>
  <c r="AL319"/>
  <c r="AI459"/>
  <c r="AM386"/>
  <c r="AM390"/>
  <c r="P402"/>
  <c r="P465" s="1"/>
  <c r="P528" s="1"/>
  <c r="AD398"/>
  <c r="AD461" s="1"/>
  <c r="AD524" s="1"/>
  <c r="Q277"/>
  <c r="M277"/>
  <c r="I277"/>
  <c r="E277"/>
  <c r="R277"/>
  <c r="N277"/>
  <c r="J277"/>
  <c r="F277"/>
  <c r="S277"/>
  <c r="O277"/>
  <c r="K277"/>
  <c r="G277"/>
  <c r="C277"/>
  <c r="P277"/>
  <c r="L277"/>
  <c r="H277"/>
  <c r="D277"/>
  <c r="S276"/>
  <c r="O276"/>
  <c r="K276"/>
  <c r="G276"/>
  <c r="C276"/>
  <c r="P276"/>
  <c r="L276"/>
  <c r="H276"/>
  <c r="D276"/>
  <c r="Q276"/>
  <c r="M276"/>
  <c r="I276"/>
  <c r="E276"/>
  <c r="R276"/>
  <c r="N276"/>
  <c r="J276"/>
  <c r="F276"/>
  <c r="S280"/>
  <c r="O280"/>
  <c r="K280"/>
  <c r="G280"/>
  <c r="C280"/>
  <c r="P280"/>
  <c r="L280"/>
  <c r="H280"/>
  <c r="D280"/>
  <c r="Q280"/>
  <c r="M280"/>
  <c r="I280"/>
  <c r="E280"/>
  <c r="R280"/>
  <c r="N280"/>
  <c r="J280"/>
  <c r="F280"/>
  <c r="AN296"/>
  <c r="AF350"/>
  <c r="AF413" s="1"/>
  <c r="AF476" s="1"/>
  <c r="AF539" s="1"/>
  <c r="AH402"/>
  <c r="AH465" s="1"/>
  <c r="AH528" s="1"/>
  <c r="D402"/>
  <c r="D465" s="1"/>
  <c r="D528" s="1"/>
  <c r="H398"/>
  <c r="H461" s="1"/>
  <c r="H524" s="1"/>
  <c r="R219"/>
  <c r="Q219" s="1"/>
  <c r="Z398"/>
  <c r="Z461" s="1"/>
  <c r="Z524" s="1"/>
  <c r="R398"/>
  <c r="R461" s="1"/>
  <c r="R524" s="1"/>
  <c r="AH398"/>
  <c r="AH461" s="1"/>
  <c r="AH524" s="1"/>
  <c r="N402"/>
  <c r="N465" s="1"/>
  <c r="N528" s="1"/>
  <c r="X398"/>
  <c r="X461" s="1"/>
  <c r="X524" s="1"/>
  <c r="V398"/>
  <c r="V461" s="1"/>
  <c r="V524" s="1"/>
  <c r="AF374"/>
  <c r="AF437" s="1"/>
  <c r="AF500" s="1"/>
  <c r="AF563" s="1"/>
  <c r="AG348"/>
  <c r="AG411" s="1"/>
  <c r="AG474" s="1"/>
  <c r="AG537" s="1"/>
  <c r="AE362"/>
  <c r="AE425" s="1"/>
  <c r="AE488" s="1"/>
  <c r="AE551" s="1"/>
  <c r="AC358"/>
  <c r="AC421" s="1"/>
  <c r="Z359"/>
  <c r="Z422" s="1"/>
  <c r="Z485" s="1"/>
  <c r="Z548" s="1"/>
  <c r="AE350"/>
  <c r="AE413" s="1"/>
  <c r="AE476" s="1"/>
  <c r="AE539" s="1"/>
  <c r="J350"/>
  <c r="J413" s="1"/>
  <c r="J476" s="1"/>
  <c r="J539" s="1"/>
  <c r="AA362"/>
  <c r="AA425" s="1"/>
  <c r="AA488" s="1"/>
  <c r="AA551" s="1"/>
  <c r="M358"/>
  <c r="M421" s="1"/>
  <c r="F362"/>
  <c r="F425" s="1"/>
  <c r="F488" s="1"/>
  <c r="F551" s="1"/>
  <c r="AA374"/>
  <c r="AA437" s="1"/>
  <c r="AA500" s="1"/>
  <c r="AA563" s="1"/>
  <c r="AB374"/>
  <c r="AB437" s="1"/>
  <c r="AB500" s="1"/>
  <c r="AB563" s="1"/>
  <c r="F307"/>
  <c r="AI307"/>
  <c r="O307"/>
  <c r="G307"/>
  <c r="AE307"/>
  <c r="U307"/>
  <c r="V307"/>
  <c r="AF307"/>
  <c r="P307"/>
  <c r="AH307"/>
  <c r="AD307"/>
  <c r="T307"/>
  <c r="X307"/>
  <c r="B307"/>
  <c r="Y307"/>
  <c r="C307"/>
  <c r="AG307"/>
  <c r="S307"/>
  <c r="Z307"/>
  <c r="J307"/>
  <c r="AK307"/>
  <c r="AA307"/>
  <c r="E307"/>
  <c r="W307"/>
  <c r="D307"/>
  <c r="R307"/>
  <c r="L307"/>
  <c r="K307"/>
  <c r="Q307"/>
  <c r="I307"/>
  <c r="M307"/>
  <c r="AC307"/>
  <c r="AB307"/>
  <c r="AJ307"/>
  <c r="H307"/>
  <c r="N307"/>
  <c r="R119"/>
  <c r="Q119" s="1"/>
  <c r="AD390"/>
  <c r="AD453" s="1"/>
  <c r="AD516" s="1"/>
  <c r="AB398"/>
  <c r="AB461" s="1"/>
  <c r="AB524" s="1"/>
  <c r="D390"/>
  <c r="D453" s="1"/>
  <c r="D516" s="1"/>
  <c r="J402"/>
  <c r="J465" s="1"/>
  <c r="J528" s="1"/>
  <c r="H402"/>
  <c r="H465" s="1"/>
  <c r="H528" s="1"/>
  <c r="L402"/>
  <c r="L465" s="1"/>
  <c r="L528" s="1"/>
  <c r="R115"/>
  <c r="AJ398"/>
  <c r="L398"/>
  <c r="L461" s="1"/>
  <c r="L524" s="1"/>
  <c r="T398"/>
  <c r="T461" s="1"/>
  <c r="T524" s="1"/>
  <c r="P398"/>
  <c r="P461" s="1"/>
  <c r="P524" s="1"/>
  <c r="R215"/>
  <c r="Q215" s="1"/>
  <c r="N398"/>
  <c r="N461" s="1"/>
  <c r="N524" s="1"/>
  <c r="F215"/>
  <c r="E215" s="1"/>
  <c r="L215"/>
  <c r="K215" s="1"/>
  <c r="D398"/>
  <c r="D461" s="1"/>
  <c r="D524" s="1"/>
  <c r="AF398"/>
  <c r="AF461" s="1"/>
  <c r="AF524" s="1"/>
  <c r="F398"/>
  <c r="F461" s="1"/>
  <c r="F524" s="1"/>
  <c r="I215"/>
  <c r="H215" s="1"/>
  <c r="O215"/>
  <c r="N215" s="1"/>
  <c r="T402"/>
  <c r="T465" s="1"/>
  <c r="T528" s="1"/>
  <c r="AJ402"/>
  <c r="Q115"/>
  <c r="B402"/>
  <c r="B465" s="1"/>
  <c r="B528" s="1"/>
  <c r="F219"/>
  <c r="E219" s="1"/>
  <c r="Z402"/>
  <c r="Z465" s="1"/>
  <c r="Z528" s="1"/>
  <c r="AB402"/>
  <c r="AB465" s="1"/>
  <c r="AB528" s="1"/>
  <c r="B398"/>
  <c r="B461" s="1"/>
  <c r="B524" s="1"/>
  <c r="X390"/>
  <c r="X453" s="1"/>
  <c r="X516" s="1"/>
  <c r="R402"/>
  <c r="R465" s="1"/>
  <c r="R528" s="1"/>
  <c r="L219"/>
  <c r="K219" s="1"/>
  <c r="J390"/>
  <c r="J453" s="1"/>
  <c r="J516" s="1"/>
  <c r="AJ390"/>
  <c r="AF402"/>
  <c r="R390"/>
  <c r="R453" s="1"/>
  <c r="R516" s="1"/>
  <c r="N390"/>
  <c r="N453" s="1"/>
  <c r="N516" s="1"/>
  <c r="I219"/>
  <c r="H219" s="1"/>
  <c r="T390"/>
  <c r="T453" s="1"/>
  <c r="T516" s="1"/>
  <c r="V402"/>
  <c r="V465" s="1"/>
  <c r="V528" s="1"/>
  <c r="F402"/>
  <c r="F465" s="1"/>
  <c r="F528" s="1"/>
  <c r="AD402"/>
  <c r="AD465" s="1"/>
  <c r="AD528" s="1"/>
  <c r="Y361"/>
  <c r="Y424" s="1"/>
  <c r="Y487" s="1"/>
  <c r="Y550" s="1"/>
  <c r="P392"/>
  <c r="P455" s="1"/>
  <c r="P518" s="1"/>
  <c r="C349"/>
  <c r="C412" s="1"/>
  <c r="C475" s="1"/>
  <c r="C538" s="1"/>
  <c r="B216"/>
  <c r="AD352"/>
  <c r="AD415" s="1"/>
  <c r="AD478" s="1"/>
  <c r="AD541" s="1"/>
  <c r="AJ358"/>
  <c r="D169"/>
  <c r="R376"/>
  <c r="R439" s="1"/>
  <c r="R502" s="1"/>
  <c r="R565" s="1"/>
  <c r="AD376"/>
  <c r="AD439" s="1"/>
  <c r="AD502" s="1"/>
  <c r="AD565" s="1"/>
  <c r="F377"/>
  <c r="F440" s="1"/>
  <c r="F503" s="1"/>
  <c r="F566" s="1"/>
  <c r="X392"/>
  <c r="X455" s="1"/>
  <c r="X518" s="1"/>
  <c r="AE374"/>
  <c r="AE437" s="1"/>
  <c r="AE500" s="1"/>
  <c r="AE563" s="1"/>
  <c r="J416"/>
  <c r="J479" s="1"/>
  <c r="J542" s="1"/>
  <c r="V392"/>
  <c r="V455" s="1"/>
  <c r="V518" s="1"/>
  <c r="S363"/>
  <c r="S426" s="1"/>
  <c r="S489" s="1"/>
  <c r="S552" s="1"/>
  <c r="R352"/>
  <c r="R415" s="1"/>
  <c r="R478" s="1"/>
  <c r="R541" s="1"/>
  <c r="W353"/>
  <c r="W416" s="1"/>
  <c r="W479" s="1"/>
  <c r="W542" s="1"/>
  <c r="AD364"/>
  <c r="AD427" s="1"/>
  <c r="AD490" s="1"/>
  <c r="AD553" s="1"/>
  <c r="T358"/>
  <c r="T421" s="1"/>
  <c r="R364"/>
  <c r="R427" s="1"/>
  <c r="R490" s="1"/>
  <c r="R553" s="1"/>
  <c r="H377"/>
  <c r="H440" s="1"/>
  <c r="H503" s="1"/>
  <c r="H566" s="1"/>
  <c r="AD377"/>
  <c r="AD440" s="1"/>
  <c r="AD503" s="1"/>
  <c r="AD566" s="1"/>
  <c r="J362"/>
  <c r="J425" s="1"/>
  <c r="J488" s="1"/>
  <c r="J551" s="1"/>
  <c r="L352"/>
  <c r="L415" s="1"/>
  <c r="L478" s="1"/>
  <c r="L541" s="1"/>
  <c r="AB362"/>
  <c r="AB425" s="1"/>
  <c r="AB488" s="1"/>
  <c r="AB551" s="1"/>
  <c r="P347"/>
  <c r="P410" s="1"/>
  <c r="P473" s="1"/>
  <c r="P536" s="1"/>
  <c r="Y349"/>
  <c r="Y412" s="1"/>
  <c r="Y475" s="1"/>
  <c r="Y538" s="1"/>
  <c r="C361"/>
  <c r="C424" s="1"/>
  <c r="C487" s="1"/>
  <c r="C550" s="1"/>
  <c r="P376"/>
  <c r="P439" s="1"/>
  <c r="P502" s="1"/>
  <c r="P565" s="1"/>
  <c r="L376"/>
  <c r="L439" s="1"/>
  <c r="L502" s="1"/>
  <c r="L565" s="1"/>
  <c r="D392"/>
  <c r="D455" s="1"/>
  <c r="D518" s="1"/>
  <c r="B207"/>
  <c r="AI364"/>
  <c r="AI427" s="1"/>
  <c r="AI490" s="1"/>
  <c r="AI553" s="1"/>
  <c r="P364"/>
  <c r="P427" s="1"/>
  <c r="P490" s="1"/>
  <c r="P553" s="1"/>
  <c r="L364"/>
  <c r="L427" s="1"/>
  <c r="L490" s="1"/>
  <c r="L553" s="1"/>
  <c r="AH364"/>
  <c r="AH427" s="1"/>
  <c r="AH490" s="1"/>
  <c r="AH553" s="1"/>
  <c r="P352"/>
  <c r="P415" s="1"/>
  <c r="P478" s="1"/>
  <c r="P541" s="1"/>
  <c r="W364"/>
  <c r="W427" s="1"/>
  <c r="W490" s="1"/>
  <c r="W553" s="1"/>
  <c r="I348"/>
  <c r="I411" s="1"/>
  <c r="I474" s="1"/>
  <c r="I537" s="1"/>
  <c r="U346"/>
  <c r="U409" s="1"/>
  <c r="S371"/>
  <c r="S434" s="1"/>
  <c r="S497" s="1"/>
  <c r="S560" s="1"/>
  <c r="D361"/>
  <c r="D424" s="1"/>
  <c r="D487" s="1"/>
  <c r="D550" s="1"/>
  <c r="M370"/>
  <c r="M433" s="1"/>
  <c r="M496" s="1"/>
  <c r="AC370"/>
  <c r="AC433" s="1"/>
  <c r="AH377"/>
  <c r="AH440" s="1"/>
  <c r="AH503" s="1"/>
  <c r="AH566" s="1"/>
  <c r="H346"/>
  <c r="H409" s="1"/>
  <c r="H472" s="1"/>
  <c r="X358"/>
  <c r="X421" s="1"/>
  <c r="AJ353"/>
  <c r="N377"/>
  <c r="N440" s="1"/>
  <c r="N503" s="1"/>
  <c r="N566" s="1"/>
  <c r="Z365"/>
  <c r="Z428" s="1"/>
  <c r="Z491" s="1"/>
  <c r="Z554" s="1"/>
  <c r="AB353"/>
  <c r="AB416" s="1"/>
  <c r="AB479" s="1"/>
  <c r="AB542" s="1"/>
  <c r="Z358"/>
  <c r="Z421" s="1"/>
  <c r="M346"/>
  <c r="M409" s="1"/>
  <c r="M472" s="1"/>
  <c r="AC346"/>
  <c r="AC409" s="1"/>
  <c r="AC472" s="1"/>
  <c r="AH365"/>
  <c r="AH428" s="1"/>
  <c r="AH491" s="1"/>
  <c r="AH554" s="1"/>
  <c r="N365"/>
  <c r="N428" s="1"/>
  <c r="N491" s="1"/>
  <c r="N554" s="1"/>
  <c r="Z377"/>
  <c r="Z440" s="1"/>
  <c r="Z503" s="1"/>
  <c r="Z566" s="1"/>
  <c r="N346"/>
  <c r="N409" s="1"/>
  <c r="P372"/>
  <c r="P435" s="1"/>
  <c r="P498" s="1"/>
  <c r="P561" s="1"/>
  <c r="L346"/>
  <c r="L409" s="1"/>
  <c r="AB346"/>
  <c r="AB409" s="1"/>
  <c r="AB472" s="1"/>
  <c r="H365"/>
  <c r="H428" s="1"/>
  <c r="H491" s="1"/>
  <c r="H554" s="1"/>
  <c r="AD353"/>
  <c r="AD416" s="1"/>
  <c r="AD479" s="1"/>
  <c r="AD542" s="1"/>
  <c r="D346"/>
  <c r="D409" s="1"/>
  <c r="T346"/>
  <c r="T409" s="1"/>
  <c r="T472" s="1"/>
  <c r="AJ346"/>
  <c r="B358"/>
  <c r="B421" s="1"/>
  <c r="K372"/>
  <c r="K435" s="1"/>
  <c r="K498" s="1"/>
  <c r="K561" s="1"/>
  <c r="H370"/>
  <c r="H433" s="1"/>
  <c r="H496" s="1"/>
  <c r="X370"/>
  <c r="X433" s="1"/>
  <c r="AJ377"/>
  <c r="Z353"/>
  <c r="Z416" s="1"/>
  <c r="Z479" s="1"/>
  <c r="Z542" s="1"/>
  <c r="N358"/>
  <c r="N421" s="1"/>
  <c r="N484" s="1"/>
  <c r="AC372"/>
  <c r="AC435" s="1"/>
  <c r="AC498" s="1"/>
  <c r="AC561" s="1"/>
  <c r="L358"/>
  <c r="L421" s="1"/>
  <c r="AB358"/>
  <c r="AB421" s="1"/>
  <c r="H353"/>
  <c r="H416" s="1"/>
  <c r="H479" s="1"/>
  <c r="H542" s="1"/>
  <c r="AD365"/>
  <c r="AD428" s="1"/>
  <c r="AD491" s="1"/>
  <c r="AD554" s="1"/>
  <c r="AI348"/>
  <c r="AI411" s="1"/>
  <c r="AI474" s="1"/>
  <c r="AI537" s="1"/>
  <c r="D358"/>
  <c r="D421" s="1"/>
  <c r="T370"/>
  <c r="T433" s="1"/>
  <c r="AJ370"/>
  <c r="AI346"/>
  <c r="AI409" s="1"/>
  <c r="AI472" s="1"/>
  <c r="AB377"/>
  <c r="AB440" s="1"/>
  <c r="AB503" s="1"/>
  <c r="AB566" s="1"/>
  <c r="Z346"/>
  <c r="Z409" s="1"/>
  <c r="Z472" s="1"/>
  <c r="J359"/>
  <c r="J422" s="1"/>
  <c r="J485" s="1"/>
  <c r="J548" s="1"/>
  <c r="J376"/>
  <c r="J439" s="1"/>
  <c r="J502" s="1"/>
  <c r="J565" s="1"/>
  <c r="B353"/>
  <c r="B416" s="1"/>
  <c r="B479" s="1"/>
  <c r="B542" s="1"/>
  <c r="L348"/>
  <c r="L411" s="1"/>
  <c r="L474" s="1"/>
  <c r="L537" s="1"/>
  <c r="AB365"/>
  <c r="AB428" s="1"/>
  <c r="AB491" s="1"/>
  <c r="AB554" s="1"/>
  <c r="F353"/>
  <c r="F416" s="1"/>
  <c r="F479" s="1"/>
  <c r="F542" s="1"/>
  <c r="D365"/>
  <c r="D428" s="1"/>
  <c r="D491" s="1"/>
  <c r="D554" s="1"/>
  <c r="F365"/>
  <c r="F428" s="1"/>
  <c r="F491" s="1"/>
  <c r="F554" s="1"/>
  <c r="B346"/>
  <c r="B409" s="1"/>
  <c r="X353"/>
  <c r="X416" s="1"/>
  <c r="X479" s="1"/>
  <c r="X542" s="1"/>
  <c r="P346"/>
  <c r="P409" s="1"/>
  <c r="P472" s="1"/>
  <c r="AG376"/>
  <c r="AG439" s="1"/>
  <c r="AG502" s="1"/>
  <c r="AG565" s="1"/>
  <c r="AF358"/>
  <c r="AF421" s="1"/>
  <c r="I377"/>
  <c r="I440" s="1"/>
  <c r="I503" s="1"/>
  <c r="I566" s="1"/>
  <c r="AI376"/>
  <c r="AI439" s="1"/>
  <c r="AI502" s="1"/>
  <c r="AI565" s="1"/>
  <c r="K376"/>
  <c r="K439" s="1"/>
  <c r="K502" s="1"/>
  <c r="K565" s="1"/>
  <c r="AC376"/>
  <c r="AC439" s="1"/>
  <c r="AC502" s="1"/>
  <c r="AC565" s="1"/>
  <c r="W352"/>
  <c r="W415" s="1"/>
  <c r="W478" s="1"/>
  <c r="W541" s="1"/>
  <c r="D364"/>
  <c r="D427" s="1"/>
  <c r="D490" s="1"/>
  <c r="D553" s="1"/>
  <c r="AC364"/>
  <c r="AC427" s="1"/>
  <c r="AC490" s="1"/>
  <c r="AC553" s="1"/>
  <c r="D372"/>
  <c r="D435" s="1"/>
  <c r="D498" s="1"/>
  <c r="D561" s="1"/>
  <c r="E346"/>
  <c r="E409" s="1"/>
  <c r="AE372"/>
  <c r="AE435" s="1"/>
  <c r="AE498" s="1"/>
  <c r="AE561" s="1"/>
  <c r="W350"/>
  <c r="W413" s="1"/>
  <c r="W476" s="1"/>
  <c r="W539" s="1"/>
  <c r="U358"/>
  <c r="U421" s="1"/>
  <c r="M361"/>
  <c r="M424" s="1"/>
  <c r="M487" s="1"/>
  <c r="M550" s="1"/>
  <c r="F374"/>
  <c r="F437" s="1"/>
  <c r="F500" s="1"/>
  <c r="F563" s="1"/>
  <c r="F347"/>
  <c r="F410" s="1"/>
  <c r="F473" s="1"/>
  <c r="F536" s="1"/>
  <c r="AF359"/>
  <c r="AF422" s="1"/>
  <c r="AF485" s="1"/>
  <c r="AF548" s="1"/>
  <c r="W348"/>
  <c r="W411" s="1"/>
  <c r="W474" s="1"/>
  <c r="W537" s="1"/>
  <c r="AC360"/>
  <c r="AC423" s="1"/>
  <c r="AC486" s="1"/>
  <c r="AC549" s="1"/>
  <c r="AG372"/>
  <c r="AG435" s="1"/>
  <c r="AG498" s="1"/>
  <c r="AG561" s="1"/>
  <c r="AA360"/>
  <c r="AA423" s="1"/>
  <c r="AA486" s="1"/>
  <c r="AA549" s="1"/>
  <c r="AJ359"/>
  <c r="E358"/>
  <c r="E421" s="1"/>
  <c r="E484" s="1"/>
  <c r="F359"/>
  <c r="F422" s="1"/>
  <c r="F485" s="1"/>
  <c r="F548" s="1"/>
  <c r="AF347"/>
  <c r="AF410" s="1"/>
  <c r="AF473" s="1"/>
  <c r="AF536" s="1"/>
  <c r="C348"/>
  <c r="C411" s="1"/>
  <c r="C474" s="1"/>
  <c r="C537" s="1"/>
  <c r="AA372"/>
  <c r="AA435" s="1"/>
  <c r="AA498" s="1"/>
  <c r="AA561" s="1"/>
  <c r="J371"/>
  <c r="J434" s="1"/>
  <c r="J497" s="1"/>
  <c r="J560" s="1"/>
  <c r="Z371"/>
  <c r="Z434" s="1"/>
  <c r="Z497" s="1"/>
  <c r="Z560" s="1"/>
  <c r="AI360"/>
  <c r="AI423" s="1"/>
  <c r="AI486" s="1"/>
  <c r="AI549" s="1"/>
  <c r="V359"/>
  <c r="V422" s="1"/>
  <c r="V485" s="1"/>
  <c r="V548" s="1"/>
  <c r="N359"/>
  <c r="N422" s="1"/>
  <c r="N485" s="1"/>
  <c r="N548" s="1"/>
  <c r="I360"/>
  <c r="I423" s="1"/>
  <c r="I486" s="1"/>
  <c r="I549" s="1"/>
  <c r="D359"/>
  <c r="D422" s="1"/>
  <c r="D485" s="1"/>
  <c r="D548" s="1"/>
  <c r="AF346"/>
  <c r="AF409" s="1"/>
  <c r="AF472" s="1"/>
  <c r="E372"/>
  <c r="E435" s="1"/>
  <c r="E498" s="1"/>
  <c r="E561" s="1"/>
  <c r="AJ371"/>
  <c r="AK358"/>
  <c r="F371"/>
  <c r="F434" s="1"/>
  <c r="F497" s="1"/>
  <c r="F560" s="1"/>
  <c r="AF371"/>
  <c r="AF434" s="1"/>
  <c r="AF497" s="1"/>
  <c r="AF560" s="1"/>
  <c r="C372"/>
  <c r="C435" s="1"/>
  <c r="C498" s="1"/>
  <c r="C561" s="1"/>
  <c r="AH372"/>
  <c r="AH435" s="1"/>
  <c r="AH498" s="1"/>
  <c r="AH561" s="1"/>
  <c r="J347"/>
  <c r="J410" s="1"/>
  <c r="J473" s="1"/>
  <c r="J536" s="1"/>
  <c r="Z347"/>
  <c r="Z410" s="1"/>
  <c r="Z473" s="1"/>
  <c r="Z536" s="1"/>
  <c r="W360"/>
  <c r="W423" s="1"/>
  <c r="W486" s="1"/>
  <c r="W549" s="1"/>
  <c r="K348"/>
  <c r="K411" s="1"/>
  <c r="K474" s="1"/>
  <c r="K537" s="1"/>
  <c r="P358"/>
  <c r="P421" s="1"/>
  <c r="P484" s="1"/>
  <c r="W372"/>
  <c r="W435" s="1"/>
  <c r="W498" s="1"/>
  <c r="W561" s="1"/>
  <c r="K360"/>
  <c r="K423" s="1"/>
  <c r="K486" s="1"/>
  <c r="K549" s="1"/>
  <c r="AJ347"/>
  <c r="C360"/>
  <c r="C423" s="1"/>
  <c r="C486" s="1"/>
  <c r="C549" s="1"/>
  <c r="AI372"/>
  <c r="AI435" s="1"/>
  <c r="AI498" s="1"/>
  <c r="AI561" s="1"/>
  <c r="V347"/>
  <c r="V410" s="1"/>
  <c r="V473" s="1"/>
  <c r="V536" s="1"/>
  <c r="U348"/>
  <c r="U411" s="1"/>
  <c r="U474" s="1"/>
  <c r="U537" s="1"/>
  <c r="Q348"/>
  <c r="Q411" s="1"/>
  <c r="Q474" s="1"/>
  <c r="Q537" s="1"/>
  <c r="N371"/>
  <c r="N434" s="1"/>
  <c r="N497" s="1"/>
  <c r="N560" s="1"/>
  <c r="I372"/>
  <c r="I435" s="1"/>
  <c r="I498" s="1"/>
  <c r="I561" s="1"/>
  <c r="D220"/>
  <c r="B220" s="1"/>
  <c r="E376"/>
  <c r="E439" s="1"/>
  <c r="E502" s="1"/>
  <c r="E565" s="1"/>
  <c r="C358"/>
  <c r="C421" s="1"/>
  <c r="M372"/>
  <c r="M435" s="1"/>
  <c r="M498" s="1"/>
  <c r="M561" s="1"/>
  <c r="V353"/>
  <c r="V416" s="1"/>
  <c r="V479" s="1"/>
  <c r="V542" s="1"/>
  <c r="AH352"/>
  <c r="AH415" s="1"/>
  <c r="AH478" s="1"/>
  <c r="AH541" s="1"/>
  <c r="C370"/>
  <c r="C433" s="1"/>
  <c r="AA358"/>
  <c r="AA421" s="1"/>
  <c r="AF376"/>
  <c r="AF439" s="1"/>
  <c r="AF502" s="1"/>
  <c r="AF565" s="1"/>
  <c r="X377"/>
  <c r="X440" s="1"/>
  <c r="X503" s="1"/>
  <c r="X566" s="1"/>
  <c r="B365"/>
  <c r="B428" s="1"/>
  <c r="B491" s="1"/>
  <c r="B554" s="1"/>
  <c r="Y371"/>
  <c r="Y434" s="1"/>
  <c r="Y497" s="1"/>
  <c r="Y560" s="1"/>
  <c r="AA346"/>
  <c r="AA409" s="1"/>
  <c r="AA472" s="1"/>
  <c r="AF364"/>
  <c r="AF427" s="1"/>
  <c r="AF490" s="1"/>
  <c r="AF553" s="1"/>
  <c r="D353"/>
  <c r="D416" s="1"/>
  <c r="D479" s="1"/>
  <c r="D542" s="1"/>
  <c r="P377"/>
  <c r="P440" s="1"/>
  <c r="P503" s="1"/>
  <c r="P566" s="1"/>
  <c r="P370"/>
  <c r="P433" s="1"/>
  <c r="P496" s="1"/>
  <c r="AF370"/>
  <c r="AF433" s="1"/>
  <c r="AF496" s="1"/>
  <c r="V350"/>
  <c r="V413" s="1"/>
  <c r="V476" s="1"/>
  <c r="V539" s="1"/>
  <c r="H349"/>
  <c r="H412" s="1"/>
  <c r="H475" s="1"/>
  <c r="H538" s="1"/>
  <c r="AB349"/>
  <c r="AB412" s="1"/>
  <c r="AB475" s="1"/>
  <c r="AB538" s="1"/>
  <c r="AE361"/>
  <c r="AE424" s="1"/>
  <c r="AE487" s="1"/>
  <c r="AE550" s="1"/>
  <c r="E352"/>
  <c r="E415" s="1"/>
  <c r="E478" s="1"/>
  <c r="E541" s="1"/>
  <c r="R360"/>
  <c r="R423" s="1"/>
  <c r="R486" s="1"/>
  <c r="R549" s="1"/>
  <c r="J349"/>
  <c r="J412" s="1"/>
  <c r="J475" s="1"/>
  <c r="J538" s="1"/>
  <c r="AA349"/>
  <c r="AA412" s="1"/>
  <c r="AA475" s="1"/>
  <c r="AA538" s="1"/>
  <c r="AG352"/>
  <c r="AG415" s="1"/>
  <c r="AG478" s="1"/>
  <c r="AG541" s="1"/>
  <c r="K352"/>
  <c r="K415" s="1"/>
  <c r="K478" s="1"/>
  <c r="K541" s="1"/>
  <c r="W376"/>
  <c r="W439" s="1"/>
  <c r="W502" s="1"/>
  <c r="W565" s="1"/>
  <c r="S349"/>
  <c r="S412" s="1"/>
  <c r="S475" s="1"/>
  <c r="S538" s="1"/>
  <c r="I352"/>
  <c r="I415" s="1"/>
  <c r="I478" s="1"/>
  <c r="I541" s="1"/>
  <c r="AH376"/>
  <c r="AH439" s="1"/>
  <c r="AH502" s="1"/>
  <c r="AH565" s="1"/>
  <c r="AD349"/>
  <c r="AD412" s="1"/>
  <c r="AD475" s="1"/>
  <c r="AD538" s="1"/>
  <c r="D352"/>
  <c r="D415" s="1"/>
  <c r="D478" s="1"/>
  <c r="D541" s="1"/>
  <c r="U376"/>
  <c r="U439" s="1"/>
  <c r="U502" s="1"/>
  <c r="U565" s="1"/>
  <c r="J364"/>
  <c r="J427" s="1"/>
  <c r="J490" s="1"/>
  <c r="J553" s="1"/>
  <c r="AC365"/>
  <c r="AC428" s="1"/>
  <c r="AC491" s="1"/>
  <c r="AC554" s="1"/>
  <c r="Y376"/>
  <c r="Y439" s="1"/>
  <c r="Y502" s="1"/>
  <c r="Y565" s="1"/>
  <c r="Z364"/>
  <c r="Z427" s="1"/>
  <c r="Z490" s="1"/>
  <c r="Z553" s="1"/>
  <c r="M348"/>
  <c r="M411" s="1"/>
  <c r="M474" s="1"/>
  <c r="M537" s="1"/>
  <c r="AC348"/>
  <c r="AC411" s="1"/>
  <c r="AC474" s="1"/>
  <c r="AC537" s="1"/>
  <c r="AG360"/>
  <c r="AG423" s="1"/>
  <c r="AG486" s="1"/>
  <c r="AG549" s="1"/>
  <c r="AH358"/>
  <c r="AH421" s="1"/>
  <c r="AH484" s="1"/>
  <c r="W374"/>
  <c r="W437" s="1"/>
  <c r="W500" s="1"/>
  <c r="W563" s="1"/>
  <c r="AB376"/>
  <c r="AB439" s="1"/>
  <c r="AB502" s="1"/>
  <c r="AB565" s="1"/>
  <c r="V373"/>
  <c r="V436" s="1"/>
  <c r="V499" s="1"/>
  <c r="V562" s="1"/>
  <c r="AJ373"/>
  <c r="N361"/>
  <c r="N424" s="1"/>
  <c r="N487" s="1"/>
  <c r="N550" s="1"/>
  <c r="J361"/>
  <c r="J424" s="1"/>
  <c r="J487" s="1"/>
  <c r="J550" s="1"/>
  <c r="X361"/>
  <c r="X424" s="1"/>
  <c r="X487" s="1"/>
  <c r="X550" s="1"/>
  <c r="U352"/>
  <c r="U415" s="1"/>
  <c r="U478" s="1"/>
  <c r="U541" s="1"/>
  <c r="AA376"/>
  <c r="AA439" s="1"/>
  <c r="AA502" s="1"/>
  <c r="AA565" s="1"/>
  <c r="V377"/>
  <c r="V440" s="1"/>
  <c r="V503" s="1"/>
  <c r="V566" s="1"/>
  <c r="V364"/>
  <c r="V427" s="1"/>
  <c r="V490" s="1"/>
  <c r="V553" s="1"/>
  <c r="T373"/>
  <c r="T436" s="1"/>
  <c r="T499" s="1"/>
  <c r="T562" s="1"/>
  <c r="G348"/>
  <c r="G411" s="1"/>
  <c r="G474" s="1"/>
  <c r="G537" s="1"/>
  <c r="W362"/>
  <c r="W425" s="1"/>
  <c r="W488" s="1"/>
  <c r="W551" s="1"/>
  <c r="V374"/>
  <c r="V437" s="1"/>
  <c r="V500" s="1"/>
  <c r="V563" s="1"/>
  <c r="AJ349"/>
  <c r="X349"/>
  <c r="X412" s="1"/>
  <c r="X475" s="1"/>
  <c r="X538" s="1"/>
  <c r="B349"/>
  <c r="B412" s="1"/>
  <c r="B475" s="1"/>
  <c r="B538" s="1"/>
  <c r="AD361"/>
  <c r="AD424" s="1"/>
  <c r="AD487" s="1"/>
  <c r="AD550" s="1"/>
  <c r="AA364"/>
  <c r="AA427" s="1"/>
  <c r="AA490" s="1"/>
  <c r="AA553" s="1"/>
  <c r="H376"/>
  <c r="H439" s="1"/>
  <c r="H502" s="1"/>
  <c r="H565" s="1"/>
  <c r="C376"/>
  <c r="C439" s="1"/>
  <c r="C502" s="1"/>
  <c r="C565" s="1"/>
  <c r="T352"/>
  <c r="T415" s="1"/>
  <c r="T478" s="1"/>
  <c r="T541" s="1"/>
  <c r="Z352"/>
  <c r="Z415" s="1"/>
  <c r="Z478" s="1"/>
  <c r="Z541" s="1"/>
  <c r="L353"/>
  <c r="L416" s="1"/>
  <c r="L479" s="1"/>
  <c r="L542" s="1"/>
  <c r="AF361"/>
  <c r="AF424" s="1"/>
  <c r="AF487" s="1"/>
  <c r="AF550" s="1"/>
  <c r="H361"/>
  <c r="H424" s="1"/>
  <c r="H487" s="1"/>
  <c r="H550" s="1"/>
  <c r="I371"/>
  <c r="I434" s="1"/>
  <c r="I497" s="1"/>
  <c r="I560" s="1"/>
  <c r="AI352"/>
  <c r="AI415" s="1"/>
  <c r="AI478" s="1"/>
  <c r="AI541" s="1"/>
  <c r="AB373"/>
  <c r="AB436" s="1"/>
  <c r="AB499" s="1"/>
  <c r="AB562" s="1"/>
  <c r="V361"/>
  <c r="V424" s="1"/>
  <c r="V487" s="1"/>
  <c r="V550" s="1"/>
  <c r="N373"/>
  <c r="N436" s="1"/>
  <c r="N499" s="1"/>
  <c r="N562" s="1"/>
  <c r="AE373"/>
  <c r="AE436" s="1"/>
  <c r="AE499" s="1"/>
  <c r="AE562" s="1"/>
  <c r="E364"/>
  <c r="E427" s="1"/>
  <c r="E490" s="1"/>
  <c r="E553" s="1"/>
  <c r="R372"/>
  <c r="R435" s="1"/>
  <c r="R498" s="1"/>
  <c r="R561" s="1"/>
  <c r="AF349"/>
  <c r="AF412" s="1"/>
  <c r="AF475" s="1"/>
  <c r="AF538" s="1"/>
  <c r="J373"/>
  <c r="J436" s="1"/>
  <c r="J499" s="1"/>
  <c r="J562" s="1"/>
  <c r="AA361"/>
  <c r="AA424" s="1"/>
  <c r="AA487" s="1"/>
  <c r="AA550" s="1"/>
  <c r="AG364"/>
  <c r="AG427" s="1"/>
  <c r="AG490" s="1"/>
  <c r="AG553" s="1"/>
  <c r="K364"/>
  <c r="K427" s="1"/>
  <c r="K490" s="1"/>
  <c r="K553" s="1"/>
  <c r="AC352"/>
  <c r="AC415" s="1"/>
  <c r="AC478" s="1"/>
  <c r="AC541" s="1"/>
  <c r="G361"/>
  <c r="G424" s="1"/>
  <c r="G487" s="1"/>
  <c r="G550" s="1"/>
  <c r="B361"/>
  <c r="B424" s="1"/>
  <c r="B487" s="1"/>
  <c r="B550" s="1"/>
  <c r="I364"/>
  <c r="I427" s="1"/>
  <c r="I490" s="1"/>
  <c r="I553" s="1"/>
  <c r="D376"/>
  <c r="D439" s="1"/>
  <c r="D502" s="1"/>
  <c r="D565" s="1"/>
  <c r="AF352"/>
  <c r="AF415" s="1"/>
  <c r="AF478" s="1"/>
  <c r="AF541" s="1"/>
  <c r="J352"/>
  <c r="J415" s="1"/>
  <c r="J478" s="1"/>
  <c r="J541" s="1"/>
  <c r="AA352"/>
  <c r="AA415" s="1"/>
  <c r="AA478" s="1"/>
  <c r="AA541" s="1"/>
  <c r="H352"/>
  <c r="H415" s="1"/>
  <c r="H478" s="1"/>
  <c r="H541" s="1"/>
  <c r="T364"/>
  <c r="T427" s="1"/>
  <c r="T490" s="1"/>
  <c r="T553" s="1"/>
  <c r="P365"/>
  <c r="P428" s="1"/>
  <c r="P491" s="1"/>
  <c r="P554" s="1"/>
  <c r="D214"/>
  <c r="AJ404"/>
  <c r="D404"/>
  <c r="D467" s="1"/>
  <c r="D530" s="1"/>
  <c r="V472"/>
  <c r="AC484"/>
  <c r="U523"/>
  <c r="U522" s="1"/>
  <c r="U459"/>
  <c r="X484"/>
  <c r="M523"/>
  <c r="M522" s="1"/>
  <c r="M459"/>
  <c r="E448"/>
  <c r="E384"/>
  <c r="U448"/>
  <c r="U384"/>
  <c r="AK448"/>
  <c r="AK384"/>
  <c r="Z523"/>
  <c r="AD523"/>
  <c r="N214"/>
  <c r="L448"/>
  <c r="H484"/>
  <c r="X472"/>
  <c r="N496"/>
  <c r="L496"/>
  <c r="AB496"/>
  <c r="C214"/>
  <c r="E214"/>
  <c r="C448"/>
  <c r="C384"/>
  <c r="AA448"/>
  <c r="AA384"/>
  <c r="D448"/>
  <c r="D384"/>
  <c r="T448"/>
  <c r="AJ448"/>
  <c r="AJ384"/>
  <c r="AG523"/>
  <c r="AG522" s="1"/>
  <c r="AG459"/>
  <c r="L523"/>
  <c r="AH523"/>
  <c r="P448"/>
  <c r="P384"/>
  <c r="AF448"/>
  <c r="P523"/>
  <c r="B523"/>
  <c r="R121"/>
  <c r="Q121" s="1"/>
  <c r="I221"/>
  <c r="H221" s="1"/>
  <c r="L221"/>
  <c r="K221" s="1"/>
  <c r="F221"/>
  <c r="P404"/>
  <c r="AH404"/>
  <c r="AH467" s="1"/>
  <c r="AH530" s="1"/>
  <c r="AD404"/>
  <c r="AB404"/>
  <c r="AB467" s="1"/>
  <c r="AB530" s="1"/>
  <c r="X404"/>
  <c r="N404"/>
  <c r="N467" s="1"/>
  <c r="N530" s="1"/>
  <c r="R404"/>
  <c r="J404"/>
  <c r="Z404"/>
  <c r="B404"/>
  <c r="R221"/>
  <c r="Q221" s="1"/>
  <c r="F404"/>
  <c r="L404"/>
  <c r="AF404"/>
  <c r="E523"/>
  <c r="E522" s="1"/>
  <c r="E459"/>
  <c r="AE523"/>
  <c r="AE522" s="1"/>
  <c r="AE459"/>
  <c r="O448"/>
  <c r="O384"/>
  <c r="S448"/>
  <c r="S384"/>
  <c r="AI448"/>
  <c r="AI384"/>
  <c r="AA351"/>
  <c r="AA414" s="1"/>
  <c r="AA477" s="1"/>
  <c r="AA540" s="1"/>
  <c r="AI363"/>
  <c r="AI426" s="1"/>
  <c r="AI489" s="1"/>
  <c r="AI552" s="1"/>
  <c r="E363"/>
  <c r="E426" s="1"/>
  <c r="E489" s="1"/>
  <c r="E552" s="1"/>
  <c r="AE351"/>
  <c r="AE414" s="1"/>
  <c r="AE477" s="1"/>
  <c r="AE540" s="1"/>
  <c r="O363"/>
  <c r="O426" s="1"/>
  <c r="O489" s="1"/>
  <c r="O552" s="1"/>
  <c r="AK363"/>
  <c r="AA363"/>
  <c r="AA426" s="1"/>
  <c r="AA489" s="1"/>
  <c r="AA552" s="1"/>
  <c r="AI375"/>
  <c r="AI438" s="1"/>
  <c r="AI501" s="1"/>
  <c r="AI564" s="1"/>
  <c r="E375"/>
  <c r="E438" s="1"/>
  <c r="E501" s="1"/>
  <c r="E564" s="1"/>
  <c r="AE363"/>
  <c r="AE426" s="1"/>
  <c r="AE489" s="1"/>
  <c r="AE552" s="1"/>
  <c r="O375"/>
  <c r="O438" s="1"/>
  <c r="O501" s="1"/>
  <c r="O564" s="1"/>
  <c r="AK375"/>
  <c r="U351"/>
  <c r="U414" s="1"/>
  <c r="U477" s="1"/>
  <c r="U540" s="1"/>
  <c r="AA375"/>
  <c r="AA438" s="1"/>
  <c r="AA501" s="1"/>
  <c r="AA564" s="1"/>
  <c r="AE375"/>
  <c r="AE438" s="1"/>
  <c r="AE501" s="1"/>
  <c r="AE564" s="1"/>
  <c r="U363"/>
  <c r="U426" s="1"/>
  <c r="U489" s="1"/>
  <c r="U552" s="1"/>
  <c r="AI351"/>
  <c r="AI414" s="1"/>
  <c r="AI477" s="1"/>
  <c r="AI540" s="1"/>
  <c r="E351"/>
  <c r="E414" s="1"/>
  <c r="E477" s="1"/>
  <c r="E540" s="1"/>
  <c r="O351"/>
  <c r="O414" s="1"/>
  <c r="O477" s="1"/>
  <c r="O540" s="1"/>
  <c r="AK351"/>
  <c r="U375"/>
  <c r="U438" s="1"/>
  <c r="U501" s="1"/>
  <c r="U564" s="1"/>
  <c r="G375"/>
  <c r="G438" s="1"/>
  <c r="G501" s="1"/>
  <c r="G564" s="1"/>
  <c r="AF351"/>
  <c r="AF414" s="1"/>
  <c r="AF477" s="1"/>
  <c r="AF540" s="1"/>
  <c r="I359"/>
  <c r="I422" s="1"/>
  <c r="I485" s="1"/>
  <c r="I548" s="1"/>
  <c r="Y359"/>
  <c r="Y422" s="1"/>
  <c r="Y485" s="1"/>
  <c r="Y548" s="1"/>
  <c r="G363"/>
  <c r="G426" s="1"/>
  <c r="G489" s="1"/>
  <c r="G552" s="1"/>
  <c r="AE365"/>
  <c r="AE428" s="1"/>
  <c r="AE491" s="1"/>
  <c r="AE554" s="1"/>
  <c r="M363"/>
  <c r="M426" s="1"/>
  <c r="M489" s="1"/>
  <c r="M552" s="1"/>
  <c r="L372"/>
  <c r="L435" s="1"/>
  <c r="L498" s="1"/>
  <c r="L561" s="1"/>
  <c r="B360"/>
  <c r="B423" s="1"/>
  <c r="B486" s="1"/>
  <c r="B549" s="1"/>
  <c r="H373"/>
  <c r="H436" s="1"/>
  <c r="H499" s="1"/>
  <c r="H562" s="1"/>
  <c r="Y373"/>
  <c r="Y436" s="1"/>
  <c r="Y499" s="1"/>
  <c r="Y562" s="1"/>
  <c r="C373"/>
  <c r="C436" s="1"/>
  <c r="C499" s="1"/>
  <c r="C562" s="1"/>
  <c r="I353"/>
  <c r="I416" s="1"/>
  <c r="I479" s="1"/>
  <c r="I542" s="1"/>
  <c r="I347"/>
  <c r="I410" s="1"/>
  <c r="I473" s="1"/>
  <c r="I536" s="1"/>
  <c r="Y347"/>
  <c r="Y410" s="1"/>
  <c r="Y473" s="1"/>
  <c r="Y536" s="1"/>
  <c r="C351"/>
  <c r="C414" s="1"/>
  <c r="C477" s="1"/>
  <c r="C540" s="1"/>
  <c r="G351"/>
  <c r="G414" s="1"/>
  <c r="G477" s="1"/>
  <c r="G540" s="1"/>
  <c r="AF375"/>
  <c r="AF438" s="1"/>
  <c r="AF501" s="1"/>
  <c r="AF564" s="1"/>
  <c r="AB361"/>
  <c r="AB424" s="1"/>
  <c r="AB487" s="1"/>
  <c r="AB550" s="1"/>
  <c r="V349"/>
  <c r="V412" s="1"/>
  <c r="V475" s="1"/>
  <c r="V538" s="1"/>
  <c r="AJ361"/>
  <c r="N349"/>
  <c r="N412" s="1"/>
  <c r="N475" s="1"/>
  <c r="N538" s="1"/>
  <c r="AE349"/>
  <c r="AE412" s="1"/>
  <c r="AE475" s="1"/>
  <c r="AE538" s="1"/>
  <c r="AE353"/>
  <c r="AE416" s="1"/>
  <c r="AE479" s="1"/>
  <c r="AE542" s="1"/>
  <c r="R348"/>
  <c r="R411" s="1"/>
  <c r="R474" s="1"/>
  <c r="R537" s="1"/>
  <c r="M351"/>
  <c r="M414" s="1"/>
  <c r="M477" s="1"/>
  <c r="M540" s="1"/>
  <c r="M396"/>
  <c r="AF373"/>
  <c r="AF436" s="1"/>
  <c r="AF499" s="1"/>
  <c r="AF562" s="1"/>
  <c r="AA373"/>
  <c r="AA436" s="1"/>
  <c r="AA499" s="1"/>
  <c r="AA562" s="1"/>
  <c r="E370"/>
  <c r="E433" s="1"/>
  <c r="U370"/>
  <c r="U433" s="1"/>
  <c r="AK370"/>
  <c r="G377"/>
  <c r="G440" s="1"/>
  <c r="G503" s="1"/>
  <c r="G566" s="1"/>
  <c r="W375"/>
  <c r="W438" s="1"/>
  <c r="W501" s="1"/>
  <c r="W564" s="1"/>
  <c r="U371"/>
  <c r="U434" s="1"/>
  <c r="U497" s="1"/>
  <c r="U560" s="1"/>
  <c r="B372"/>
  <c r="B435" s="1"/>
  <c r="B498" s="1"/>
  <c r="B561" s="1"/>
  <c r="J360"/>
  <c r="J423" s="1"/>
  <c r="J486" s="1"/>
  <c r="J549" s="1"/>
  <c r="AN331"/>
  <c r="X373"/>
  <c r="X436" s="1"/>
  <c r="X499" s="1"/>
  <c r="X562" s="1"/>
  <c r="B373"/>
  <c r="B436" s="1"/>
  <c r="B499" s="1"/>
  <c r="B562" s="1"/>
  <c r="S373"/>
  <c r="S436" s="1"/>
  <c r="S499" s="1"/>
  <c r="S562" s="1"/>
  <c r="Y377"/>
  <c r="Y440" s="1"/>
  <c r="Y503" s="1"/>
  <c r="Y566" s="1"/>
  <c r="C377"/>
  <c r="C440" s="1"/>
  <c r="C503" s="1"/>
  <c r="C566" s="1"/>
  <c r="I376"/>
  <c r="I439" s="1"/>
  <c r="I502" s="1"/>
  <c r="I565" s="1"/>
  <c r="V372"/>
  <c r="V435" s="1"/>
  <c r="V498" s="1"/>
  <c r="V561" s="1"/>
  <c r="O396"/>
  <c r="AC371"/>
  <c r="AC434" s="1"/>
  <c r="AC497" s="1"/>
  <c r="AC560" s="1"/>
  <c r="E373"/>
  <c r="E436" s="1"/>
  <c r="E499" s="1"/>
  <c r="E562" s="1"/>
  <c r="U364"/>
  <c r="U427" s="1"/>
  <c r="U490" s="1"/>
  <c r="U553" s="1"/>
  <c r="I363"/>
  <c r="I426" s="1"/>
  <c r="I489" s="1"/>
  <c r="I552" s="1"/>
  <c r="AB348"/>
  <c r="AB411" s="1"/>
  <c r="AB474" s="1"/>
  <c r="AB537" s="1"/>
  <c r="AG363"/>
  <c r="AG426" s="1"/>
  <c r="AG489" s="1"/>
  <c r="AG552" s="1"/>
  <c r="Z373"/>
  <c r="Z436" s="1"/>
  <c r="Z499" s="1"/>
  <c r="Z562" s="1"/>
  <c r="Q377"/>
  <c r="Q440" s="1"/>
  <c r="Q503" s="1"/>
  <c r="Q566" s="1"/>
  <c r="V371"/>
  <c r="V434" s="1"/>
  <c r="V497" s="1"/>
  <c r="V560" s="1"/>
  <c r="K359"/>
  <c r="K422" s="1"/>
  <c r="K485" s="1"/>
  <c r="K548" s="1"/>
  <c r="Q358"/>
  <c r="Q421" s="1"/>
  <c r="AG358"/>
  <c r="AG421" s="1"/>
  <c r="Z360"/>
  <c r="Z423" s="1"/>
  <c r="Z486" s="1"/>
  <c r="Z549" s="1"/>
  <c r="L349"/>
  <c r="L412" s="1"/>
  <c r="L475" s="1"/>
  <c r="L538" s="1"/>
  <c r="F373"/>
  <c r="F436" s="1"/>
  <c r="F499" s="1"/>
  <c r="F562" s="1"/>
  <c r="R373"/>
  <c r="R436" s="1"/>
  <c r="R499" s="1"/>
  <c r="R562" s="1"/>
  <c r="AI361"/>
  <c r="AI424" s="1"/>
  <c r="AI487" s="1"/>
  <c r="AI550" s="1"/>
  <c r="G346"/>
  <c r="G409" s="1"/>
  <c r="K358"/>
  <c r="K421" s="1"/>
  <c r="AE358"/>
  <c r="AE421" s="1"/>
  <c r="X365"/>
  <c r="X428" s="1"/>
  <c r="X491" s="1"/>
  <c r="X554" s="1"/>
  <c r="B377"/>
  <c r="B440" s="1"/>
  <c r="B503" s="1"/>
  <c r="B566" s="1"/>
  <c r="S365"/>
  <c r="S428" s="1"/>
  <c r="S491" s="1"/>
  <c r="S554" s="1"/>
  <c r="N347"/>
  <c r="N410" s="1"/>
  <c r="N473" s="1"/>
  <c r="N536" s="1"/>
  <c r="H364"/>
  <c r="H427" s="1"/>
  <c r="H490" s="1"/>
  <c r="H553" s="1"/>
  <c r="Y364"/>
  <c r="Y427" s="1"/>
  <c r="Y490" s="1"/>
  <c r="Y553" s="1"/>
  <c r="C364"/>
  <c r="C427" s="1"/>
  <c r="C490" s="1"/>
  <c r="C553" s="1"/>
  <c r="L351"/>
  <c r="L414" s="1"/>
  <c r="L477" s="1"/>
  <c r="L540" s="1"/>
  <c r="B370"/>
  <c r="B433" s="1"/>
  <c r="Z370"/>
  <c r="Z433" s="1"/>
  <c r="D377"/>
  <c r="D440" s="1"/>
  <c r="D503" s="1"/>
  <c r="D566" s="1"/>
  <c r="U377"/>
  <c r="U440" s="1"/>
  <c r="U503" s="1"/>
  <c r="U566" s="1"/>
  <c r="AA371"/>
  <c r="AA434" s="1"/>
  <c r="AA497" s="1"/>
  <c r="AA560" s="1"/>
  <c r="D371"/>
  <c r="D434" s="1"/>
  <c r="D497" s="1"/>
  <c r="D560" s="1"/>
  <c r="T376"/>
  <c r="T439" s="1"/>
  <c r="T502" s="1"/>
  <c r="T565" s="1"/>
  <c r="AK376"/>
  <c r="O376"/>
  <c r="O439" s="1"/>
  <c r="O502" s="1"/>
  <c r="O565" s="1"/>
  <c r="F372"/>
  <c r="F435" s="1"/>
  <c r="F498" s="1"/>
  <c r="F561" s="1"/>
  <c r="K351"/>
  <c r="K414" s="1"/>
  <c r="K477" s="1"/>
  <c r="K540" s="1"/>
  <c r="Q349"/>
  <c r="Q412" s="1"/>
  <c r="Q475" s="1"/>
  <c r="Q538" s="1"/>
  <c r="W346"/>
  <c r="W409" s="1"/>
  <c r="P353"/>
  <c r="P416" s="1"/>
  <c r="P479" s="1"/>
  <c r="P542" s="1"/>
  <c r="AG353"/>
  <c r="AG416" s="1"/>
  <c r="AG479" s="1"/>
  <c r="AG542" s="1"/>
  <c r="K353"/>
  <c r="K416" s="1"/>
  <c r="K479" s="1"/>
  <c r="K542" s="1"/>
  <c r="Z376"/>
  <c r="Z439" s="1"/>
  <c r="Z502" s="1"/>
  <c r="Z565" s="1"/>
  <c r="V365"/>
  <c r="V428" s="1"/>
  <c r="V491" s="1"/>
  <c r="V554" s="1"/>
  <c r="C359"/>
  <c r="C422" s="1"/>
  <c r="C485" s="1"/>
  <c r="C548" s="1"/>
  <c r="S359"/>
  <c r="S422" s="1"/>
  <c r="S485" s="1"/>
  <c r="S548" s="1"/>
  <c r="AH347"/>
  <c r="AH410" s="1"/>
  <c r="AH473" s="1"/>
  <c r="AH536" s="1"/>
  <c r="L359"/>
  <c r="L422" s="1"/>
  <c r="L485" s="1"/>
  <c r="L548" s="1"/>
  <c r="V376"/>
  <c r="V439" s="1"/>
  <c r="V502" s="1"/>
  <c r="V565" s="1"/>
  <c r="B363"/>
  <c r="B426" s="1"/>
  <c r="B489" s="1"/>
  <c r="B552" s="1"/>
  <c r="M360"/>
  <c r="M423" s="1"/>
  <c r="M486" s="1"/>
  <c r="M549" s="1"/>
  <c r="AB351"/>
  <c r="AB414" s="1"/>
  <c r="AB477" s="1"/>
  <c r="AB540" s="1"/>
  <c r="Z363"/>
  <c r="Z426" s="1"/>
  <c r="Z489" s="1"/>
  <c r="Z552" s="1"/>
  <c r="L360"/>
  <c r="L423" s="1"/>
  <c r="L486" s="1"/>
  <c r="L549" s="1"/>
  <c r="J372"/>
  <c r="J435" s="1"/>
  <c r="J498" s="1"/>
  <c r="J561" s="1"/>
  <c r="U360"/>
  <c r="U423" s="1"/>
  <c r="U486" s="1"/>
  <c r="U549" s="1"/>
  <c r="Q360"/>
  <c r="Q423" s="1"/>
  <c r="Q486" s="1"/>
  <c r="Q549" s="1"/>
  <c r="Z348"/>
  <c r="Z411" s="1"/>
  <c r="Z474" s="1"/>
  <c r="Z537" s="1"/>
  <c r="T404"/>
  <c r="T467" s="1"/>
  <c r="T530" s="1"/>
  <c r="V404"/>
  <c r="G522"/>
  <c r="I361"/>
  <c r="I424" s="1"/>
  <c r="I487" s="1"/>
  <c r="I550" s="1"/>
  <c r="AH373"/>
  <c r="AH436" s="1"/>
  <c r="AH499" s="1"/>
  <c r="AH562" s="1"/>
  <c r="F346"/>
  <c r="F409" s="1"/>
  <c r="J346"/>
  <c r="J409" s="1"/>
  <c r="AD346"/>
  <c r="AD409" s="1"/>
  <c r="R377"/>
  <c r="R440" s="1"/>
  <c r="R503" s="1"/>
  <c r="R566" s="1"/>
  <c r="AI365"/>
  <c r="AI428" s="1"/>
  <c r="AI491" s="1"/>
  <c r="AI554" s="1"/>
  <c r="AD347"/>
  <c r="AD410" s="1"/>
  <c r="AD473" s="1"/>
  <c r="AD536" s="1"/>
  <c r="H359"/>
  <c r="H422" s="1"/>
  <c r="H485" s="1"/>
  <c r="H548" s="1"/>
  <c r="X359"/>
  <c r="X422" s="1"/>
  <c r="X485" s="1"/>
  <c r="X548" s="1"/>
  <c r="X364"/>
  <c r="X427" s="1"/>
  <c r="X490" s="1"/>
  <c r="X553" s="1"/>
  <c r="B376"/>
  <c r="B439" s="1"/>
  <c r="B502" s="1"/>
  <c r="B565" s="1"/>
  <c r="S364"/>
  <c r="S427" s="1"/>
  <c r="S490" s="1"/>
  <c r="S553" s="1"/>
  <c r="AH360"/>
  <c r="AH423" s="1"/>
  <c r="AH486" s="1"/>
  <c r="AH549" s="1"/>
  <c r="Y363"/>
  <c r="Y426" s="1"/>
  <c r="Y489" s="1"/>
  <c r="Y552" s="1"/>
  <c r="AC361"/>
  <c r="AC424" s="1"/>
  <c r="AC487" s="1"/>
  <c r="AC550" s="1"/>
  <c r="W361"/>
  <c r="W424" s="1"/>
  <c r="W487" s="1"/>
  <c r="W550" s="1"/>
  <c r="T349"/>
  <c r="T412" s="1"/>
  <c r="T475" s="1"/>
  <c r="T538" s="1"/>
  <c r="AK361"/>
  <c r="O361"/>
  <c r="O424" s="1"/>
  <c r="O487" s="1"/>
  <c r="O550" s="1"/>
  <c r="O221"/>
  <c r="N221" s="1"/>
  <c r="I346"/>
  <c r="I409" s="1"/>
  <c r="Y346"/>
  <c r="Y409" s="1"/>
  <c r="T353"/>
  <c r="T416" s="1"/>
  <c r="T479" s="1"/>
  <c r="T542" s="1"/>
  <c r="AK365"/>
  <c r="O365"/>
  <c r="O428" s="1"/>
  <c r="O491" s="1"/>
  <c r="O554" s="1"/>
  <c r="T347"/>
  <c r="T410" s="1"/>
  <c r="T473" s="1"/>
  <c r="T536" s="1"/>
  <c r="AJ352"/>
  <c r="N376"/>
  <c r="N439" s="1"/>
  <c r="N502" s="1"/>
  <c r="N565" s="1"/>
  <c r="AE364"/>
  <c r="AE427" s="1"/>
  <c r="AE490" s="1"/>
  <c r="AE553" s="1"/>
  <c r="Y396"/>
  <c r="P373"/>
  <c r="P436" s="1"/>
  <c r="P499" s="1"/>
  <c r="P562" s="1"/>
  <c r="AG373"/>
  <c r="AG436" s="1"/>
  <c r="AG499" s="1"/>
  <c r="AG562" s="1"/>
  <c r="K373"/>
  <c r="K436" s="1"/>
  <c r="K499" s="1"/>
  <c r="K562" s="1"/>
  <c r="V358"/>
  <c r="V421" s="1"/>
  <c r="AF392"/>
  <c r="AF455" s="1"/>
  <c r="AF518" s="1"/>
  <c r="J365"/>
  <c r="J428" s="1"/>
  <c r="J491" s="1"/>
  <c r="J554" s="1"/>
  <c r="S360"/>
  <c r="S423" s="1"/>
  <c r="S486" s="1"/>
  <c r="S549" s="1"/>
  <c r="V375"/>
  <c r="V438" s="1"/>
  <c r="V501" s="1"/>
  <c r="V564" s="1"/>
  <c r="B371"/>
  <c r="B434" s="1"/>
  <c r="B497" s="1"/>
  <c r="B560" s="1"/>
  <c r="R371"/>
  <c r="R434" s="1"/>
  <c r="R497" s="1"/>
  <c r="R560" s="1"/>
  <c r="AI371"/>
  <c r="AI434" s="1"/>
  <c r="AI497" s="1"/>
  <c r="AI560" s="1"/>
  <c r="M371"/>
  <c r="M434" s="1"/>
  <c r="M497" s="1"/>
  <c r="M560" s="1"/>
  <c r="AB371"/>
  <c r="AB434" s="1"/>
  <c r="AB497" s="1"/>
  <c r="AB560" s="1"/>
  <c r="S351"/>
  <c r="S414" s="1"/>
  <c r="S477" s="1"/>
  <c r="S540" s="1"/>
  <c r="F363"/>
  <c r="F426" s="1"/>
  <c r="F489" s="1"/>
  <c r="F552" s="1"/>
  <c r="R346"/>
  <c r="R409" s="1"/>
  <c r="AH346"/>
  <c r="AH409" s="1"/>
  <c r="L365"/>
  <c r="L428" s="1"/>
  <c r="L491" s="1"/>
  <c r="L554" s="1"/>
  <c r="AC353"/>
  <c r="AC416" s="1"/>
  <c r="AC479" s="1"/>
  <c r="AC542" s="1"/>
  <c r="G352"/>
  <c r="G415" s="1"/>
  <c r="G478" s="1"/>
  <c r="G541" s="1"/>
  <c r="AB352"/>
  <c r="AB415" s="1"/>
  <c r="AB478" s="1"/>
  <c r="AB541" s="1"/>
  <c r="F376"/>
  <c r="F439" s="1"/>
  <c r="F502" s="1"/>
  <c r="F565" s="1"/>
  <c r="AC496"/>
  <c r="J351"/>
  <c r="J414" s="1"/>
  <c r="J477" s="1"/>
  <c r="J540" s="1"/>
  <c r="R375"/>
  <c r="R438" s="1"/>
  <c r="R501" s="1"/>
  <c r="R564" s="1"/>
  <c r="AD375"/>
  <c r="AD438" s="1"/>
  <c r="AD501" s="1"/>
  <c r="AD564" s="1"/>
  <c r="N351"/>
  <c r="N414" s="1"/>
  <c r="N477" s="1"/>
  <c r="N540" s="1"/>
  <c r="AJ363"/>
  <c r="T351"/>
  <c r="T414" s="1"/>
  <c r="T477" s="1"/>
  <c r="T540" s="1"/>
  <c r="J375"/>
  <c r="J438" s="1"/>
  <c r="J501" s="1"/>
  <c r="J564" s="1"/>
  <c r="N375"/>
  <c r="N438" s="1"/>
  <c r="N501" s="1"/>
  <c r="N564" s="1"/>
  <c r="AJ351"/>
  <c r="T375"/>
  <c r="T438" s="1"/>
  <c r="T501" s="1"/>
  <c r="T564" s="1"/>
  <c r="D363"/>
  <c r="D426" s="1"/>
  <c r="D489" s="1"/>
  <c r="D552" s="1"/>
  <c r="X351"/>
  <c r="X414" s="1"/>
  <c r="X477" s="1"/>
  <c r="X540" s="1"/>
  <c r="R363"/>
  <c r="R426" s="1"/>
  <c r="R489" s="1"/>
  <c r="R552" s="1"/>
  <c r="AD363"/>
  <c r="AD426" s="1"/>
  <c r="AD489" s="1"/>
  <c r="AD552" s="1"/>
  <c r="AJ375"/>
  <c r="D351"/>
  <c r="D414" s="1"/>
  <c r="D477" s="1"/>
  <c r="D540" s="1"/>
  <c r="X363"/>
  <c r="X426" s="1"/>
  <c r="X489" s="1"/>
  <c r="X552" s="1"/>
  <c r="J363"/>
  <c r="J426" s="1"/>
  <c r="J489" s="1"/>
  <c r="J552" s="1"/>
  <c r="R351"/>
  <c r="R414" s="1"/>
  <c r="R477" s="1"/>
  <c r="R540" s="1"/>
  <c r="AD351"/>
  <c r="AD414" s="1"/>
  <c r="AD477" s="1"/>
  <c r="AD540" s="1"/>
  <c r="N363"/>
  <c r="N426" s="1"/>
  <c r="N489" s="1"/>
  <c r="N552" s="1"/>
  <c r="T363"/>
  <c r="T426" s="1"/>
  <c r="T489" s="1"/>
  <c r="T552" s="1"/>
  <c r="D375"/>
  <c r="D438" s="1"/>
  <c r="D501" s="1"/>
  <c r="D564" s="1"/>
  <c r="X375"/>
  <c r="X438" s="1"/>
  <c r="X501" s="1"/>
  <c r="X564" s="1"/>
  <c r="M448"/>
  <c r="M384"/>
  <c r="AC448"/>
  <c r="AC384"/>
  <c r="H448"/>
  <c r="H384"/>
  <c r="X448"/>
  <c r="X384"/>
  <c r="U484"/>
  <c r="N472"/>
  <c r="AJ523"/>
  <c r="F523"/>
  <c r="AB303"/>
  <c r="V303"/>
  <c r="AH303"/>
  <c r="D303"/>
  <c r="P303"/>
  <c r="J303"/>
  <c r="H303"/>
  <c r="B303"/>
  <c r="T303"/>
  <c r="N303"/>
  <c r="AF303"/>
  <c r="Z303"/>
  <c r="L303"/>
  <c r="F303"/>
  <c r="X303"/>
  <c r="R303"/>
  <c r="AJ303"/>
  <c r="AD303"/>
  <c r="G303"/>
  <c r="Y303"/>
  <c r="AI303"/>
  <c r="U303"/>
  <c r="AE303"/>
  <c r="AG303"/>
  <c r="W303"/>
  <c r="AK303"/>
  <c r="M303"/>
  <c r="C303"/>
  <c r="K303"/>
  <c r="I303"/>
  <c r="S303"/>
  <c r="E303"/>
  <c r="O303"/>
  <c r="Q303"/>
  <c r="AA303"/>
  <c r="AC303"/>
  <c r="L472"/>
  <c r="Q523"/>
  <c r="Q522" s="1"/>
  <c r="Q459"/>
  <c r="R122"/>
  <c r="O122" s="1"/>
  <c r="Q114"/>
  <c r="X523"/>
  <c r="D496"/>
  <c r="T484"/>
  <c r="C304"/>
  <c r="G304"/>
  <c r="I304"/>
  <c r="S304"/>
  <c r="U304"/>
  <c r="AE304"/>
  <c r="M304"/>
  <c r="W304"/>
  <c r="Y304"/>
  <c r="AI304"/>
  <c r="AK304"/>
  <c r="Q304"/>
  <c r="AA304"/>
  <c r="O304"/>
  <c r="K304"/>
  <c r="AC304"/>
  <c r="AG304"/>
  <c r="E304"/>
  <c r="L304"/>
  <c r="AH304"/>
  <c r="D304"/>
  <c r="V304"/>
  <c r="T304"/>
  <c r="N304"/>
  <c r="P304"/>
  <c r="J304"/>
  <c r="H304"/>
  <c r="B304"/>
  <c r="AB304"/>
  <c r="AJ304"/>
  <c r="AD304"/>
  <c r="AF304"/>
  <c r="Z304"/>
  <c r="F304"/>
  <c r="X304"/>
  <c r="R304"/>
  <c r="B472"/>
  <c r="I523"/>
  <c r="I522" s="1"/>
  <c r="I459"/>
  <c r="W448"/>
  <c r="W384"/>
  <c r="U244"/>
  <c r="O244"/>
  <c r="Y244"/>
  <c r="S244"/>
  <c r="AG244"/>
  <c r="AA244"/>
  <c r="M244"/>
  <c r="G244"/>
  <c r="E244"/>
  <c r="AK244"/>
  <c r="AE244"/>
  <c r="I244"/>
  <c r="C244"/>
  <c r="AI244"/>
  <c r="Q244"/>
  <c r="K244"/>
  <c r="AC244"/>
  <c r="W244"/>
  <c r="I245"/>
  <c r="AA245"/>
  <c r="G245"/>
  <c r="AI245"/>
  <c r="Y245"/>
  <c r="E245"/>
  <c r="O245"/>
  <c r="U245"/>
  <c r="W245"/>
  <c r="Q245"/>
  <c r="C245"/>
  <c r="AE245"/>
  <c r="K245"/>
  <c r="AK245"/>
  <c r="AG245"/>
  <c r="S245"/>
  <c r="AC245"/>
  <c r="M245"/>
  <c r="I448"/>
  <c r="I384"/>
  <c r="Y448"/>
  <c r="Y384"/>
  <c r="O360"/>
  <c r="O423" s="1"/>
  <c r="O486" s="1"/>
  <c r="O549" s="1"/>
  <c r="E348"/>
  <c r="E411" s="1"/>
  <c r="E474" s="1"/>
  <c r="E537" s="1"/>
  <c r="AE348"/>
  <c r="AE411" s="1"/>
  <c r="AE474" s="1"/>
  <c r="AE537" s="1"/>
  <c r="O372"/>
  <c r="O435" s="1"/>
  <c r="O498" s="1"/>
  <c r="O561" s="1"/>
  <c r="AK372"/>
  <c r="Y348"/>
  <c r="Y411" s="1"/>
  <c r="Y474" s="1"/>
  <c r="Y537" s="1"/>
  <c r="E360"/>
  <c r="E423" s="1"/>
  <c r="E486" s="1"/>
  <c r="E549" s="1"/>
  <c r="AE360"/>
  <c r="AE423" s="1"/>
  <c r="AE486" s="1"/>
  <c r="AE549" s="1"/>
  <c r="Y360"/>
  <c r="Y423" s="1"/>
  <c r="Y486" s="1"/>
  <c r="Y549" s="1"/>
  <c r="O348"/>
  <c r="O411" s="1"/>
  <c r="O474" s="1"/>
  <c r="O537" s="1"/>
  <c r="AK348"/>
  <c r="Y372"/>
  <c r="Y435" s="1"/>
  <c r="Y498" s="1"/>
  <c r="Y561" s="1"/>
  <c r="AK360"/>
  <c r="V448"/>
  <c r="V384"/>
  <c r="AF523"/>
  <c r="AB523"/>
  <c r="AB522" s="1"/>
  <c r="AB459"/>
  <c r="Q347"/>
  <c r="Q410" s="1"/>
  <c r="Q473" s="1"/>
  <c r="Q536" s="1"/>
  <c r="AG347"/>
  <c r="AG410" s="1"/>
  <c r="AG473" s="1"/>
  <c r="AG536" s="1"/>
  <c r="O359"/>
  <c r="O422" s="1"/>
  <c r="O485" s="1"/>
  <c r="O548" s="1"/>
  <c r="AE347"/>
  <c r="AE410" s="1"/>
  <c r="AE473" s="1"/>
  <c r="AE536" s="1"/>
  <c r="E359"/>
  <c r="E422" s="1"/>
  <c r="E485" s="1"/>
  <c r="E548" s="1"/>
  <c r="G347"/>
  <c r="G410" s="1"/>
  <c r="G473" s="1"/>
  <c r="G536" s="1"/>
  <c r="Q359"/>
  <c r="Q422" s="1"/>
  <c r="Q485" s="1"/>
  <c r="Q548" s="1"/>
  <c r="AG359"/>
  <c r="AG422" s="1"/>
  <c r="AG485" s="1"/>
  <c r="AG548" s="1"/>
  <c r="O371"/>
  <c r="O434" s="1"/>
  <c r="O497" s="1"/>
  <c r="O560" s="1"/>
  <c r="AE359"/>
  <c r="AE422" s="1"/>
  <c r="AE485" s="1"/>
  <c r="AE548" s="1"/>
  <c r="E371"/>
  <c r="E434" s="1"/>
  <c r="E497" s="1"/>
  <c r="E560" s="1"/>
  <c r="G359"/>
  <c r="G422" s="1"/>
  <c r="G485" s="1"/>
  <c r="G548" s="1"/>
  <c r="Q371"/>
  <c r="Q434" s="1"/>
  <c r="Q497" s="1"/>
  <c r="Q560" s="1"/>
  <c r="AG371"/>
  <c r="AG434" s="1"/>
  <c r="AG497" s="1"/>
  <c r="AG560" s="1"/>
  <c r="AE371"/>
  <c r="AE434" s="1"/>
  <c r="AE497" s="1"/>
  <c r="AE560" s="1"/>
  <c r="AK347"/>
  <c r="G371"/>
  <c r="G434" s="1"/>
  <c r="G497" s="1"/>
  <c r="G560" s="1"/>
  <c r="O347"/>
  <c r="O410" s="1"/>
  <c r="O473" s="1"/>
  <c r="O536" s="1"/>
  <c r="E347"/>
  <c r="E410" s="1"/>
  <c r="E473" s="1"/>
  <c r="E536" s="1"/>
  <c r="AK359"/>
  <c r="AK371"/>
  <c r="R448"/>
  <c r="R384"/>
  <c r="AH448"/>
  <c r="AH384"/>
  <c r="B169"/>
  <c r="AF363"/>
  <c r="AF426" s="1"/>
  <c r="AF489" s="1"/>
  <c r="AF552" s="1"/>
  <c r="G365"/>
  <c r="G428" s="1"/>
  <c r="G491" s="1"/>
  <c r="G554" s="1"/>
  <c r="W363"/>
  <c r="W426" s="1"/>
  <c r="W489" s="1"/>
  <c r="W552" s="1"/>
  <c r="U359"/>
  <c r="U422" s="1"/>
  <c r="U485" s="1"/>
  <c r="U548" s="1"/>
  <c r="M373"/>
  <c r="M436" s="1"/>
  <c r="M499" s="1"/>
  <c r="M562" s="1"/>
  <c r="G373"/>
  <c r="G436" s="1"/>
  <c r="G499" s="1"/>
  <c r="G562" s="1"/>
  <c r="S361"/>
  <c r="S424" s="1"/>
  <c r="S487" s="1"/>
  <c r="S550" s="1"/>
  <c r="N199"/>
  <c r="Y365"/>
  <c r="Y428" s="1"/>
  <c r="Y491" s="1"/>
  <c r="Y554" s="1"/>
  <c r="C365"/>
  <c r="C428" s="1"/>
  <c r="C491" s="1"/>
  <c r="C554" s="1"/>
  <c r="V348"/>
  <c r="V411" s="1"/>
  <c r="V474" s="1"/>
  <c r="V537" s="1"/>
  <c r="AC359"/>
  <c r="AC422" s="1"/>
  <c r="AC485" s="1"/>
  <c r="AC548" s="1"/>
  <c r="E361"/>
  <c r="E424" s="1"/>
  <c r="E487" s="1"/>
  <c r="E550" s="1"/>
  <c r="AD373"/>
  <c r="AD436" s="1"/>
  <c r="AD499" s="1"/>
  <c r="AD562" s="1"/>
  <c r="C346"/>
  <c r="C409" s="1"/>
  <c r="AA370"/>
  <c r="AA433" s="1"/>
  <c r="E377"/>
  <c r="E440" s="1"/>
  <c r="E503" s="1"/>
  <c r="E566" s="1"/>
  <c r="I351"/>
  <c r="I414" s="1"/>
  <c r="I477" s="1"/>
  <c r="I540" s="1"/>
  <c r="AB360"/>
  <c r="AB423" s="1"/>
  <c r="AB486" s="1"/>
  <c r="AB549" s="1"/>
  <c r="AG351"/>
  <c r="AG414" s="1"/>
  <c r="AG477" s="1"/>
  <c r="AG540" s="1"/>
  <c r="Z349"/>
  <c r="Z412" s="1"/>
  <c r="Z475" s="1"/>
  <c r="Z538" s="1"/>
  <c r="Q365"/>
  <c r="Q428" s="1"/>
  <c r="Q491" s="1"/>
  <c r="Q554" s="1"/>
  <c r="K347"/>
  <c r="K410" s="1"/>
  <c r="K473" s="1"/>
  <c r="K536" s="1"/>
  <c r="Q346"/>
  <c r="Q409" s="1"/>
  <c r="AG346"/>
  <c r="AG409" s="1"/>
  <c r="W377"/>
  <c r="W440" s="1"/>
  <c r="W503" s="1"/>
  <c r="W566" s="1"/>
  <c r="J348"/>
  <c r="J411" s="1"/>
  <c r="J474" s="1"/>
  <c r="J537" s="1"/>
  <c r="P348"/>
  <c r="P411" s="1"/>
  <c r="P474" s="1"/>
  <c r="P537" s="1"/>
  <c r="D348"/>
  <c r="D411" s="1"/>
  <c r="D474" s="1"/>
  <c r="D537" s="1"/>
  <c r="L361"/>
  <c r="L424" s="1"/>
  <c r="L487" s="1"/>
  <c r="L550" s="1"/>
  <c r="F349"/>
  <c r="F412" s="1"/>
  <c r="F475" s="1"/>
  <c r="F538" s="1"/>
  <c r="R349"/>
  <c r="R412" s="1"/>
  <c r="R475" s="1"/>
  <c r="R538" s="1"/>
  <c r="AI349"/>
  <c r="AI412" s="1"/>
  <c r="AI475" s="1"/>
  <c r="AI538" s="1"/>
  <c r="G358"/>
  <c r="G421" s="1"/>
  <c r="K370"/>
  <c r="K433" s="1"/>
  <c r="AE346"/>
  <c r="AE409" s="1"/>
  <c r="S353"/>
  <c r="S416" s="1"/>
  <c r="S479" s="1"/>
  <c r="S542" s="1"/>
  <c r="Y352"/>
  <c r="Y415" s="1"/>
  <c r="Y478" s="1"/>
  <c r="Y541" s="1"/>
  <c r="C352"/>
  <c r="C415" s="1"/>
  <c r="C478" s="1"/>
  <c r="C541" s="1"/>
  <c r="AG396"/>
  <c r="H375"/>
  <c r="H438" s="1"/>
  <c r="H501" s="1"/>
  <c r="H564" s="1"/>
  <c r="L363"/>
  <c r="L426" s="1"/>
  <c r="L489" s="1"/>
  <c r="L552" s="1"/>
  <c r="D373"/>
  <c r="D436" s="1"/>
  <c r="D499" s="1"/>
  <c r="D562" s="1"/>
  <c r="U373"/>
  <c r="U436" s="1"/>
  <c r="U499" s="1"/>
  <c r="U562" s="1"/>
  <c r="U365"/>
  <c r="U428" s="1"/>
  <c r="U491" s="1"/>
  <c r="U554" s="1"/>
  <c r="AA359"/>
  <c r="AA422" s="1"/>
  <c r="AA485" s="1"/>
  <c r="AA548" s="1"/>
  <c r="D347"/>
  <c r="D410" s="1"/>
  <c r="D473" s="1"/>
  <c r="D536" s="1"/>
  <c r="AK364"/>
  <c r="O364"/>
  <c r="O427" s="1"/>
  <c r="O490" s="1"/>
  <c r="O553" s="1"/>
  <c r="AH375"/>
  <c r="AH438" s="1"/>
  <c r="AH501" s="1"/>
  <c r="AH564" s="1"/>
  <c r="F348"/>
  <c r="F411" s="1"/>
  <c r="F474" s="1"/>
  <c r="F537" s="1"/>
  <c r="AH396"/>
  <c r="W371"/>
  <c r="W434" s="1"/>
  <c r="W497" s="1"/>
  <c r="W560" s="1"/>
  <c r="C347"/>
  <c r="C410" s="1"/>
  <c r="C473" s="1"/>
  <c r="C536" s="1"/>
  <c r="S347"/>
  <c r="S410" s="1"/>
  <c r="S473" s="1"/>
  <c r="S536" s="1"/>
  <c r="AH359"/>
  <c r="AH422" s="1"/>
  <c r="AH485" s="1"/>
  <c r="AH548" s="1"/>
  <c r="L347"/>
  <c r="L410" s="1"/>
  <c r="L473" s="1"/>
  <c r="L536" s="1"/>
  <c r="V352"/>
  <c r="V415" s="1"/>
  <c r="V478" s="1"/>
  <c r="V541" s="1"/>
  <c r="AB363"/>
  <c r="AB426" s="1"/>
  <c r="AB489" s="1"/>
  <c r="AB552" s="1"/>
  <c r="B348"/>
  <c r="B411" s="1"/>
  <c r="B474" s="1"/>
  <c r="B537" s="1"/>
  <c r="P360"/>
  <c r="P423" s="1"/>
  <c r="P486" s="1"/>
  <c r="P549" s="1"/>
  <c r="AA348"/>
  <c r="AA411" s="1"/>
  <c r="AA474" s="1"/>
  <c r="AA537" s="1"/>
  <c r="W396"/>
  <c r="G459"/>
  <c r="I349"/>
  <c r="I412" s="1"/>
  <c r="I475" s="1"/>
  <c r="I538" s="1"/>
  <c r="AH349"/>
  <c r="AH412" s="1"/>
  <c r="AH475" s="1"/>
  <c r="AH538" s="1"/>
  <c r="F358"/>
  <c r="F421" s="1"/>
  <c r="J358"/>
  <c r="J421" s="1"/>
  <c r="AD358"/>
  <c r="AD421" s="1"/>
  <c r="R353"/>
  <c r="R416" s="1"/>
  <c r="R479" s="1"/>
  <c r="R542" s="1"/>
  <c r="AI353"/>
  <c r="AI416" s="1"/>
  <c r="AI479" s="1"/>
  <c r="AI542" s="1"/>
  <c r="AD359"/>
  <c r="AD422" s="1"/>
  <c r="AD485" s="1"/>
  <c r="AD548" s="1"/>
  <c r="H347"/>
  <c r="H410" s="1"/>
  <c r="H473" s="1"/>
  <c r="H536" s="1"/>
  <c r="X347"/>
  <c r="X410" s="1"/>
  <c r="X473" s="1"/>
  <c r="X536" s="1"/>
  <c r="X352"/>
  <c r="X415" s="1"/>
  <c r="X478" s="1"/>
  <c r="X541" s="1"/>
  <c r="B352"/>
  <c r="B415" s="1"/>
  <c r="B478" s="1"/>
  <c r="B541" s="1"/>
  <c r="S352"/>
  <c r="S415" s="1"/>
  <c r="S478" s="1"/>
  <c r="S541" s="1"/>
  <c r="AH348"/>
  <c r="AH411" s="1"/>
  <c r="AH474" s="1"/>
  <c r="AH537" s="1"/>
  <c r="Y351"/>
  <c r="Y414" s="1"/>
  <c r="Y477" s="1"/>
  <c r="Y540" s="1"/>
  <c r="E396"/>
  <c r="Q375"/>
  <c r="Q438" s="1"/>
  <c r="Q501" s="1"/>
  <c r="Q564" s="1"/>
  <c r="AC375"/>
  <c r="AC438" s="1"/>
  <c r="AC501" s="1"/>
  <c r="AC564" s="1"/>
  <c r="AC349"/>
  <c r="AC412" s="1"/>
  <c r="AC475" s="1"/>
  <c r="AC538" s="1"/>
  <c r="W349"/>
  <c r="W412" s="1"/>
  <c r="W475" s="1"/>
  <c r="W538" s="1"/>
  <c r="T361"/>
  <c r="T424" s="1"/>
  <c r="T487" s="1"/>
  <c r="T550" s="1"/>
  <c r="AK349"/>
  <c r="O349"/>
  <c r="O412" s="1"/>
  <c r="O475" s="1"/>
  <c r="O538" s="1"/>
  <c r="T365"/>
  <c r="T428" s="1"/>
  <c r="T491" s="1"/>
  <c r="T554" s="1"/>
  <c r="AK353"/>
  <c r="O353"/>
  <c r="O416" s="1"/>
  <c r="O479" s="1"/>
  <c r="O542" s="1"/>
  <c r="T359"/>
  <c r="T422" s="1"/>
  <c r="T485" s="1"/>
  <c r="T548" s="1"/>
  <c r="AJ364"/>
  <c r="N352"/>
  <c r="N415" s="1"/>
  <c r="N478" s="1"/>
  <c r="N541" s="1"/>
  <c r="AE352"/>
  <c r="AE415" s="1"/>
  <c r="AE478" s="1"/>
  <c r="AE541" s="1"/>
  <c r="P361"/>
  <c r="P424" s="1"/>
  <c r="P487" s="1"/>
  <c r="P550" s="1"/>
  <c r="AG361"/>
  <c r="AG424" s="1"/>
  <c r="AG487" s="1"/>
  <c r="AG550" s="1"/>
  <c r="K361"/>
  <c r="K424" s="1"/>
  <c r="K487" s="1"/>
  <c r="K550" s="1"/>
  <c r="AF377"/>
  <c r="AF440" s="1"/>
  <c r="AF503" s="1"/>
  <c r="AF566" s="1"/>
  <c r="J392"/>
  <c r="J455" s="1"/>
  <c r="J518" s="1"/>
  <c r="AA377"/>
  <c r="AA440" s="1"/>
  <c r="AA503" s="1"/>
  <c r="AA566" s="1"/>
  <c r="P371"/>
  <c r="P434" s="1"/>
  <c r="P497" s="1"/>
  <c r="P560" s="1"/>
  <c r="D221"/>
  <c r="Q376"/>
  <c r="Q439" s="1"/>
  <c r="Q502" s="1"/>
  <c r="Q565" s="1"/>
  <c r="S348"/>
  <c r="S411" s="1"/>
  <c r="S474" s="1"/>
  <c r="S537" s="1"/>
  <c r="V351"/>
  <c r="V414" s="1"/>
  <c r="V477" s="1"/>
  <c r="V540" s="1"/>
  <c r="O358"/>
  <c r="O421" s="1"/>
  <c r="S370"/>
  <c r="S433" s="1"/>
  <c r="AI370"/>
  <c r="AI433" s="1"/>
  <c r="M377"/>
  <c r="M440" s="1"/>
  <c r="M503" s="1"/>
  <c r="M566" s="1"/>
  <c r="B347"/>
  <c r="B410" s="1"/>
  <c r="B473" s="1"/>
  <c r="B536" s="1"/>
  <c r="R347"/>
  <c r="R410" s="1"/>
  <c r="R473" s="1"/>
  <c r="R536" s="1"/>
  <c r="AI359"/>
  <c r="AI422" s="1"/>
  <c r="AI485" s="1"/>
  <c r="AI548" s="1"/>
  <c r="M359"/>
  <c r="M422" s="1"/>
  <c r="M485" s="1"/>
  <c r="M548" s="1"/>
  <c r="AB359"/>
  <c r="AB422" s="1"/>
  <c r="AB485" s="1"/>
  <c r="AB548" s="1"/>
  <c r="M376"/>
  <c r="M439" s="1"/>
  <c r="M502" s="1"/>
  <c r="M565" s="1"/>
  <c r="L392"/>
  <c r="L455" s="1"/>
  <c r="L518" s="1"/>
  <c r="W522"/>
  <c r="P363"/>
  <c r="P426" s="1"/>
  <c r="P489" s="1"/>
  <c r="P552" s="1"/>
  <c r="AB364"/>
  <c r="AB427" s="1"/>
  <c r="AB490" s="1"/>
  <c r="AB553" s="1"/>
  <c r="F352"/>
  <c r="F415" s="1"/>
  <c r="F478" s="1"/>
  <c r="F541" s="1"/>
  <c r="E472"/>
  <c r="U472"/>
  <c r="AK472"/>
  <c r="C199"/>
  <c r="B200"/>
  <c r="L484"/>
  <c r="AB484"/>
  <c r="L213"/>
  <c r="K214"/>
  <c r="AJ357"/>
  <c r="C484"/>
  <c r="AA484"/>
  <c r="D472"/>
  <c r="J523"/>
  <c r="Q448"/>
  <c r="Q384"/>
  <c r="AG448"/>
  <c r="AG384"/>
  <c r="G448"/>
  <c r="G384"/>
  <c r="K448"/>
  <c r="K384"/>
  <c r="AE448"/>
  <c r="AE384"/>
  <c r="AC523"/>
  <c r="AC522" s="1"/>
  <c r="AC459"/>
  <c r="B484"/>
  <c r="Z484"/>
  <c r="C218"/>
  <c r="B218" s="1"/>
  <c r="E218"/>
  <c r="V523"/>
  <c r="AF484"/>
  <c r="K523"/>
  <c r="K522" s="1"/>
  <c r="K459"/>
  <c r="F448"/>
  <c r="F384"/>
  <c r="J448"/>
  <c r="AD448"/>
  <c r="AD384"/>
  <c r="C523"/>
  <c r="C522" s="1"/>
  <c r="C459"/>
  <c r="R213"/>
  <c r="Q214"/>
  <c r="R523"/>
  <c r="N523"/>
  <c r="N522" s="1"/>
  <c r="N459"/>
  <c r="M375"/>
  <c r="M438" s="1"/>
  <c r="M501" s="1"/>
  <c r="M564" s="1"/>
  <c r="G353"/>
  <c r="G416" s="1"/>
  <c r="G479" s="1"/>
  <c r="G542" s="1"/>
  <c r="W351"/>
  <c r="W414" s="1"/>
  <c r="W477" s="1"/>
  <c r="W540" s="1"/>
  <c r="U347"/>
  <c r="U410" s="1"/>
  <c r="U473" s="1"/>
  <c r="U536" s="1"/>
  <c r="Y353"/>
  <c r="Y416" s="1"/>
  <c r="Y479" s="1"/>
  <c r="Y542" s="1"/>
  <c r="C353"/>
  <c r="C416" s="1"/>
  <c r="C479" s="1"/>
  <c r="C542" s="1"/>
  <c r="V360"/>
  <c r="V423" s="1"/>
  <c r="V486" s="1"/>
  <c r="V549" s="1"/>
  <c r="AC347"/>
  <c r="AC410" s="1"/>
  <c r="AC473" s="1"/>
  <c r="AC536" s="1"/>
  <c r="E349"/>
  <c r="E412" s="1"/>
  <c r="E475" s="1"/>
  <c r="E538" s="1"/>
  <c r="E365"/>
  <c r="E428" s="1"/>
  <c r="E491" s="1"/>
  <c r="E554" s="1"/>
  <c r="Z361"/>
  <c r="Z424" s="1"/>
  <c r="Z487" s="1"/>
  <c r="Z550" s="1"/>
  <c r="Q353"/>
  <c r="Q416" s="1"/>
  <c r="Q479" s="1"/>
  <c r="Q542" s="1"/>
  <c r="W365"/>
  <c r="W428" s="1"/>
  <c r="W491" s="1"/>
  <c r="W554" s="1"/>
  <c r="G396"/>
  <c r="F361"/>
  <c r="F424" s="1"/>
  <c r="F487" s="1"/>
  <c r="F550" s="1"/>
  <c r="R361"/>
  <c r="R424" s="1"/>
  <c r="R487" s="1"/>
  <c r="R550" s="1"/>
  <c r="H363"/>
  <c r="H426" s="1"/>
  <c r="H489" s="1"/>
  <c r="H552" s="1"/>
  <c r="D349"/>
  <c r="D412" s="1"/>
  <c r="D475" s="1"/>
  <c r="D538" s="1"/>
  <c r="U361"/>
  <c r="U424" s="1"/>
  <c r="U487" s="1"/>
  <c r="U550" s="1"/>
  <c r="P199"/>
  <c r="U353"/>
  <c r="U416" s="1"/>
  <c r="U479" s="1"/>
  <c r="U542" s="1"/>
  <c r="AA347"/>
  <c r="AA410" s="1"/>
  <c r="AA473" s="1"/>
  <c r="AA536" s="1"/>
  <c r="AK352"/>
  <c r="O352"/>
  <c r="O415" s="1"/>
  <c r="O478" s="1"/>
  <c r="O541" s="1"/>
  <c r="AH351"/>
  <c r="AH414" s="1"/>
  <c r="AH477" s="1"/>
  <c r="AH540" s="1"/>
  <c r="F360"/>
  <c r="F423" s="1"/>
  <c r="F486" s="1"/>
  <c r="F549" s="1"/>
  <c r="K375"/>
  <c r="K438" s="1"/>
  <c r="K501" s="1"/>
  <c r="K564" s="1"/>
  <c r="Q373"/>
  <c r="Q436" s="1"/>
  <c r="Q499" s="1"/>
  <c r="Q562" s="1"/>
  <c r="W370"/>
  <c r="W433" s="1"/>
  <c r="AG377"/>
  <c r="AG440" s="1"/>
  <c r="AG503" s="1"/>
  <c r="AG566" s="1"/>
  <c r="K377"/>
  <c r="K440" s="1"/>
  <c r="K503" s="1"/>
  <c r="K566" s="1"/>
  <c r="W359"/>
  <c r="W422" s="1"/>
  <c r="W485" s="1"/>
  <c r="W548" s="1"/>
  <c r="B375"/>
  <c r="B438" s="1"/>
  <c r="B501" s="1"/>
  <c r="B564" s="1"/>
  <c r="Z375"/>
  <c r="Z438" s="1"/>
  <c r="Z501" s="1"/>
  <c r="Z564" s="1"/>
  <c r="N372"/>
  <c r="N435" s="1"/>
  <c r="N498" s="1"/>
  <c r="N561" s="1"/>
  <c r="AH361"/>
  <c r="AH424" s="1"/>
  <c r="AH487" s="1"/>
  <c r="AH550" s="1"/>
  <c r="R365"/>
  <c r="R428" s="1"/>
  <c r="R491" s="1"/>
  <c r="R554" s="1"/>
  <c r="B364"/>
  <c r="B427" s="1"/>
  <c r="B490" s="1"/>
  <c r="B553" s="1"/>
  <c r="Q363"/>
  <c r="Q426" s="1"/>
  <c r="Q489" s="1"/>
  <c r="Q552" s="1"/>
  <c r="AC363"/>
  <c r="AC426" s="1"/>
  <c r="AC489" s="1"/>
  <c r="AC552" s="1"/>
  <c r="I370"/>
  <c r="I433" s="1"/>
  <c r="Y370"/>
  <c r="Y433" s="1"/>
  <c r="T392"/>
  <c r="T455" s="1"/>
  <c r="T518" s="1"/>
  <c r="N364"/>
  <c r="N427" s="1"/>
  <c r="N490" s="1"/>
  <c r="N553" s="1"/>
  <c r="P349"/>
  <c r="P412" s="1"/>
  <c r="P475" s="1"/>
  <c r="P538" s="1"/>
  <c r="AG349"/>
  <c r="AG412" s="1"/>
  <c r="AG475" s="1"/>
  <c r="AG538" s="1"/>
  <c r="K349"/>
  <c r="K412" s="1"/>
  <c r="K475" s="1"/>
  <c r="K538" s="1"/>
  <c r="V370"/>
  <c r="V433" s="1"/>
  <c r="AF365"/>
  <c r="AF428" s="1"/>
  <c r="AF491" s="1"/>
  <c r="AF554" s="1"/>
  <c r="J377"/>
  <c r="J440" s="1"/>
  <c r="J503" s="1"/>
  <c r="J566" s="1"/>
  <c r="AA365"/>
  <c r="AA428" s="1"/>
  <c r="AA491" s="1"/>
  <c r="AA554" s="1"/>
  <c r="P359"/>
  <c r="P422" s="1"/>
  <c r="P485" s="1"/>
  <c r="P548" s="1"/>
  <c r="Q364"/>
  <c r="Q427" s="1"/>
  <c r="Q490" s="1"/>
  <c r="Q553" s="1"/>
  <c r="V363"/>
  <c r="V426" s="1"/>
  <c r="V489" s="1"/>
  <c r="V552" s="1"/>
  <c r="O370"/>
  <c r="O433" s="1"/>
  <c r="S358"/>
  <c r="S421" s="1"/>
  <c r="AI358"/>
  <c r="AI421" s="1"/>
  <c r="M365"/>
  <c r="M428" s="1"/>
  <c r="M491" s="1"/>
  <c r="M554" s="1"/>
  <c r="B359"/>
  <c r="B422" s="1"/>
  <c r="B485" s="1"/>
  <c r="B548" s="1"/>
  <c r="R359"/>
  <c r="R422" s="1"/>
  <c r="R485" s="1"/>
  <c r="R548" s="1"/>
  <c r="AI347"/>
  <c r="AI410" s="1"/>
  <c r="AI473" s="1"/>
  <c r="AI536" s="1"/>
  <c r="M347"/>
  <c r="M410" s="1"/>
  <c r="M473" s="1"/>
  <c r="M536" s="1"/>
  <c r="AB347"/>
  <c r="AB410" s="1"/>
  <c r="AB473" s="1"/>
  <c r="AB536" s="1"/>
  <c r="M364"/>
  <c r="M427" s="1"/>
  <c r="M490" s="1"/>
  <c r="M553" s="1"/>
  <c r="S375"/>
  <c r="S438" s="1"/>
  <c r="S501" s="1"/>
  <c r="S564" s="1"/>
  <c r="AB396"/>
  <c r="F375"/>
  <c r="F438" s="1"/>
  <c r="F501" s="1"/>
  <c r="F564" s="1"/>
  <c r="G372"/>
  <c r="G435" s="1"/>
  <c r="G498" s="1"/>
  <c r="G561" s="1"/>
  <c r="R370"/>
  <c r="R433" s="1"/>
  <c r="AH370"/>
  <c r="AH433" s="1"/>
  <c r="L377"/>
  <c r="L440" s="1"/>
  <c r="L503" s="1"/>
  <c r="L566" s="1"/>
  <c r="AC377"/>
  <c r="AC440" s="1"/>
  <c r="AC503" s="1"/>
  <c r="AC566" s="1"/>
  <c r="W459"/>
  <c r="G376"/>
  <c r="G439" s="1"/>
  <c r="G502" s="1"/>
  <c r="G565" s="1"/>
  <c r="P351"/>
  <c r="P414" s="1"/>
  <c r="P477" s="1"/>
  <c r="P540" s="1"/>
  <c r="F364"/>
  <c r="F427" s="1"/>
  <c r="F490" s="1"/>
  <c r="F553" s="1"/>
  <c r="X496"/>
  <c r="M484"/>
  <c r="H523"/>
  <c r="H522" s="1"/>
  <c r="H459"/>
  <c r="N448"/>
  <c r="N384"/>
  <c r="P219"/>
  <c r="D219" s="1"/>
  <c r="D205"/>
  <c r="B205" s="1"/>
  <c r="AB448"/>
  <c r="AB384"/>
  <c r="I213"/>
  <c r="H214"/>
  <c r="AK523"/>
  <c r="AK459"/>
  <c r="O523"/>
  <c r="O522" s="1"/>
  <c r="O459"/>
  <c r="S369"/>
  <c r="C496"/>
  <c r="D484"/>
  <c r="T496"/>
  <c r="B448"/>
  <c r="B384"/>
  <c r="Z448"/>
  <c r="Z384"/>
  <c r="AG305"/>
  <c r="AC305"/>
  <c r="C305"/>
  <c r="E305"/>
  <c r="O305"/>
  <c r="K305"/>
  <c r="G305"/>
  <c r="I305"/>
  <c r="S305"/>
  <c r="U305"/>
  <c r="AE305"/>
  <c r="Q305"/>
  <c r="AA305"/>
  <c r="M305"/>
  <c r="W305"/>
  <c r="Y305"/>
  <c r="AI305"/>
  <c r="AK305"/>
  <c r="X305"/>
  <c r="R305"/>
  <c r="T305"/>
  <c r="N305"/>
  <c r="P305"/>
  <c r="J305"/>
  <c r="L305"/>
  <c r="AH305"/>
  <c r="AJ305"/>
  <c r="AD305"/>
  <c r="AF305"/>
  <c r="Z305"/>
  <c r="AB305"/>
  <c r="V305"/>
  <c r="H305"/>
  <c r="B305"/>
  <c r="D305"/>
  <c r="F305"/>
  <c r="C219"/>
  <c r="Y523"/>
  <c r="Y522" s="1"/>
  <c r="Y459"/>
  <c r="D523"/>
  <c r="D522" s="1"/>
  <c r="D459"/>
  <c r="X372"/>
  <c r="X435" s="1"/>
  <c r="X498" s="1"/>
  <c r="X561" s="1"/>
  <c r="AD360"/>
  <c r="AD423" s="1"/>
  <c r="AD486" s="1"/>
  <c r="AD549" s="1"/>
  <c r="N360"/>
  <c r="N423" s="1"/>
  <c r="N486" s="1"/>
  <c r="N549" s="1"/>
  <c r="AJ348"/>
  <c r="T372"/>
  <c r="T435" s="1"/>
  <c r="T498" s="1"/>
  <c r="T561" s="1"/>
  <c r="H348"/>
  <c r="H411" s="1"/>
  <c r="H474" s="1"/>
  <c r="H537" s="1"/>
  <c r="AD348"/>
  <c r="AD411" s="1"/>
  <c r="AD474" s="1"/>
  <c r="AD537" s="1"/>
  <c r="N348"/>
  <c r="N411" s="1"/>
  <c r="N474" s="1"/>
  <c r="N537" s="1"/>
  <c r="AJ360"/>
  <c r="X348"/>
  <c r="X411" s="1"/>
  <c r="X474" s="1"/>
  <c r="X537" s="1"/>
  <c r="AF348"/>
  <c r="AF411" s="1"/>
  <c r="AF474" s="1"/>
  <c r="AF537" s="1"/>
  <c r="H360"/>
  <c r="H423" s="1"/>
  <c r="H486" s="1"/>
  <c r="H549" s="1"/>
  <c r="AD372"/>
  <c r="AD435" s="1"/>
  <c r="AD498" s="1"/>
  <c r="AD561" s="1"/>
  <c r="AJ372"/>
  <c r="X360"/>
  <c r="X423" s="1"/>
  <c r="X486" s="1"/>
  <c r="X549" s="1"/>
  <c r="T348"/>
  <c r="T411" s="1"/>
  <c r="T474" s="1"/>
  <c r="T537" s="1"/>
  <c r="H372"/>
  <c r="H435" s="1"/>
  <c r="H498" s="1"/>
  <c r="H561" s="1"/>
  <c r="AF372"/>
  <c r="AF435" s="1"/>
  <c r="AF498" s="1"/>
  <c r="AF561" s="1"/>
  <c r="T360"/>
  <c r="T423" s="1"/>
  <c r="T486" s="1"/>
  <c r="T549" s="1"/>
  <c r="T523"/>
  <c r="C375"/>
  <c r="C438" s="1"/>
  <c r="C501" s="1"/>
  <c r="C564" s="1"/>
  <c r="AE377"/>
  <c r="AE440" s="1"/>
  <c r="AE503" s="1"/>
  <c r="AE566" s="1"/>
  <c r="I365"/>
  <c r="I428" s="1"/>
  <c r="I491" s="1"/>
  <c r="I554" s="1"/>
  <c r="C363"/>
  <c r="C426" s="1"/>
  <c r="C489" s="1"/>
  <c r="C552" s="1"/>
  <c r="M349"/>
  <c r="M412" s="1"/>
  <c r="M475" s="1"/>
  <c r="M538" s="1"/>
  <c r="G349"/>
  <c r="G412" s="1"/>
  <c r="G475" s="1"/>
  <c r="G538" s="1"/>
  <c r="E353"/>
  <c r="E416" s="1"/>
  <c r="E479" s="1"/>
  <c r="E542" s="1"/>
  <c r="I375"/>
  <c r="I438" s="1"/>
  <c r="I501" s="1"/>
  <c r="I564" s="1"/>
  <c r="AB372"/>
  <c r="AB435" s="1"/>
  <c r="AB498" s="1"/>
  <c r="AB561" s="1"/>
  <c r="AG375"/>
  <c r="AG438" s="1"/>
  <c r="AG501" s="1"/>
  <c r="AG564" s="1"/>
  <c r="K371"/>
  <c r="K434" s="1"/>
  <c r="K497" s="1"/>
  <c r="K560" s="1"/>
  <c r="Q370"/>
  <c r="Q433" s="1"/>
  <c r="AG370"/>
  <c r="AG433" s="1"/>
  <c r="L373"/>
  <c r="L436" s="1"/>
  <c r="L499" s="1"/>
  <c r="L562" s="1"/>
  <c r="AI373"/>
  <c r="AI436" s="1"/>
  <c r="AI499" s="1"/>
  <c r="AI562" s="1"/>
  <c r="G370"/>
  <c r="G433" s="1"/>
  <c r="K346"/>
  <c r="K409" s="1"/>
  <c r="AE370"/>
  <c r="AE433" s="1"/>
  <c r="S377"/>
  <c r="S440" s="1"/>
  <c r="S503" s="1"/>
  <c r="S566" s="1"/>
  <c r="H351"/>
  <c r="H414" s="1"/>
  <c r="H477" s="1"/>
  <c r="H540" s="1"/>
  <c r="L375"/>
  <c r="L438" s="1"/>
  <c r="L501" s="1"/>
  <c r="L564" s="1"/>
  <c r="U349"/>
  <c r="U412" s="1"/>
  <c r="U475" s="1"/>
  <c r="U538" s="1"/>
  <c r="AH363"/>
  <c r="AH426" s="1"/>
  <c r="AH489" s="1"/>
  <c r="AH552" s="1"/>
  <c r="K363"/>
  <c r="K426" s="1"/>
  <c r="K489" s="1"/>
  <c r="K552" s="1"/>
  <c r="Q361"/>
  <c r="Q424" s="1"/>
  <c r="Q487" s="1"/>
  <c r="Q550" s="1"/>
  <c r="W358"/>
  <c r="W421" s="1"/>
  <c r="AG365"/>
  <c r="AG428" s="1"/>
  <c r="AG491" s="1"/>
  <c r="AG554" s="1"/>
  <c r="K365"/>
  <c r="K428" s="1"/>
  <c r="K491" s="1"/>
  <c r="K554" s="1"/>
  <c r="W347"/>
  <c r="W410" s="1"/>
  <c r="W473" s="1"/>
  <c r="W536" s="1"/>
  <c r="C371"/>
  <c r="C434" s="1"/>
  <c r="C497" s="1"/>
  <c r="C560" s="1"/>
  <c r="AH371"/>
  <c r="AH434" s="1"/>
  <c r="AH497" s="1"/>
  <c r="AH560" s="1"/>
  <c r="L371"/>
  <c r="L434" s="1"/>
  <c r="L497" s="1"/>
  <c r="L560" s="1"/>
  <c r="B351"/>
  <c r="B414" s="1"/>
  <c r="B477" s="1"/>
  <c r="B540" s="1"/>
  <c r="AB375"/>
  <c r="AB438" s="1"/>
  <c r="AB501" s="1"/>
  <c r="AB564" s="1"/>
  <c r="Z351"/>
  <c r="Z414" s="1"/>
  <c r="Z477" s="1"/>
  <c r="Z540" s="1"/>
  <c r="D360"/>
  <c r="D423" s="1"/>
  <c r="D486" s="1"/>
  <c r="D549" s="1"/>
  <c r="AF360"/>
  <c r="AF423" s="1"/>
  <c r="AF486" s="1"/>
  <c r="AF549" s="1"/>
  <c r="I373"/>
  <c r="I436" s="1"/>
  <c r="I499" s="1"/>
  <c r="I562" s="1"/>
  <c r="F370"/>
  <c r="F433" s="1"/>
  <c r="J370"/>
  <c r="J433" s="1"/>
  <c r="AD370"/>
  <c r="AD433" s="1"/>
  <c r="AI377"/>
  <c r="AI440" s="1"/>
  <c r="AI503" s="1"/>
  <c r="AI566" s="1"/>
  <c r="AD371"/>
  <c r="AD434" s="1"/>
  <c r="AD497" s="1"/>
  <c r="AD560" s="1"/>
  <c r="H371"/>
  <c r="H434" s="1"/>
  <c r="H497" s="1"/>
  <c r="H560" s="1"/>
  <c r="X371"/>
  <c r="X434" s="1"/>
  <c r="X497" s="1"/>
  <c r="X560" s="1"/>
  <c r="X376"/>
  <c r="X439" s="1"/>
  <c r="X502" s="1"/>
  <c r="X565" s="1"/>
  <c r="S376"/>
  <c r="S439" s="1"/>
  <c r="S502" s="1"/>
  <c r="S565" s="1"/>
  <c r="Y375"/>
  <c r="Y438" s="1"/>
  <c r="Y501" s="1"/>
  <c r="Y564" s="1"/>
  <c r="Q351"/>
  <c r="Q414" s="1"/>
  <c r="Q477" s="1"/>
  <c r="Q540" s="1"/>
  <c r="AC351"/>
  <c r="AC414" s="1"/>
  <c r="AC477" s="1"/>
  <c r="AC540" s="1"/>
  <c r="C396"/>
  <c r="AC373"/>
  <c r="AC436" s="1"/>
  <c r="AC499" s="1"/>
  <c r="AC562" s="1"/>
  <c r="W373"/>
  <c r="W436" s="1"/>
  <c r="W499" s="1"/>
  <c r="W562" s="1"/>
  <c r="AK373"/>
  <c r="I358"/>
  <c r="I421" s="1"/>
  <c r="Y358"/>
  <c r="Y421" s="1"/>
  <c r="T377"/>
  <c r="T440" s="1"/>
  <c r="T503" s="1"/>
  <c r="T566" s="1"/>
  <c r="AK377"/>
  <c r="O377"/>
  <c r="O440" s="1"/>
  <c r="O503" s="1"/>
  <c r="O566" s="1"/>
  <c r="T371"/>
  <c r="T434" s="1"/>
  <c r="T497" s="1"/>
  <c r="T560" s="1"/>
  <c r="AE376"/>
  <c r="AE439" s="1"/>
  <c r="AE502" s="1"/>
  <c r="AE565" s="1"/>
  <c r="AF353"/>
  <c r="AF416" s="1"/>
  <c r="AF479" s="1"/>
  <c r="AF542" s="1"/>
  <c r="AA353"/>
  <c r="AA416" s="1"/>
  <c r="AA479" s="1"/>
  <c r="AA542" s="1"/>
  <c r="Q352"/>
  <c r="Q415" s="1"/>
  <c r="Q478" s="1"/>
  <c r="Q541" s="1"/>
  <c r="S372"/>
  <c r="S435" s="1"/>
  <c r="S498" s="1"/>
  <c r="S561" s="1"/>
  <c r="O346"/>
  <c r="O409" s="1"/>
  <c r="S346"/>
  <c r="S409" s="1"/>
  <c r="M353"/>
  <c r="M416" s="1"/>
  <c r="M479" s="1"/>
  <c r="M542" s="1"/>
  <c r="M352"/>
  <c r="M415" s="1"/>
  <c r="M478" s="1"/>
  <c r="M541" s="1"/>
  <c r="F351"/>
  <c r="F414" s="1"/>
  <c r="F477" s="1"/>
  <c r="F540" s="1"/>
  <c r="N396"/>
  <c r="G360"/>
  <c r="G423" s="1"/>
  <c r="G486" s="1"/>
  <c r="G549" s="1"/>
  <c r="R358"/>
  <c r="R421" s="1"/>
  <c r="N199" i="6"/>
  <c r="Q199"/>
  <c r="O415" i="11" l="1"/>
  <c r="Q415"/>
  <c r="AI243"/>
  <c r="AI266" s="1"/>
  <c r="Q243"/>
  <c r="Q266" s="1"/>
  <c r="M243"/>
  <c r="M266" s="1"/>
  <c r="AG243"/>
  <c r="AG266" s="1"/>
  <c r="K243"/>
  <c r="K266" s="1"/>
  <c r="N199"/>
  <c r="I243"/>
  <c r="I266" s="1"/>
  <c r="K213"/>
  <c r="M24" i="12" s="1"/>
  <c r="M25"/>
  <c r="B217" i="11"/>
  <c r="D28" i="12" s="1"/>
  <c r="E28"/>
  <c r="AC403" i="11"/>
  <c r="S213"/>
  <c r="U24" i="12" s="1"/>
  <c r="U25"/>
  <c r="H213" i="11"/>
  <c r="J24" i="12" s="1"/>
  <c r="J25"/>
  <c r="C243" i="11"/>
  <c r="C266" s="1"/>
  <c r="D218"/>
  <c r="F29" i="12" s="1"/>
  <c r="R29"/>
  <c r="E32"/>
  <c r="D216" i="11"/>
  <c r="F27" i="12" s="1"/>
  <c r="R27"/>
  <c r="D221" i="11"/>
  <c r="F32" i="12" s="1"/>
  <c r="R32"/>
  <c r="P568" i="11"/>
  <c r="F144" i="12" s="1"/>
  <c r="F145"/>
  <c r="G568" i="11"/>
  <c r="G79" i="12" s="1"/>
  <c r="G80"/>
  <c r="AJ575" i="11"/>
  <c r="F255" i="12"/>
  <c r="AJ572" i="11"/>
  <c r="F252" i="12"/>
  <c r="AG568" i="11"/>
  <c r="G235" i="12" s="1"/>
  <c r="G236"/>
  <c r="AF556" i="11"/>
  <c r="D236" i="12"/>
  <c r="Q556" i="11"/>
  <c r="E145" i="12"/>
  <c r="AJ576" i="11"/>
  <c r="F256" i="12"/>
  <c r="G556" i="11"/>
  <c r="E80" i="12"/>
  <c r="K568" i="11"/>
  <c r="G105" i="12" s="1"/>
  <c r="G106"/>
  <c r="B556" i="11"/>
  <c r="D54" i="12"/>
  <c r="V556" i="11"/>
  <c r="D184" i="12"/>
  <c r="AA568" i="11"/>
  <c r="G209" i="12" s="1"/>
  <c r="G210"/>
  <c r="AF568" i="11"/>
  <c r="F235" i="12" s="1"/>
  <c r="F236"/>
  <c r="AC556" i="11"/>
  <c r="E223" i="12"/>
  <c r="AB556" i="11"/>
  <c r="D223" i="12"/>
  <c r="AK575" i="11"/>
  <c r="G255" i="12"/>
  <c r="S556" i="11"/>
  <c r="E158" i="12"/>
  <c r="AE556" i="11"/>
  <c r="E262" i="12"/>
  <c r="Z568" i="11"/>
  <c r="F209" i="12" s="1"/>
  <c r="F210"/>
  <c r="Q568" i="11"/>
  <c r="G144" i="12" s="1"/>
  <c r="G145"/>
  <c r="AG556" i="11"/>
  <c r="E236" i="12"/>
  <c r="E568" i="11"/>
  <c r="G66" i="12" s="1"/>
  <c r="G67"/>
  <c r="L556" i="11"/>
  <c r="D119" i="12"/>
  <c r="W568" i="11"/>
  <c r="G183" i="12" s="1"/>
  <c r="G184"/>
  <c r="C556" i="11"/>
  <c r="E54" i="12"/>
  <c r="O556" i="11"/>
  <c r="E132" i="12"/>
  <c r="AC568" i="11"/>
  <c r="G222" i="12" s="1"/>
  <c r="G223"/>
  <c r="J568" i="11"/>
  <c r="F105" i="12" s="1"/>
  <c r="F106"/>
  <c r="R556" i="11"/>
  <c r="D158" i="12"/>
  <c r="S568" i="11"/>
  <c r="G157" i="12" s="1"/>
  <c r="G158"/>
  <c r="Y568" i="11"/>
  <c r="G196" i="12" s="1"/>
  <c r="G197"/>
  <c r="C568" i="11"/>
  <c r="G53" i="12" s="1"/>
  <c r="G54"/>
  <c r="P556" i="11"/>
  <c r="D145" i="12"/>
  <c r="M568" i="11"/>
  <c r="G118" i="12" s="1"/>
  <c r="G119"/>
  <c r="W556" i="11"/>
  <c r="E184" i="12"/>
  <c r="AK570" i="11"/>
  <c r="G250" i="12"/>
  <c r="M556" i="11"/>
  <c r="E119" i="12"/>
  <c r="AK564" i="11"/>
  <c r="E256" i="12"/>
  <c r="I568" i="11"/>
  <c r="G92" i="12" s="1"/>
  <c r="G93"/>
  <c r="AK571" i="11"/>
  <c r="G251" i="12"/>
  <c r="AJ574" i="11"/>
  <c r="F254" i="12"/>
  <c r="U568" i="11"/>
  <c r="G170" i="12" s="1"/>
  <c r="G171"/>
  <c r="F556" i="11"/>
  <c r="D80" i="12"/>
  <c r="AJ570" i="11"/>
  <c r="F250" i="12"/>
  <c r="T522" i="7"/>
  <c r="T459"/>
  <c r="D396"/>
  <c r="H396"/>
  <c r="C321" i="11"/>
  <c r="G321"/>
  <c r="K321"/>
  <c r="O321"/>
  <c r="B321"/>
  <c r="F321"/>
  <c r="J321"/>
  <c r="N321"/>
  <c r="R321"/>
  <c r="E321"/>
  <c r="I321"/>
  <c r="M321"/>
  <c r="Q321"/>
  <c r="D321"/>
  <c r="H321"/>
  <c r="L321"/>
  <c r="P321"/>
  <c r="B325"/>
  <c r="F325"/>
  <c r="J325"/>
  <c r="N325"/>
  <c r="R325"/>
  <c r="E325"/>
  <c r="I325"/>
  <c r="M325"/>
  <c r="Q325"/>
  <c r="D325"/>
  <c r="H325"/>
  <c r="L325"/>
  <c r="P325"/>
  <c r="C325"/>
  <c r="G325"/>
  <c r="K325"/>
  <c r="O325"/>
  <c r="B216"/>
  <c r="D27" i="12" s="1"/>
  <c r="D323" i="11"/>
  <c r="H323"/>
  <c r="L323"/>
  <c r="P323"/>
  <c r="C323"/>
  <c r="G323"/>
  <c r="K323"/>
  <c r="O323"/>
  <c r="B323"/>
  <c r="F323"/>
  <c r="J323"/>
  <c r="N323"/>
  <c r="R323"/>
  <c r="E323"/>
  <c r="I323"/>
  <c r="M323"/>
  <c r="Q323"/>
  <c r="O454"/>
  <c r="AK494"/>
  <c r="C554"/>
  <c r="N454"/>
  <c r="AK409"/>
  <c r="AI472"/>
  <c r="AI535" s="1"/>
  <c r="Y466"/>
  <c r="AK392"/>
  <c r="AK399"/>
  <c r="AJ403"/>
  <c r="AK396"/>
  <c r="AK423"/>
  <c r="AE243"/>
  <c r="AE266" s="1"/>
  <c r="S243"/>
  <c r="S266" s="1"/>
  <c r="G554"/>
  <c r="E478"/>
  <c r="Y415"/>
  <c r="AJ405"/>
  <c r="O243"/>
  <c r="O266" s="1"/>
  <c r="AC243"/>
  <c r="AC266" s="1"/>
  <c r="AA243"/>
  <c r="AA266" s="1"/>
  <c r="C403"/>
  <c r="AI493"/>
  <c r="AA454"/>
  <c r="AK430"/>
  <c r="S328"/>
  <c r="C530"/>
  <c r="C466"/>
  <c r="AI471"/>
  <c r="AK408"/>
  <c r="Q581"/>
  <c r="Q517"/>
  <c r="AI518"/>
  <c r="AK455"/>
  <c r="AI525"/>
  <c r="AK462"/>
  <c r="AH558"/>
  <c r="AJ495"/>
  <c r="I581"/>
  <c r="I517"/>
  <c r="AK472"/>
  <c r="AH559"/>
  <c r="AJ496"/>
  <c r="AI558"/>
  <c r="AK495"/>
  <c r="N593"/>
  <c r="N529"/>
  <c r="H605"/>
  <c r="H541"/>
  <c r="AH561"/>
  <c r="AJ498"/>
  <c r="S530"/>
  <c r="S466"/>
  <c r="AH532"/>
  <c r="AJ469"/>
  <c r="K593"/>
  <c r="K529"/>
  <c r="U593"/>
  <c r="U529"/>
  <c r="AH573"/>
  <c r="AJ510"/>
  <c r="N581"/>
  <c r="N517"/>
  <c r="W530"/>
  <c r="W466"/>
  <c r="D542"/>
  <c r="D478"/>
  <c r="AH482"/>
  <c r="AJ419"/>
  <c r="AI461"/>
  <c r="AK398"/>
  <c r="AH461"/>
  <c r="AJ398"/>
  <c r="AI469"/>
  <c r="AK406"/>
  <c r="H530"/>
  <c r="H466"/>
  <c r="S581"/>
  <c r="S517"/>
  <c r="Y581"/>
  <c r="Y517"/>
  <c r="AF530"/>
  <c r="AF466"/>
  <c r="AB530"/>
  <c r="AB466"/>
  <c r="X542"/>
  <c r="X478"/>
  <c r="Z542"/>
  <c r="Z478"/>
  <c r="B542"/>
  <c r="B478"/>
  <c r="F542"/>
  <c r="F478"/>
  <c r="J530"/>
  <c r="J466"/>
  <c r="R518"/>
  <c r="R454"/>
  <c r="V542"/>
  <c r="V478"/>
  <c r="J557"/>
  <c r="J493"/>
  <c r="AC542"/>
  <c r="AC478"/>
  <c r="AI485"/>
  <c r="AK422"/>
  <c r="AH485"/>
  <c r="AJ422"/>
  <c r="H518"/>
  <c r="H454"/>
  <c r="D557"/>
  <c r="D493"/>
  <c r="X569"/>
  <c r="X505"/>
  <c r="AH549"/>
  <c r="AJ486"/>
  <c r="AD593"/>
  <c r="AD529"/>
  <c r="S326"/>
  <c r="AG454"/>
  <c r="AJ408"/>
  <c r="W243"/>
  <c r="W266" s="1"/>
  <c r="G243"/>
  <c r="G266" s="1"/>
  <c r="AJ391"/>
  <c r="N216"/>
  <c r="P27" i="12" s="1"/>
  <c r="K454" i="11"/>
  <c r="AJ351"/>
  <c r="AJ415"/>
  <c r="I403"/>
  <c r="AG415"/>
  <c r="AK391"/>
  <c r="M454"/>
  <c r="AE454"/>
  <c r="D199"/>
  <c r="I466"/>
  <c r="Q214"/>
  <c r="AJ350"/>
  <c r="AJ349"/>
  <c r="E454"/>
  <c r="AE530"/>
  <c r="AE466"/>
  <c r="AD518"/>
  <c r="AD454"/>
  <c r="AB569"/>
  <c r="AB505"/>
  <c r="T557"/>
  <c r="T493"/>
  <c r="W415"/>
  <c r="AI415"/>
  <c r="K415"/>
  <c r="O530"/>
  <c r="O466"/>
  <c r="I542"/>
  <c r="I478"/>
  <c r="AI473"/>
  <c r="AK410"/>
  <c r="C581"/>
  <c r="C517"/>
  <c r="AI522"/>
  <c r="AK459"/>
  <c r="V245"/>
  <c r="D245"/>
  <c r="AD245"/>
  <c r="L245"/>
  <c r="F245"/>
  <c r="B245"/>
  <c r="AH245"/>
  <c r="N245"/>
  <c r="Z245"/>
  <c r="X245"/>
  <c r="R245"/>
  <c r="AF245"/>
  <c r="J245"/>
  <c r="H245"/>
  <c r="T245"/>
  <c r="P245"/>
  <c r="AB245"/>
  <c r="J244"/>
  <c r="H244"/>
  <c r="B244"/>
  <c r="AH244"/>
  <c r="AF244"/>
  <c r="AD244"/>
  <c r="AB244"/>
  <c r="V244"/>
  <c r="T244"/>
  <c r="Z244"/>
  <c r="X244"/>
  <c r="R244"/>
  <c r="P244"/>
  <c r="N244"/>
  <c r="L244"/>
  <c r="F244"/>
  <c r="D244"/>
  <c r="D569"/>
  <c r="D505"/>
  <c r="R569"/>
  <c r="R505"/>
  <c r="AA581"/>
  <c r="AA517"/>
  <c r="AI523"/>
  <c r="AK460"/>
  <c r="AI559"/>
  <c r="AK496"/>
  <c r="E557"/>
  <c r="E493"/>
  <c r="AH562"/>
  <c r="AJ499"/>
  <c r="C542"/>
  <c r="C478"/>
  <c r="W542"/>
  <c r="W478"/>
  <c r="AA542"/>
  <c r="AA478"/>
  <c r="AI484"/>
  <c r="AK421"/>
  <c r="AI456"/>
  <c r="AK393"/>
  <c r="N542"/>
  <c r="N478"/>
  <c r="E213"/>
  <c r="G24" i="12" s="1"/>
  <c r="H569" i="11"/>
  <c r="H505"/>
  <c r="V569"/>
  <c r="V505"/>
  <c r="AH564"/>
  <c r="AJ501"/>
  <c r="AD557"/>
  <c r="AD493"/>
  <c r="U581"/>
  <c r="U517"/>
  <c r="E593"/>
  <c r="E529"/>
  <c r="P530"/>
  <c r="P466"/>
  <c r="L530"/>
  <c r="L466"/>
  <c r="AH467"/>
  <c r="AJ404"/>
  <c r="X518"/>
  <c r="X454"/>
  <c r="AF542"/>
  <c r="AF478"/>
  <c r="AB542"/>
  <c r="AB478"/>
  <c r="Z518"/>
  <c r="Z454"/>
  <c r="B518"/>
  <c r="B454"/>
  <c r="F518"/>
  <c r="F454"/>
  <c r="AI467"/>
  <c r="AK404"/>
  <c r="Y542"/>
  <c r="Y478"/>
  <c r="AI480"/>
  <c r="AK417"/>
  <c r="U542"/>
  <c r="U478"/>
  <c r="AH460"/>
  <c r="AJ397"/>
  <c r="W581"/>
  <c r="W517"/>
  <c r="AH569"/>
  <c r="F249" i="12" s="1"/>
  <c r="AJ506" i="11"/>
  <c r="AH505"/>
  <c r="AH543"/>
  <c r="AJ480"/>
  <c r="AA557"/>
  <c r="AA493"/>
  <c r="AI562"/>
  <c r="AK499"/>
  <c r="AH544"/>
  <c r="AJ481"/>
  <c r="AH571"/>
  <c r="AJ508"/>
  <c r="Q454"/>
  <c r="S324"/>
  <c r="I454"/>
  <c r="B199"/>
  <c r="N466"/>
  <c r="H478"/>
  <c r="AJ406"/>
  <c r="AK352"/>
  <c r="AJ352"/>
  <c r="K466"/>
  <c r="U466"/>
  <c r="AK505"/>
  <c r="U243"/>
  <c r="U266" s="1"/>
  <c r="Y243"/>
  <c r="Y266" s="1"/>
  <c r="E243"/>
  <c r="E266" s="1"/>
  <c r="M415"/>
  <c r="S454"/>
  <c r="Y454"/>
  <c r="AJ430"/>
  <c r="AK351"/>
  <c r="AJ348"/>
  <c r="AK348"/>
  <c r="S403"/>
  <c r="AA415"/>
  <c r="AE403"/>
  <c r="B218"/>
  <c r="D29" i="12" s="1"/>
  <c r="AJ423" i="11"/>
  <c r="AD466"/>
  <c r="M530"/>
  <c r="M466"/>
  <c r="AI481"/>
  <c r="AK418"/>
  <c r="AC581"/>
  <c r="AC517"/>
  <c r="O581"/>
  <c r="O517"/>
  <c r="Y557"/>
  <c r="Y493"/>
  <c r="AI533"/>
  <c r="AK470"/>
  <c r="Z557"/>
  <c r="Z493"/>
  <c r="AA593"/>
  <c r="AA529"/>
  <c r="K557"/>
  <c r="K493"/>
  <c r="U557"/>
  <c r="U493"/>
  <c r="AI563"/>
  <c r="AK500"/>
  <c r="AH563"/>
  <c r="AJ500"/>
  <c r="E605"/>
  <c r="E541"/>
  <c r="AH547"/>
  <c r="AJ484"/>
  <c r="G530"/>
  <c r="G466"/>
  <c r="AI474"/>
  <c r="AK411"/>
  <c r="D518"/>
  <c r="D454"/>
  <c r="AD542"/>
  <c r="AD478"/>
  <c r="E347"/>
  <c r="E346" s="1"/>
  <c r="U347"/>
  <c r="U346" s="1"/>
  <c r="K347"/>
  <c r="K346" s="1"/>
  <c r="AA347"/>
  <c r="AA346" s="1"/>
  <c r="C347"/>
  <c r="C346" s="1"/>
  <c r="S347"/>
  <c r="S346" s="1"/>
  <c r="AI347"/>
  <c r="I347"/>
  <c r="I346" s="1"/>
  <c r="Y347"/>
  <c r="Y346" s="1"/>
  <c r="Q347"/>
  <c r="Q346" s="1"/>
  <c r="AG347"/>
  <c r="AG346" s="1"/>
  <c r="G347"/>
  <c r="G346" s="1"/>
  <c r="W347"/>
  <c r="W346" s="1"/>
  <c r="M347"/>
  <c r="M346" s="1"/>
  <c r="AC347"/>
  <c r="AC346" s="1"/>
  <c r="O347"/>
  <c r="O346" s="1"/>
  <c r="AE347"/>
  <c r="AE346" s="1"/>
  <c r="AH347"/>
  <c r="N347"/>
  <c r="N346" s="1"/>
  <c r="AD347"/>
  <c r="AD346" s="1"/>
  <c r="D347"/>
  <c r="D346" s="1"/>
  <c r="T347"/>
  <c r="T346" s="1"/>
  <c r="P347"/>
  <c r="P346" s="1"/>
  <c r="AF347"/>
  <c r="AF346" s="1"/>
  <c r="B347"/>
  <c r="B346" s="1"/>
  <c r="R347"/>
  <c r="R346" s="1"/>
  <c r="L347"/>
  <c r="L346" s="1"/>
  <c r="AB347"/>
  <c r="AB346" s="1"/>
  <c r="H347"/>
  <c r="H346" s="1"/>
  <c r="X347"/>
  <c r="X346" s="1"/>
  <c r="J347"/>
  <c r="J346" s="1"/>
  <c r="Z347"/>
  <c r="Z346" s="1"/>
  <c r="F347"/>
  <c r="F346" s="1"/>
  <c r="V347"/>
  <c r="V346" s="1"/>
  <c r="AI531"/>
  <c r="AK468"/>
  <c r="T593"/>
  <c r="T529"/>
  <c r="AH536"/>
  <c r="AJ473"/>
  <c r="AE542"/>
  <c r="AE478"/>
  <c r="M542"/>
  <c r="M478"/>
  <c r="AH457"/>
  <c r="AJ394"/>
  <c r="G581"/>
  <c r="G517"/>
  <c r="AI549"/>
  <c r="AK486"/>
  <c r="I557"/>
  <c r="I493"/>
  <c r="AH535"/>
  <c r="AJ472"/>
  <c r="R530"/>
  <c r="R466"/>
  <c r="V518"/>
  <c r="V454"/>
  <c r="V530"/>
  <c r="V466"/>
  <c r="P542"/>
  <c r="P478"/>
  <c r="L542"/>
  <c r="L478"/>
  <c r="X530"/>
  <c r="X466"/>
  <c r="AF518"/>
  <c r="AF454"/>
  <c r="AB518"/>
  <c r="AB454"/>
  <c r="Z530"/>
  <c r="Z466"/>
  <c r="S542"/>
  <c r="S478"/>
  <c r="Q530"/>
  <c r="Q466"/>
  <c r="AI457"/>
  <c r="AK394"/>
  <c r="P213"/>
  <c r="R24" i="12" s="1"/>
  <c r="D214" i="11"/>
  <c r="AI561"/>
  <c r="AK498"/>
  <c r="AI560"/>
  <c r="AK497"/>
  <c r="L569"/>
  <c r="L505"/>
  <c r="Q605"/>
  <c r="Q541"/>
  <c r="S327"/>
  <c r="C454"/>
  <c r="AK397"/>
  <c r="AC415"/>
  <c r="I415"/>
  <c r="AE415"/>
  <c r="C415"/>
  <c r="S322"/>
  <c r="U454"/>
  <c r="E466"/>
  <c r="W454"/>
  <c r="AJ417"/>
  <c r="AJ418"/>
  <c r="N214"/>
  <c r="P25" i="12" s="1"/>
  <c r="AK350" i="11"/>
  <c r="AK349"/>
  <c r="AG530"/>
  <c r="AG466"/>
  <c r="D530"/>
  <c r="D466"/>
  <c r="AH462"/>
  <c r="AJ399"/>
  <c r="AH470"/>
  <c r="AJ407"/>
  <c r="N569"/>
  <c r="N505"/>
  <c r="AD569"/>
  <c r="AD505"/>
  <c r="AC530"/>
  <c r="AC466"/>
  <c r="G542"/>
  <c r="G478"/>
  <c r="AH458"/>
  <c r="AJ395"/>
  <c r="AG581"/>
  <c r="AG517"/>
  <c r="Y593"/>
  <c r="Y529"/>
  <c r="AI521"/>
  <c r="AK458"/>
  <c r="T569"/>
  <c r="T505"/>
  <c r="B569"/>
  <c r="B505"/>
  <c r="AH531"/>
  <c r="AJ468"/>
  <c r="AI568"/>
  <c r="G248" i="12" s="1"/>
  <c r="AK569" i="11"/>
  <c r="AK568" s="1"/>
  <c r="H557"/>
  <c r="H493"/>
  <c r="AH534"/>
  <c r="AJ471"/>
  <c r="AG542"/>
  <c r="AG478"/>
  <c r="AI483"/>
  <c r="AK420"/>
  <c r="AI482"/>
  <c r="AK419"/>
  <c r="AH456"/>
  <c r="AJ393"/>
  <c r="T518"/>
  <c r="T454"/>
  <c r="AH459"/>
  <c r="AJ396"/>
  <c r="C213"/>
  <c r="E24" i="12" s="1"/>
  <c r="F569" i="11"/>
  <c r="F505"/>
  <c r="AH557"/>
  <c r="D249" i="12" s="1"/>
  <c r="AJ494" i="11"/>
  <c r="AH493"/>
  <c r="K581"/>
  <c r="K517"/>
  <c r="B530"/>
  <c r="B466"/>
  <c r="F530"/>
  <c r="F466"/>
  <c r="J542"/>
  <c r="J478"/>
  <c r="J518"/>
  <c r="J454"/>
  <c r="R542"/>
  <c r="R478"/>
  <c r="AH479"/>
  <c r="AJ416"/>
  <c r="P518"/>
  <c r="P454"/>
  <c r="L518"/>
  <c r="L454"/>
  <c r="AH455"/>
  <c r="AJ392"/>
  <c r="O542"/>
  <c r="O478"/>
  <c r="AI479"/>
  <c r="AK416"/>
  <c r="AH474"/>
  <c r="AJ411"/>
  <c r="K542"/>
  <c r="K478"/>
  <c r="T542"/>
  <c r="T478"/>
  <c r="AH483"/>
  <c r="AJ420"/>
  <c r="M581"/>
  <c r="M517"/>
  <c r="AE581"/>
  <c r="AE517"/>
  <c r="AG403"/>
  <c r="E403"/>
  <c r="W403"/>
  <c r="AI403"/>
  <c r="I593"/>
  <c r="I529"/>
  <c r="AH560"/>
  <c r="AJ497"/>
  <c r="N557"/>
  <c r="N493"/>
  <c r="E581"/>
  <c r="E517"/>
  <c r="X557"/>
  <c r="X493"/>
  <c r="AC454"/>
  <c r="AA466"/>
  <c r="AJ421"/>
  <c r="AK405"/>
  <c r="T466"/>
  <c r="AJ410"/>
  <c r="S415"/>
  <c r="G454"/>
  <c r="AJ409"/>
  <c r="N218"/>
  <c r="P29" i="12" s="1"/>
  <c r="AJ442" i="11"/>
  <c r="Q478"/>
  <c r="AI401" i="10"/>
  <c r="AK338"/>
  <c r="AH420"/>
  <c r="AJ357"/>
  <c r="AI406"/>
  <c r="AK406" s="1"/>
  <c r="AK343"/>
  <c r="AI413"/>
  <c r="AK350"/>
  <c r="AH413"/>
  <c r="AJ350"/>
  <c r="AI410"/>
  <c r="AK347"/>
  <c r="AI423"/>
  <c r="AK360"/>
  <c r="AI407"/>
  <c r="AK344"/>
  <c r="AI397"/>
  <c r="AK334"/>
  <c r="AI409"/>
  <c r="AK346"/>
  <c r="AI395"/>
  <c r="AK332"/>
  <c r="AI503"/>
  <c r="AK503" s="1"/>
  <c r="AK440"/>
  <c r="AI500"/>
  <c r="AK500" s="1"/>
  <c r="AK437"/>
  <c r="AH500"/>
  <c r="AJ500" s="1"/>
  <c r="AJ437"/>
  <c r="AH502"/>
  <c r="AJ502" s="1"/>
  <c r="AJ439"/>
  <c r="AH472"/>
  <c r="AJ409"/>
  <c r="AH501"/>
  <c r="AJ501" s="1"/>
  <c r="AJ438"/>
  <c r="AI499"/>
  <c r="AK499" s="1"/>
  <c r="AK436"/>
  <c r="AH485"/>
  <c r="AJ422"/>
  <c r="AI475"/>
  <c r="AK412"/>
  <c r="AH497"/>
  <c r="AJ497" s="1"/>
  <c r="AJ434"/>
  <c r="AK354"/>
  <c r="AJ382"/>
  <c r="AK293"/>
  <c r="AJ406"/>
  <c r="AJ289"/>
  <c r="AJ370"/>
  <c r="AJ347"/>
  <c r="AJ334"/>
  <c r="AJ337"/>
  <c r="AI507"/>
  <c r="AI425"/>
  <c r="AK362"/>
  <c r="AH423"/>
  <c r="AJ360"/>
  <c r="AI398"/>
  <c r="AK335"/>
  <c r="AH408"/>
  <c r="AJ345"/>
  <c r="AH411"/>
  <c r="AJ348"/>
  <c r="AI399"/>
  <c r="AK336"/>
  <c r="AH511"/>
  <c r="AJ511" s="1"/>
  <c r="AJ448"/>
  <c r="AI459"/>
  <c r="AK396"/>
  <c r="AH475"/>
  <c r="AJ412"/>
  <c r="AI463"/>
  <c r="AK400"/>
  <c r="AH498"/>
  <c r="AJ498" s="1"/>
  <c r="AJ435"/>
  <c r="AH461"/>
  <c r="AJ398"/>
  <c r="AI502"/>
  <c r="AK502" s="1"/>
  <c r="AK439"/>
  <c r="AK288"/>
  <c r="AJ346"/>
  <c r="AJ359"/>
  <c r="AK349"/>
  <c r="AI422"/>
  <c r="AK359"/>
  <c r="AH425"/>
  <c r="AJ362"/>
  <c r="AH395"/>
  <c r="AJ332"/>
  <c r="AH401"/>
  <c r="AJ338"/>
  <c r="AH394"/>
  <c r="AJ394" s="1"/>
  <c r="AJ331"/>
  <c r="AI419"/>
  <c r="AK356"/>
  <c r="AI421"/>
  <c r="AK358"/>
  <c r="AH510"/>
  <c r="AJ510" s="1"/>
  <c r="AJ447"/>
  <c r="AH503"/>
  <c r="AJ503" s="1"/>
  <c r="AJ440"/>
  <c r="AI483"/>
  <c r="AK420"/>
  <c r="AH513"/>
  <c r="AJ513" s="1"/>
  <c r="AJ450"/>
  <c r="AI487"/>
  <c r="AK424"/>
  <c r="AH514"/>
  <c r="AJ514" s="1"/>
  <c r="AJ451"/>
  <c r="AH515"/>
  <c r="AJ515" s="1"/>
  <c r="AJ452"/>
  <c r="AI471"/>
  <c r="AK408"/>
  <c r="AH487"/>
  <c r="AJ424"/>
  <c r="AH484"/>
  <c r="AJ421"/>
  <c r="AK433"/>
  <c r="AJ354"/>
  <c r="AJ288"/>
  <c r="AK287"/>
  <c r="AK291"/>
  <c r="AK289"/>
  <c r="AK330"/>
  <c r="AK333"/>
  <c r="AJ349"/>
  <c r="AK337"/>
  <c r="AJ335"/>
  <c r="AH399"/>
  <c r="AJ336"/>
  <c r="AI418"/>
  <c r="AK418" s="1"/>
  <c r="AK355"/>
  <c r="AH396"/>
  <c r="AJ333"/>
  <c r="AI394"/>
  <c r="AK394" s="1"/>
  <c r="AK331"/>
  <c r="AH407"/>
  <c r="AJ344"/>
  <c r="AH418"/>
  <c r="AJ355"/>
  <c r="AH419"/>
  <c r="AJ356"/>
  <c r="AI411"/>
  <c r="AK348"/>
  <c r="AH509"/>
  <c r="AJ509" s="1"/>
  <c r="AJ446"/>
  <c r="AI497"/>
  <c r="AK497" s="1"/>
  <c r="AK434"/>
  <c r="AH473"/>
  <c r="AJ410"/>
  <c r="AI501"/>
  <c r="AK501" s="1"/>
  <c r="AK438"/>
  <c r="AH460"/>
  <c r="AJ397"/>
  <c r="AI498"/>
  <c r="AK498" s="1"/>
  <c r="AK435"/>
  <c r="AH463"/>
  <c r="AJ400"/>
  <c r="AH499"/>
  <c r="AJ499" s="1"/>
  <c r="AJ436"/>
  <c r="AJ293"/>
  <c r="AK369"/>
  <c r="AK292"/>
  <c r="AK342"/>
  <c r="AJ287"/>
  <c r="AJ291"/>
  <c r="AJ330"/>
  <c r="AJ343"/>
  <c r="AK357"/>
  <c r="AK361"/>
  <c r="AK345"/>
  <c r="AJ361"/>
  <c r="AJ358"/>
  <c r="AL303" i="7"/>
  <c r="B215" i="10"/>
  <c r="Y243"/>
  <c r="AG342"/>
  <c r="AE342"/>
  <c r="P369"/>
  <c r="E508"/>
  <c r="E507" s="1"/>
  <c r="Q220"/>
  <c r="Q213" s="1"/>
  <c r="M243"/>
  <c r="C243"/>
  <c r="O243"/>
  <c r="AB417"/>
  <c r="N199"/>
  <c r="X405"/>
  <c r="T417"/>
  <c r="AB433"/>
  <c r="AB432" s="1"/>
  <c r="AF433"/>
  <c r="AF432" s="1"/>
  <c r="X433"/>
  <c r="R405"/>
  <c r="N405"/>
  <c r="H405"/>
  <c r="AK444"/>
  <c r="W243"/>
  <c r="D199"/>
  <c r="R393"/>
  <c r="B201"/>
  <c r="AA243"/>
  <c r="AH417"/>
  <c r="AC243"/>
  <c r="K243"/>
  <c r="Z433"/>
  <c r="Z369"/>
  <c r="B445"/>
  <c r="B381"/>
  <c r="AH445"/>
  <c r="AH381"/>
  <c r="T445"/>
  <c r="T381"/>
  <c r="AD445"/>
  <c r="AD381"/>
  <c r="I213"/>
  <c r="H214"/>
  <c r="H213" s="1"/>
  <c r="N532"/>
  <c r="N531" s="1"/>
  <c r="N468"/>
  <c r="AF544"/>
  <c r="AF543" s="1"/>
  <c r="AF480"/>
  <c r="T544"/>
  <c r="T543" s="1"/>
  <c r="T480"/>
  <c r="X544"/>
  <c r="X543" s="1"/>
  <c r="X480"/>
  <c r="AI496"/>
  <c r="AI432"/>
  <c r="P520"/>
  <c r="P519" s="1"/>
  <c r="P456"/>
  <c r="B496"/>
  <c r="B495" s="1"/>
  <c r="B432"/>
  <c r="L469"/>
  <c r="L405"/>
  <c r="F469"/>
  <c r="F405"/>
  <c r="C469"/>
  <c r="C405"/>
  <c r="T532"/>
  <c r="T531" s="1"/>
  <c r="T468"/>
  <c r="AD457"/>
  <c r="AD393"/>
  <c r="AI481"/>
  <c r="AI417"/>
  <c r="C481"/>
  <c r="C417"/>
  <c r="S469"/>
  <c r="S405"/>
  <c r="M457"/>
  <c r="M393"/>
  <c r="E481"/>
  <c r="E417"/>
  <c r="M469"/>
  <c r="M405"/>
  <c r="AA469"/>
  <c r="AA405"/>
  <c r="I481"/>
  <c r="I417"/>
  <c r="E457"/>
  <c r="E393"/>
  <c r="I469"/>
  <c r="I405"/>
  <c r="U469"/>
  <c r="U405"/>
  <c r="K457"/>
  <c r="K393"/>
  <c r="Z481"/>
  <c r="Z417"/>
  <c r="J481"/>
  <c r="J417"/>
  <c r="O469"/>
  <c r="O405"/>
  <c r="L496"/>
  <c r="L495" s="1"/>
  <c r="L432"/>
  <c r="G532"/>
  <c r="G531" s="1"/>
  <c r="G468"/>
  <c r="S393"/>
  <c r="J405"/>
  <c r="N393"/>
  <c r="B199"/>
  <c r="B405"/>
  <c r="B218"/>
  <c r="O393"/>
  <c r="N417"/>
  <c r="AF393"/>
  <c r="T393"/>
  <c r="B393"/>
  <c r="AI243"/>
  <c r="I243"/>
  <c r="U243"/>
  <c r="AG243"/>
  <c r="N215"/>
  <c r="P405"/>
  <c r="D393"/>
  <c r="AB393"/>
  <c r="V393"/>
  <c r="AB445"/>
  <c r="AB381"/>
  <c r="V445"/>
  <c r="V381"/>
  <c r="Z445"/>
  <c r="Z381"/>
  <c r="F445"/>
  <c r="F381"/>
  <c r="K214"/>
  <c r="K213" s="1"/>
  <c r="L213"/>
  <c r="AG496"/>
  <c r="AG495" s="1"/>
  <c r="AG432"/>
  <c r="O544"/>
  <c r="O543" s="1"/>
  <c r="O480"/>
  <c r="AI469"/>
  <c r="AI405"/>
  <c r="AE496"/>
  <c r="AE495" s="1"/>
  <c r="AE432"/>
  <c r="AH496"/>
  <c r="AH432"/>
  <c r="AF532"/>
  <c r="AF531" s="1"/>
  <c r="AF468"/>
  <c r="X532"/>
  <c r="X531" s="1"/>
  <c r="X468"/>
  <c r="R266"/>
  <c r="N266"/>
  <c r="J266"/>
  <c r="F266"/>
  <c r="B266"/>
  <c r="O266"/>
  <c r="K266"/>
  <c r="G266"/>
  <c r="C266"/>
  <c r="P266"/>
  <c r="L266"/>
  <c r="H266"/>
  <c r="D266"/>
  <c r="Q266"/>
  <c r="M266"/>
  <c r="I266"/>
  <c r="E266"/>
  <c r="D544"/>
  <c r="D543" s="1"/>
  <c r="D480"/>
  <c r="AB544"/>
  <c r="AB543" s="1"/>
  <c r="AB480"/>
  <c r="H520"/>
  <c r="H519" s="1"/>
  <c r="H456"/>
  <c r="S496"/>
  <c r="S495" s="1"/>
  <c r="S432"/>
  <c r="V496"/>
  <c r="V495" s="1"/>
  <c r="V432"/>
  <c r="W508"/>
  <c r="W507" s="1"/>
  <c r="W444"/>
  <c r="L457"/>
  <c r="L393"/>
  <c r="F457"/>
  <c r="F393"/>
  <c r="AH469"/>
  <c r="AH405"/>
  <c r="Y496"/>
  <c r="Y495" s="1"/>
  <c r="Y432"/>
  <c r="R544"/>
  <c r="R543" s="1"/>
  <c r="R480"/>
  <c r="X520"/>
  <c r="X519" s="1"/>
  <c r="X456"/>
  <c r="P544"/>
  <c r="P543" s="1"/>
  <c r="P480"/>
  <c r="D532"/>
  <c r="D531" s="1"/>
  <c r="D468"/>
  <c r="AB532"/>
  <c r="AB531" s="1"/>
  <c r="AB468"/>
  <c r="V532"/>
  <c r="V531" s="1"/>
  <c r="V468"/>
  <c r="O496"/>
  <c r="O495" s="1"/>
  <c r="O432"/>
  <c r="I508"/>
  <c r="I507" s="1"/>
  <c r="I444"/>
  <c r="U481"/>
  <c r="U417"/>
  <c r="K481"/>
  <c r="K417"/>
  <c r="Q469"/>
  <c r="Q405"/>
  <c r="U457"/>
  <c r="U393"/>
  <c r="Q457"/>
  <c r="Q393"/>
  <c r="AE469"/>
  <c r="AE405"/>
  <c r="AA457"/>
  <c r="AA393"/>
  <c r="I457"/>
  <c r="I393"/>
  <c r="F481"/>
  <c r="F417"/>
  <c r="C457"/>
  <c r="C393"/>
  <c r="AF496"/>
  <c r="AF495" s="1"/>
  <c r="E496"/>
  <c r="E495" s="1"/>
  <c r="E432"/>
  <c r="R496"/>
  <c r="R495" s="1"/>
  <c r="R432"/>
  <c r="X496"/>
  <c r="X495" s="1"/>
  <c r="X432"/>
  <c r="B544"/>
  <c r="B543" s="1"/>
  <c r="B480"/>
  <c r="H544"/>
  <c r="H543" s="1"/>
  <c r="H480"/>
  <c r="V544"/>
  <c r="V543" s="1"/>
  <c r="V480"/>
  <c r="AF417"/>
  <c r="X417"/>
  <c r="P393"/>
  <c r="T405"/>
  <c r="AL354"/>
  <c r="D213"/>
  <c r="G405"/>
  <c r="AD433"/>
  <c r="AD369"/>
  <c r="AJ369" s="1"/>
  <c r="W469"/>
  <c r="W405"/>
  <c r="O263"/>
  <c r="K263"/>
  <c r="G263"/>
  <c r="C263"/>
  <c r="P263"/>
  <c r="L263"/>
  <c r="H263"/>
  <c r="D263"/>
  <c r="Q263"/>
  <c r="M263"/>
  <c r="I263"/>
  <c r="E263"/>
  <c r="R263"/>
  <c r="N263"/>
  <c r="J263"/>
  <c r="F263"/>
  <c r="B263"/>
  <c r="D445"/>
  <c r="D381"/>
  <c r="P445"/>
  <c r="P381"/>
  <c r="J445"/>
  <c r="J381"/>
  <c r="L445"/>
  <c r="L381"/>
  <c r="C214"/>
  <c r="F213"/>
  <c r="E214"/>
  <c r="U496"/>
  <c r="U495" s="1"/>
  <c r="U432"/>
  <c r="R532"/>
  <c r="R531" s="1"/>
  <c r="R468"/>
  <c r="C496"/>
  <c r="C495" s="1"/>
  <c r="C432"/>
  <c r="D496"/>
  <c r="D495" s="1"/>
  <c r="D432"/>
  <c r="AB496"/>
  <c r="AB495" s="1"/>
  <c r="Z469"/>
  <c r="Z405"/>
  <c r="G457"/>
  <c r="G393"/>
  <c r="R520"/>
  <c r="R519" s="1"/>
  <c r="R456"/>
  <c r="J457"/>
  <c r="J393"/>
  <c r="AA481"/>
  <c r="AA417"/>
  <c r="AE457"/>
  <c r="AE393"/>
  <c r="AG469"/>
  <c r="AG405"/>
  <c r="AG457"/>
  <c r="AG393"/>
  <c r="AC481"/>
  <c r="AC417"/>
  <c r="Y469"/>
  <c r="Y405"/>
  <c r="Q481"/>
  <c r="Q417"/>
  <c r="S481"/>
  <c r="S417"/>
  <c r="L544"/>
  <c r="L543" s="1"/>
  <c r="L480"/>
  <c r="O417"/>
  <c r="AF405"/>
  <c r="D417"/>
  <c r="H393"/>
  <c r="N220"/>
  <c r="S267"/>
  <c r="R417"/>
  <c r="X393"/>
  <c r="P417"/>
  <c r="D405"/>
  <c r="AB405"/>
  <c r="V405"/>
  <c r="G243"/>
  <c r="B417"/>
  <c r="H417"/>
  <c r="V417"/>
  <c r="F433"/>
  <c r="F369"/>
  <c r="G481"/>
  <c r="G417"/>
  <c r="AF445"/>
  <c r="AF381"/>
  <c r="R445"/>
  <c r="R381"/>
  <c r="X445"/>
  <c r="X381"/>
  <c r="N445"/>
  <c r="N381"/>
  <c r="H445"/>
  <c r="H381"/>
  <c r="R122"/>
  <c r="O122" s="1"/>
  <c r="Q114"/>
  <c r="J496"/>
  <c r="J495" s="1"/>
  <c r="K493" s="1"/>
  <c r="J432"/>
  <c r="H532"/>
  <c r="H531" s="1"/>
  <c r="H468"/>
  <c r="S520"/>
  <c r="S519" s="1"/>
  <c r="S456"/>
  <c r="Q508"/>
  <c r="Q507" s="1"/>
  <c r="Q444"/>
  <c r="AD469"/>
  <c r="AD405"/>
  <c r="W481"/>
  <c r="W417"/>
  <c r="J532"/>
  <c r="J531" s="1"/>
  <c r="J468"/>
  <c r="N520"/>
  <c r="N519" s="1"/>
  <c r="N456"/>
  <c r="P496"/>
  <c r="P495" s="1"/>
  <c r="P432"/>
  <c r="B532"/>
  <c r="B531" s="1"/>
  <c r="B468"/>
  <c r="O520"/>
  <c r="O519" s="1"/>
  <c r="O456"/>
  <c r="Z457"/>
  <c r="Z393"/>
  <c r="W457"/>
  <c r="W393"/>
  <c r="I496"/>
  <c r="I495" s="1"/>
  <c r="I432"/>
  <c r="N544"/>
  <c r="N543" s="1"/>
  <c r="N480"/>
  <c r="AF520"/>
  <c r="AF519" s="1"/>
  <c r="AF456"/>
  <c r="T520"/>
  <c r="T519" s="1"/>
  <c r="T456"/>
  <c r="P264"/>
  <c r="L264"/>
  <c r="H264"/>
  <c r="D264"/>
  <c r="Q264"/>
  <c r="M264"/>
  <c r="I264"/>
  <c r="E264"/>
  <c r="R264"/>
  <c r="N264"/>
  <c r="J264"/>
  <c r="F264"/>
  <c r="B264"/>
  <c r="O264"/>
  <c r="K264"/>
  <c r="G264"/>
  <c r="C264"/>
  <c r="G496"/>
  <c r="G495" s="1"/>
  <c r="G432"/>
  <c r="AA496"/>
  <c r="AA495" s="1"/>
  <c r="AA432"/>
  <c r="B520"/>
  <c r="B519" s="1"/>
  <c r="B456"/>
  <c r="H496"/>
  <c r="H495" s="1"/>
  <c r="H432"/>
  <c r="AC508"/>
  <c r="AC507" s="1"/>
  <c r="AC444"/>
  <c r="AC457"/>
  <c r="AC393"/>
  <c r="Y457"/>
  <c r="Y393"/>
  <c r="AC469"/>
  <c r="AC405"/>
  <c r="K469"/>
  <c r="K405"/>
  <c r="AE481"/>
  <c r="AE417"/>
  <c r="Y481"/>
  <c r="Y417"/>
  <c r="M481"/>
  <c r="M417"/>
  <c r="E469"/>
  <c r="E405"/>
  <c r="AG481"/>
  <c r="AG417"/>
  <c r="AD481"/>
  <c r="AD417"/>
  <c r="AH457"/>
  <c r="AJ457" s="1"/>
  <c r="AH393"/>
  <c r="AI457"/>
  <c r="AI393"/>
  <c r="AK393" s="1"/>
  <c r="Q496"/>
  <c r="Q495" s="1"/>
  <c r="Q432"/>
  <c r="N496"/>
  <c r="N495" s="1"/>
  <c r="N432"/>
  <c r="T496"/>
  <c r="T495" s="1"/>
  <c r="T432"/>
  <c r="P268"/>
  <c r="L268"/>
  <c r="H268"/>
  <c r="D268"/>
  <c r="Q268"/>
  <c r="M268"/>
  <c r="I268"/>
  <c r="E268"/>
  <c r="R268"/>
  <c r="N268"/>
  <c r="J268"/>
  <c r="F268"/>
  <c r="B268"/>
  <c r="O268"/>
  <c r="K268"/>
  <c r="G268"/>
  <c r="C268"/>
  <c r="W496"/>
  <c r="W495" s="1"/>
  <c r="W432"/>
  <c r="P532"/>
  <c r="P531" s="1"/>
  <c r="P468"/>
  <c r="D520"/>
  <c r="D519" s="1"/>
  <c r="D456"/>
  <c r="AB520"/>
  <c r="AB519" s="1"/>
  <c r="AB456"/>
  <c r="V520"/>
  <c r="V519" s="1"/>
  <c r="V456"/>
  <c r="AE508"/>
  <c r="AE507" s="1"/>
  <c r="AE444"/>
  <c r="P213"/>
  <c r="S262"/>
  <c r="N218"/>
  <c r="S243"/>
  <c r="AE243"/>
  <c r="E243"/>
  <c r="L417"/>
  <c r="AM305" i="7"/>
  <c r="AL305"/>
  <c r="AM304"/>
  <c r="AL307"/>
  <c r="AL304"/>
  <c r="AM303"/>
  <c r="AM307"/>
  <c r="AM396"/>
  <c r="AJ435"/>
  <c r="AL372"/>
  <c r="AK434"/>
  <c r="AM371"/>
  <c r="AK411"/>
  <c r="AM348"/>
  <c r="AJ438"/>
  <c r="AL375"/>
  <c r="AK414"/>
  <c r="AM351"/>
  <c r="AK438"/>
  <c r="AM375"/>
  <c r="AJ434"/>
  <c r="AL371"/>
  <c r="AJ433"/>
  <c r="AL370"/>
  <c r="AJ409"/>
  <c r="AL346"/>
  <c r="AK527"/>
  <c r="AM527" s="1"/>
  <c r="AM464"/>
  <c r="AK517"/>
  <c r="AM517" s="1"/>
  <c r="AM454"/>
  <c r="AJ502"/>
  <c r="AL439"/>
  <c r="AJ518"/>
  <c r="AL518" s="1"/>
  <c r="AL455"/>
  <c r="AK529"/>
  <c r="AM529" s="1"/>
  <c r="AM466"/>
  <c r="AJ527"/>
  <c r="AL527" s="1"/>
  <c r="AL464"/>
  <c r="AJ515"/>
  <c r="AL515" s="1"/>
  <c r="AL452"/>
  <c r="AK500"/>
  <c r="AM437"/>
  <c r="AJ526"/>
  <c r="AL526" s="1"/>
  <c r="AL463"/>
  <c r="AJ488"/>
  <c r="AL425"/>
  <c r="AK515"/>
  <c r="AM515" s="1"/>
  <c r="AM452"/>
  <c r="AL350"/>
  <c r="AL365"/>
  <c r="AK440"/>
  <c r="AM377"/>
  <c r="AK436"/>
  <c r="AM373"/>
  <c r="AM523"/>
  <c r="AJ427"/>
  <c r="AL364"/>
  <c r="AK427"/>
  <c r="AM364"/>
  <c r="AK424"/>
  <c r="AM361"/>
  <c r="AK433"/>
  <c r="AM433" s="1"/>
  <c r="AM370"/>
  <c r="AJ410"/>
  <c r="AL347"/>
  <c r="AK421"/>
  <c r="AM358"/>
  <c r="AJ422"/>
  <c r="AL359"/>
  <c r="AJ440"/>
  <c r="AL377"/>
  <c r="AK526"/>
  <c r="AM526" s="1"/>
  <c r="AM463"/>
  <c r="AJ517"/>
  <c r="AL517" s="1"/>
  <c r="AL454"/>
  <c r="AK476"/>
  <c r="AM413"/>
  <c r="AJ512"/>
  <c r="AL512" s="1"/>
  <c r="AL449"/>
  <c r="Q213"/>
  <c r="AL523"/>
  <c r="AM448"/>
  <c r="AL404"/>
  <c r="AL398"/>
  <c r="AL376"/>
  <c r="AL392"/>
  <c r="AM374"/>
  <c r="AL362"/>
  <c r="AJ411"/>
  <c r="AL348"/>
  <c r="AK416"/>
  <c r="AM353"/>
  <c r="AK423"/>
  <c r="AM360"/>
  <c r="AK435"/>
  <c r="AM372"/>
  <c r="AJ414"/>
  <c r="AL351"/>
  <c r="AJ426"/>
  <c r="AL363"/>
  <c r="AJ415"/>
  <c r="AL352"/>
  <c r="AJ424"/>
  <c r="AL361"/>
  <c r="AK426"/>
  <c r="AM363"/>
  <c r="AJ416"/>
  <c r="AL353"/>
  <c r="AJ421"/>
  <c r="AL358"/>
  <c r="AJ453"/>
  <c r="AL390"/>
  <c r="AJ500"/>
  <c r="AL437"/>
  <c r="AK488"/>
  <c r="AM425"/>
  <c r="AJ525"/>
  <c r="AL525" s="1"/>
  <c r="AL462"/>
  <c r="AK524"/>
  <c r="AM524" s="1"/>
  <c r="AM461"/>
  <c r="AJ513"/>
  <c r="AL513" s="1"/>
  <c r="AL450"/>
  <c r="AK518"/>
  <c r="AM518" s="1"/>
  <c r="AM455"/>
  <c r="AK525"/>
  <c r="AM525" s="1"/>
  <c r="AM462"/>
  <c r="AK528"/>
  <c r="AM528" s="1"/>
  <c r="AM465"/>
  <c r="AK514"/>
  <c r="AM514" s="1"/>
  <c r="AM451"/>
  <c r="AL448"/>
  <c r="AM384"/>
  <c r="AM350"/>
  <c r="AM409"/>
  <c r="AJ423"/>
  <c r="AL360"/>
  <c r="AK415"/>
  <c r="AM352"/>
  <c r="AK412"/>
  <c r="AM349"/>
  <c r="AK422"/>
  <c r="AM359"/>
  <c r="AK410"/>
  <c r="AM347"/>
  <c r="AK428"/>
  <c r="AM365"/>
  <c r="AK439"/>
  <c r="AM376"/>
  <c r="AJ412"/>
  <c r="AL349"/>
  <c r="AJ436"/>
  <c r="AL373"/>
  <c r="AJ465"/>
  <c r="AL402"/>
  <c r="AK530"/>
  <c r="AM530" s="1"/>
  <c r="AM467"/>
  <c r="AJ476"/>
  <c r="AL413"/>
  <c r="AJ491"/>
  <c r="AL428"/>
  <c r="AJ514"/>
  <c r="AL514" s="1"/>
  <c r="AL451"/>
  <c r="AL374"/>
  <c r="AM362"/>
  <c r="AM346"/>
  <c r="T280"/>
  <c r="Q274"/>
  <c r="M274"/>
  <c r="I274"/>
  <c r="E274"/>
  <c r="R274"/>
  <c r="N274"/>
  <c r="J274"/>
  <c r="F274"/>
  <c r="S274"/>
  <c r="O274"/>
  <c r="K274"/>
  <c r="G274"/>
  <c r="C274"/>
  <c r="P274"/>
  <c r="L274"/>
  <c r="H274"/>
  <c r="D274"/>
  <c r="Q275"/>
  <c r="M275"/>
  <c r="I275"/>
  <c r="E275"/>
  <c r="R275"/>
  <c r="N275"/>
  <c r="J275"/>
  <c r="F275"/>
  <c r="S275"/>
  <c r="O275"/>
  <c r="K275"/>
  <c r="G275"/>
  <c r="C275"/>
  <c r="P275"/>
  <c r="L275"/>
  <c r="H275"/>
  <c r="D275"/>
  <c r="T277"/>
  <c r="S278"/>
  <c r="O278"/>
  <c r="K278"/>
  <c r="G278"/>
  <c r="C278"/>
  <c r="P278"/>
  <c r="L278"/>
  <c r="H278"/>
  <c r="D278"/>
  <c r="Q278"/>
  <c r="M278"/>
  <c r="I278"/>
  <c r="E278"/>
  <c r="R278"/>
  <c r="N278"/>
  <c r="J278"/>
  <c r="F278"/>
  <c r="Q279"/>
  <c r="M279"/>
  <c r="I279"/>
  <c r="E279"/>
  <c r="R279"/>
  <c r="N279"/>
  <c r="J279"/>
  <c r="F279"/>
  <c r="S279"/>
  <c r="O279"/>
  <c r="K279"/>
  <c r="G279"/>
  <c r="C279"/>
  <c r="P279"/>
  <c r="L279"/>
  <c r="H279"/>
  <c r="D279"/>
  <c r="T276"/>
  <c r="K213"/>
  <c r="P302"/>
  <c r="H302"/>
  <c r="Z302"/>
  <c r="AD302"/>
  <c r="Y302"/>
  <c r="E302"/>
  <c r="C302"/>
  <c r="M302"/>
  <c r="Q302"/>
  <c r="D302"/>
  <c r="V302"/>
  <c r="AF302"/>
  <c r="AJ302"/>
  <c r="AC302"/>
  <c r="G302"/>
  <c r="W302"/>
  <c r="AE302"/>
  <c r="AK302"/>
  <c r="F302"/>
  <c r="AB302"/>
  <c r="N302"/>
  <c r="R302"/>
  <c r="B302"/>
  <c r="AA302"/>
  <c r="K302"/>
  <c r="U302"/>
  <c r="S302"/>
  <c r="L302"/>
  <c r="J302"/>
  <c r="T302"/>
  <c r="X302"/>
  <c r="AH302"/>
  <c r="AI302"/>
  <c r="O302"/>
  <c r="AG302"/>
  <c r="I302"/>
  <c r="AJ461"/>
  <c r="AL461" s="1"/>
  <c r="C215"/>
  <c r="B215" s="1"/>
  <c r="H213"/>
  <c r="AF465"/>
  <c r="AI306"/>
  <c r="Z306"/>
  <c r="W306"/>
  <c r="O306"/>
  <c r="V306"/>
  <c r="R306"/>
  <c r="AE306"/>
  <c r="S306"/>
  <c r="K306"/>
  <c r="Y306"/>
  <c r="AF306"/>
  <c r="M306"/>
  <c r="E306"/>
  <c r="AB306"/>
  <c r="X306"/>
  <c r="U306"/>
  <c r="I306"/>
  <c r="AK306"/>
  <c r="G306"/>
  <c r="AD306"/>
  <c r="F306"/>
  <c r="B306"/>
  <c r="AA306"/>
  <c r="P306"/>
  <c r="D306"/>
  <c r="AH306"/>
  <c r="N306"/>
  <c r="J306"/>
  <c r="AJ306"/>
  <c r="L306"/>
  <c r="H306"/>
  <c r="Q306"/>
  <c r="AC306"/>
  <c r="C306"/>
  <c r="AG306"/>
  <c r="T306"/>
  <c r="N357"/>
  <c r="AF357"/>
  <c r="J357"/>
  <c r="T369"/>
  <c r="AF369"/>
  <c r="T357"/>
  <c r="N369"/>
  <c r="J345"/>
  <c r="T345"/>
  <c r="AH357"/>
  <c r="R345"/>
  <c r="N345"/>
  <c r="AH369"/>
  <c r="L345"/>
  <c r="L420"/>
  <c r="AC243"/>
  <c r="AA243"/>
  <c r="J369"/>
  <c r="AH345"/>
  <c r="AF345"/>
  <c r="L369"/>
  <c r="D213"/>
  <c r="R357"/>
  <c r="I357"/>
  <c r="L357"/>
  <c r="R369"/>
  <c r="J384"/>
  <c r="AB420"/>
  <c r="D199"/>
  <c r="P408"/>
  <c r="D369"/>
  <c r="M420"/>
  <c r="AA420"/>
  <c r="AI243"/>
  <c r="C243"/>
  <c r="O243"/>
  <c r="AH522"/>
  <c r="AJ467"/>
  <c r="AJ396"/>
  <c r="N219"/>
  <c r="Z420"/>
  <c r="I243"/>
  <c r="AG243"/>
  <c r="U243"/>
  <c r="Q496"/>
  <c r="Q432"/>
  <c r="D547"/>
  <c r="D546" s="1"/>
  <c r="D483"/>
  <c r="C559"/>
  <c r="C558" s="1"/>
  <c r="C495"/>
  <c r="K472"/>
  <c r="K408"/>
  <c r="AG496"/>
  <c r="AG432"/>
  <c r="AB511"/>
  <c r="AB510" s="1"/>
  <c r="AB447"/>
  <c r="N511"/>
  <c r="N510" s="1"/>
  <c r="N447"/>
  <c r="O472"/>
  <c r="O408"/>
  <c r="I484"/>
  <c r="I420"/>
  <c r="F496"/>
  <c r="F432"/>
  <c r="AE496"/>
  <c r="AE432"/>
  <c r="AF535"/>
  <c r="AF534" s="1"/>
  <c r="AF471"/>
  <c r="B511"/>
  <c r="B510" s="1"/>
  <c r="B447"/>
  <c r="T559"/>
  <c r="T558" s="1"/>
  <c r="T495"/>
  <c r="AA535"/>
  <c r="AA534" s="1"/>
  <c r="AA471"/>
  <c r="M547"/>
  <c r="M546" s="1"/>
  <c r="M483"/>
  <c r="V496"/>
  <c r="V432"/>
  <c r="I496"/>
  <c r="I432"/>
  <c r="W496"/>
  <c r="W432"/>
  <c r="AD511"/>
  <c r="AD510" s="1"/>
  <c r="AD447"/>
  <c r="F511"/>
  <c r="F510" s="1"/>
  <c r="F447"/>
  <c r="AF547"/>
  <c r="AF546" s="1"/>
  <c r="AF483"/>
  <c r="B547"/>
  <c r="B546" s="1"/>
  <c r="B483"/>
  <c r="K511"/>
  <c r="K510" s="1"/>
  <c r="K447"/>
  <c r="AG511"/>
  <c r="AG510" s="1"/>
  <c r="AG447"/>
  <c r="D535"/>
  <c r="D534" s="1"/>
  <c r="D471"/>
  <c r="AA547"/>
  <c r="AA546" s="1"/>
  <c r="AA483"/>
  <c r="AB547"/>
  <c r="AB546" s="1"/>
  <c r="AB483"/>
  <c r="N547"/>
  <c r="N546" s="1"/>
  <c r="N483"/>
  <c r="U535"/>
  <c r="U534" s="1"/>
  <c r="U471"/>
  <c r="S496"/>
  <c r="S432"/>
  <c r="AD484"/>
  <c r="AD420"/>
  <c r="AE472"/>
  <c r="AE408"/>
  <c r="AG472"/>
  <c r="AG408"/>
  <c r="C472"/>
  <c r="C408"/>
  <c r="R511"/>
  <c r="R510" s="1"/>
  <c r="R447"/>
  <c r="Y511"/>
  <c r="Y510" s="1"/>
  <c r="Y447"/>
  <c r="L535"/>
  <c r="L534" s="1"/>
  <c r="L471"/>
  <c r="E547"/>
  <c r="E546" s="1"/>
  <c r="E483"/>
  <c r="H511"/>
  <c r="H510" s="1"/>
  <c r="H447"/>
  <c r="AC511"/>
  <c r="AC510" s="1"/>
  <c r="AC447"/>
  <c r="I472"/>
  <c r="I408"/>
  <c r="V467"/>
  <c r="V396"/>
  <c r="K484"/>
  <c r="K420"/>
  <c r="AG484"/>
  <c r="AG420"/>
  <c r="AK496"/>
  <c r="AK432"/>
  <c r="AI511"/>
  <c r="AI510" s="1"/>
  <c r="AI447"/>
  <c r="O511"/>
  <c r="O510" s="1"/>
  <c r="O447"/>
  <c r="AF467"/>
  <c r="AF396"/>
  <c r="B467"/>
  <c r="B396"/>
  <c r="AB559"/>
  <c r="AB558" s="1"/>
  <c r="AB495"/>
  <c r="X535"/>
  <c r="X534" s="1"/>
  <c r="X471"/>
  <c r="M535"/>
  <c r="M534" s="1"/>
  <c r="M471"/>
  <c r="AK511"/>
  <c r="AK447"/>
  <c r="E511"/>
  <c r="E510" s="1"/>
  <c r="E447"/>
  <c r="X547"/>
  <c r="X546" s="1"/>
  <c r="X483"/>
  <c r="AH547"/>
  <c r="AH546" s="1"/>
  <c r="AH483"/>
  <c r="AI535"/>
  <c r="AI534" s="1"/>
  <c r="AI471"/>
  <c r="B219"/>
  <c r="D420"/>
  <c r="C432"/>
  <c r="X432"/>
  <c r="AE345"/>
  <c r="I369"/>
  <c r="W357"/>
  <c r="E345"/>
  <c r="AK369"/>
  <c r="Q357"/>
  <c r="AN319"/>
  <c r="AA345"/>
  <c r="AC369"/>
  <c r="V357"/>
  <c r="D345"/>
  <c r="Q243"/>
  <c r="AE243"/>
  <c r="G243"/>
  <c r="S243"/>
  <c r="AF432"/>
  <c r="Z408"/>
  <c r="B345"/>
  <c r="P345"/>
  <c r="AJ420"/>
  <c r="D432"/>
  <c r="G369"/>
  <c r="AB369"/>
  <c r="H357"/>
  <c r="T396"/>
  <c r="K357"/>
  <c r="U345"/>
  <c r="AH459"/>
  <c r="O357"/>
  <c r="AI345"/>
  <c r="AG369"/>
  <c r="F369"/>
  <c r="S345"/>
  <c r="Y369"/>
  <c r="N213"/>
  <c r="X345"/>
  <c r="AC420"/>
  <c r="M432"/>
  <c r="J496"/>
  <c r="J432"/>
  <c r="W484"/>
  <c r="W420"/>
  <c r="O496"/>
  <c r="O432"/>
  <c r="Y496"/>
  <c r="Y432"/>
  <c r="AI496"/>
  <c r="AI432"/>
  <c r="AA496"/>
  <c r="AA432"/>
  <c r="V511"/>
  <c r="V510" s="1"/>
  <c r="V447"/>
  <c r="P559"/>
  <c r="P558" s="1"/>
  <c r="P495"/>
  <c r="B535"/>
  <c r="B534" s="1"/>
  <c r="B471"/>
  <c r="T547"/>
  <c r="T546" s="1"/>
  <c r="T483"/>
  <c r="AC559"/>
  <c r="AC558" s="1"/>
  <c r="AC495"/>
  <c r="Y472"/>
  <c r="Y408"/>
  <c r="F472"/>
  <c r="F408"/>
  <c r="AE484"/>
  <c r="AE420"/>
  <c r="R467"/>
  <c r="R396"/>
  <c r="AD467"/>
  <c r="AD396"/>
  <c r="AF511"/>
  <c r="AF510" s="1"/>
  <c r="AF447"/>
  <c r="T511"/>
  <c r="T510" s="1"/>
  <c r="T447"/>
  <c r="AA511"/>
  <c r="AA510" s="1"/>
  <c r="AA447"/>
  <c r="H559"/>
  <c r="H558" s="1"/>
  <c r="H495"/>
  <c r="AF408"/>
  <c r="T432"/>
  <c r="AA408"/>
  <c r="AE357"/>
  <c r="I345"/>
  <c r="E357"/>
  <c r="AK345"/>
  <c r="AF420"/>
  <c r="B420"/>
  <c r="C369"/>
  <c r="AJ408"/>
  <c r="D408"/>
  <c r="AA357"/>
  <c r="AC345"/>
  <c r="B199"/>
  <c r="N420"/>
  <c r="U408"/>
  <c r="P213"/>
  <c r="V345"/>
  <c r="D357"/>
  <c r="AJ345"/>
  <c r="K243"/>
  <c r="P357"/>
  <c r="G345"/>
  <c r="Z369"/>
  <c r="L408"/>
  <c r="AK420"/>
  <c r="E420"/>
  <c r="AD369"/>
  <c r="U357"/>
  <c r="AI357"/>
  <c r="AG345"/>
  <c r="F357"/>
  <c r="M369"/>
  <c r="AB432"/>
  <c r="X408"/>
  <c r="S357"/>
  <c r="Y345"/>
  <c r="M408"/>
  <c r="O213"/>
  <c r="X420"/>
  <c r="X357"/>
  <c r="AH420"/>
  <c r="AI408"/>
  <c r="Y484"/>
  <c r="Y420"/>
  <c r="R484"/>
  <c r="R420"/>
  <c r="P535"/>
  <c r="P534" s="1"/>
  <c r="P471"/>
  <c r="X559"/>
  <c r="X558" s="1"/>
  <c r="X495"/>
  <c r="R496"/>
  <c r="R432"/>
  <c r="S484"/>
  <c r="S420"/>
  <c r="J511"/>
  <c r="J510" s="1"/>
  <c r="K508" s="1"/>
  <c r="J447"/>
  <c r="P547"/>
  <c r="P546" s="1"/>
  <c r="P483"/>
  <c r="Z547"/>
  <c r="Z546" s="1"/>
  <c r="Z483"/>
  <c r="AE511"/>
  <c r="AE510" s="1"/>
  <c r="AE447"/>
  <c r="G511"/>
  <c r="G510" s="1"/>
  <c r="G447"/>
  <c r="Q511"/>
  <c r="Q510" s="1"/>
  <c r="Q447"/>
  <c r="T535"/>
  <c r="T534" s="1"/>
  <c r="T471"/>
  <c r="C547"/>
  <c r="C546" s="1"/>
  <c r="C483"/>
  <c r="L547"/>
  <c r="L546" s="1"/>
  <c r="L483"/>
  <c r="AK535"/>
  <c r="E535"/>
  <c r="E534" s="1"/>
  <c r="E471"/>
  <c r="F484"/>
  <c r="F420"/>
  <c r="G484"/>
  <c r="G420"/>
  <c r="AH511"/>
  <c r="AH510" s="1"/>
  <c r="AH447"/>
  <c r="I511"/>
  <c r="I510" s="1"/>
  <c r="I447"/>
  <c r="B245"/>
  <c r="R245"/>
  <c r="AD245"/>
  <c r="AJ245"/>
  <c r="AB245"/>
  <c r="N245"/>
  <c r="T245"/>
  <c r="L245"/>
  <c r="X245"/>
  <c r="D245"/>
  <c r="J245"/>
  <c r="F245"/>
  <c r="P245"/>
  <c r="AH245"/>
  <c r="H245"/>
  <c r="Z245"/>
  <c r="V245"/>
  <c r="AF245"/>
  <c r="N244"/>
  <c r="Z244"/>
  <c r="Z243" s="1"/>
  <c r="D244"/>
  <c r="AD244"/>
  <c r="T244"/>
  <c r="P244"/>
  <c r="R244"/>
  <c r="AH244"/>
  <c r="L244"/>
  <c r="AB244"/>
  <c r="H244"/>
  <c r="X244"/>
  <c r="AJ244"/>
  <c r="F244"/>
  <c r="AF244"/>
  <c r="B244"/>
  <c r="J244"/>
  <c r="V244"/>
  <c r="AB535"/>
  <c r="AB534" s="1"/>
  <c r="AB471"/>
  <c r="N535"/>
  <c r="N534" s="1"/>
  <c r="N471"/>
  <c r="U547"/>
  <c r="U546" s="1"/>
  <c r="U483"/>
  <c r="X511"/>
  <c r="X510" s="1"/>
  <c r="X447"/>
  <c r="M511"/>
  <c r="M510" s="1"/>
  <c r="M447"/>
  <c r="R472"/>
  <c r="R408"/>
  <c r="V484"/>
  <c r="V420"/>
  <c r="J472"/>
  <c r="J408"/>
  <c r="W472"/>
  <c r="W408"/>
  <c r="B496"/>
  <c r="B432"/>
  <c r="E496"/>
  <c r="E432"/>
  <c r="S511"/>
  <c r="S510" s="1"/>
  <c r="S447"/>
  <c r="F467"/>
  <c r="F396"/>
  <c r="J467"/>
  <c r="J396"/>
  <c r="E221"/>
  <c r="C221"/>
  <c r="B221" s="1"/>
  <c r="B214"/>
  <c r="L559"/>
  <c r="L558" s="1"/>
  <c r="L495"/>
  <c r="N559"/>
  <c r="N558" s="1"/>
  <c r="N495"/>
  <c r="H547"/>
  <c r="H546" s="1"/>
  <c r="H483"/>
  <c r="AC535"/>
  <c r="AC534" s="1"/>
  <c r="AC471"/>
  <c r="L511"/>
  <c r="L510" s="1"/>
  <c r="L447"/>
  <c r="U511"/>
  <c r="U510" s="1"/>
  <c r="U447"/>
  <c r="H535"/>
  <c r="H534" s="1"/>
  <c r="H471"/>
  <c r="V535"/>
  <c r="V534" s="1"/>
  <c r="V471"/>
  <c r="W369"/>
  <c r="AK357"/>
  <c r="C345"/>
  <c r="Q369"/>
  <c r="AC357"/>
  <c r="E243"/>
  <c r="P432"/>
  <c r="B408"/>
  <c r="B369"/>
  <c r="T420"/>
  <c r="G357"/>
  <c r="Z357"/>
  <c r="AB345"/>
  <c r="AD357"/>
  <c r="H369"/>
  <c r="AC432"/>
  <c r="K369"/>
  <c r="AF384"/>
  <c r="O369"/>
  <c r="AG357"/>
  <c r="T384"/>
  <c r="F345"/>
  <c r="M345"/>
  <c r="Y357"/>
  <c r="H432"/>
  <c r="S472"/>
  <c r="S408"/>
  <c r="AD496"/>
  <c r="AD432"/>
  <c r="G496"/>
  <c r="G432"/>
  <c r="Z511"/>
  <c r="Z510" s="1"/>
  <c r="Z447"/>
  <c r="AH496"/>
  <c r="AH432"/>
  <c r="AI484"/>
  <c r="AI420"/>
  <c r="O484"/>
  <c r="O420"/>
  <c r="J484"/>
  <c r="J420"/>
  <c r="K496"/>
  <c r="K432"/>
  <c r="Q472"/>
  <c r="Q408"/>
  <c r="AF559"/>
  <c r="AF558" s="1"/>
  <c r="AF495"/>
  <c r="W511"/>
  <c r="W510" s="1"/>
  <c r="W447"/>
  <c r="Z535"/>
  <c r="Z534" s="1"/>
  <c r="Z471"/>
  <c r="D559"/>
  <c r="D558" s="1"/>
  <c r="D495"/>
  <c r="M301"/>
  <c r="I301"/>
  <c r="Y301"/>
  <c r="O301"/>
  <c r="AE301"/>
  <c r="G301"/>
  <c r="C301"/>
  <c r="AA301"/>
  <c r="AC301"/>
  <c r="E301"/>
  <c r="U301"/>
  <c r="AK301"/>
  <c r="Q301"/>
  <c r="AG301"/>
  <c r="K301"/>
  <c r="W301"/>
  <c r="S301"/>
  <c r="AI301"/>
  <c r="B301"/>
  <c r="Z301"/>
  <c r="F301"/>
  <c r="J301"/>
  <c r="AD301"/>
  <c r="V301"/>
  <c r="H301"/>
  <c r="X301"/>
  <c r="N301"/>
  <c r="R301"/>
  <c r="AH301"/>
  <c r="L301"/>
  <c r="AB301"/>
  <c r="D301"/>
  <c r="T301"/>
  <c r="AJ301"/>
  <c r="P301"/>
  <c r="AF301"/>
  <c r="AH472"/>
  <c r="AH408"/>
  <c r="AD472"/>
  <c r="AD408"/>
  <c r="Z496"/>
  <c r="Z432"/>
  <c r="G472"/>
  <c r="G408"/>
  <c r="Q484"/>
  <c r="Q420"/>
  <c r="U496"/>
  <c r="U432"/>
  <c r="L467"/>
  <c r="L396"/>
  <c r="Z467"/>
  <c r="Z396"/>
  <c r="X467"/>
  <c r="X396"/>
  <c r="P467"/>
  <c r="P396"/>
  <c r="I308"/>
  <c r="AK308"/>
  <c r="K308"/>
  <c r="W308"/>
  <c r="Y308"/>
  <c r="Q308"/>
  <c r="AA308"/>
  <c r="C308"/>
  <c r="E308"/>
  <c r="O308"/>
  <c r="G308"/>
  <c r="AG308"/>
  <c r="M308"/>
  <c r="AC308"/>
  <c r="S308"/>
  <c r="U308"/>
  <c r="AE308"/>
  <c r="AI308"/>
  <c r="X308"/>
  <c r="R308"/>
  <c r="D308"/>
  <c r="P308"/>
  <c r="J308"/>
  <c r="AH308"/>
  <c r="T308"/>
  <c r="N308"/>
  <c r="AF308"/>
  <c r="Z308"/>
  <c r="AJ308"/>
  <c r="AD308"/>
  <c r="L308"/>
  <c r="F308"/>
  <c r="H308"/>
  <c r="B308"/>
  <c r="AB308"/>
  <c r="V308"/>
  <c r="P511"/>
  <c r="P510" s="1"/>
  <c r="P447"/>
  <c r="AJ511"/>
  <c r="AJ447"/>
  <c r="D511"/>
  <c r="D510" s="1"/>
  <c r="D447"/>
  <c r="C511"/>
  <c r="C510" s="1"/>
  <c r="C447"/>
  <c r="AC547"/>
  <c r="AC546" s="1"/>
  <c r="AC483"/>
  <c r="M559"/>
  <c r="M558" s="1"/>
  <c r="M495"/>
  <c r="AJ432"/>
  <c r="AE369"/>
  <c r="W345"/>
  <c r="E369"/>
  <c r="P420"/>
  <c r="C357"/>
  <c r="Q345"/>
  <c r="T408"/>
  <c r="C420"/>
  <c r="AA369"/>
  <c r="AK408"/>
  <c r="E408"/>
  <c r="V369"/>
  <c r="AJ369"/>
  <c r="W243"/>
  <c r="AK243"/>
  <c r="M243"/>
  <c r="Y243"/>
  <c r="B357"/>
  <c r="P369"/>
  <c r="Z345"/>
  <c r="AB357"/>
  <c r="AB408"/>
  <c r="N408"/>
  <c r="U420"/>
  <c r="AD345"/>
  <c r="H345"/>
  <c r="K345"/>
  <c r="U369"/>
  <c r="O345"/>
  <c r="AI369"/>
  <c r="M357"/>
  <c r="F213"/>
  <c r="L432"/>
  <c r="N432"/>
  <c r="H420"/>
  <c r="AC408"/>
  <c r="L384"/>
  <c r="H408"/>
  <c r="X369"/>
  <c r="V408"/>
  <c r="J204" i="6"/>
  <c r="J218" s="1"/>
  <c r="M204"/>
  <c r="M218" s="1"/>
  <c r="M203"/>
  <c r="M217" s="1"/>
  <c r="D79" i="12" l="1"/>
  <c r="F267" i="11"/>
  <c r="E118" i="12"/>
  <c r="M267" i="11"/>
  <c r="E183" i="12"/>
  <c r="W267" i="11"/>
  <c r="D144" i="12"/>
  <c r="P267" i="11"/>
  <c r="D157" i="12"/>
  <c r="R267" i="11"/>
  <c r="E53" i="12"/>
  <c r="C267" i="11"/>
  <c r="D118" i="12"/>
  <c r="L267" i="11"/>
  <c r="E235" i="12"/>
  <c r="AG267" i="11"/>
  <c r="E157" i="12"/>
  <c r="S267" i="11"/>
  <c r="D222" i="12"/>
  <c r="AB267" i="11"/>
  <c r="D183" i="12"/>
  <c r="V267" i="11"/>
  <c r="D235" i="12"/>
  <c r="AF267" i="11"/>
  <c r="W268"/>
  <c r="M268"/>
  <c r="S268"/>
  <c r="AG268"/>
  <c r="E131" i="12"/>
  <c r="O267" i="11"/>
  <c r="E261" i="12"/>
  <c r="AE267" i="11"/>
  <c r="AE268" s="1"/>
  <c r="E222" i="12"/>
  <c r="AC267" i="11"/>
  <c r="D53" i="12"/>
  <c r="B267" i="11"/>
  <c r="E79" i="12"/>
  <c r="G267" i="11"/>
  <c r="G268" s="1"/>
  <c r="E144" i="12"/>
  <c r="Q267" i="11"/>
  <c r="Q268" s="1"/>
  <c r="O268"/>
  <c r="C268"/>
  <c r="AC268"/>
  <c r="AD243"/>
  <c r="AD266" s="1"/>
  <c r="L243"/>
  <c r="L266" s="1"/>
  <c r="L268" s="1"/>
  <c r="F243"/>
  <c r="F266" s="1"/>
  <c r="F268" s="1"/>
  <c r="V243"/>
  <c r="V266" s="1"/>
  <c r="V268" s="1"/>
  <c r="D243"/>
  <c r="D266" s="1"/>
  <c r="B221"/>
  <c r="D32" i="12" s="1"/>
  <c r="D213" i="11"/>
  <c r="F24" i="12" s="1"/>
  <c r="F25"/>
  <c r="Q213" i="11"/>
  <c r="S24" i="12" s="1"/>
  <c r="S25"/>
  <c r="M320" i="11"/>
  <c r="N320"/>
  <c r="E592"/>
  <c r="K66" i="12" s="1"/>
  <c r="K67"/>
  <c r="AD556" i="11"/>
  <c r="D262" i="12"/>
  <c r="V568" i="11"/>
  <c r="F183" i="12" s="1"/>
  <c r="F184"/>
  <c r="AB568" i="11"/>
  <c r="F222" i="12" s="1"/>
  <c r="F223"/>
  <c r="I580" i="11"/>
  <c r="I92" i="12" s="1"/>
  <c r="I93"/>
  <c r="Q580" i="11"/>
  <c r="I144" i="12" s="1"/>
  <c r="I145"/>
  <c r="E580" i="11"/>
  <c r="I66" i="12" s="1"/>
  <c r="I67"/>
  <c r="AJ560" i="11"/>
  <c r="D252" i="12"/>
  <c r="AE580" i="11"/>
  <c r="I261" i="12" s="1"/>
  <c r="I262"/>
  <c r="H556" i="11"/>
  <c r="D93" i="12"/>
  <c r="T568" i="11"/>
  <c r="F170" i="12" s="1"/>
  <c r="F171"/>
  <c r="Y592" i="11"/>
  <c r="K196" i="12" s="1"/>
  <c r="K197"/>
  <c r="N568" i="11"/>
  <c r="F131" i="12" s="1"/>
  <c r="F132"/>
  <c r="L568" i="11"/>
  <c r="F118" i="12" s="1"/>
  <c r="F119"/>
  <c r="AK561" i="11"/>
  <c r="E253" i="12"/>
  <c r="T592" i="11"/>
  <c r="J170" i="12" s="1"/>
  <c r="J171"/>
  <c r="E604" i="11"/>
  <c r="M66" i="12" s="1"/>
  <c r="M67"/>
  <c r="AK563" i="11"/>
  <c r="E255" i="12"/>
  <c r="K556" i="11"/>
  <c r="E106" i="12"/>
  <c r="Z556" i="11"/>
  <c r="D210" i="12"/>
  <c r="Y556" i="11"/>
  <c r="E197" i="12"/>
  <c r="AC580" i="11"/>
  <c r="I222" i="12" s="1"/>
  <c r="I223"/>
  <c r="AA556" i="11"/>
  <c r="E210" i="12"/>
  <c r="E556" i="11"/>
  <c r="E67" i="12"/>
  <c r="R568" i="11"/>
  <c r="F157" i="12" s="1"/>
  <c r="F158"/>
  <c r="C580" i="11"/>
  <c r="I53" i="12" s="1"/>
  <c r="I54"/>
  <c r="AD592" i="11"/>
  <c r="J261" i="12" s="1"/>
  <c r="J262"/>
  <c r="X568" i="11"/>
  <c r="F196" i="12" s="1"/>
  <c r="F197"/>
  <c r="J556" i="11"/>
  <c r="D106" i="12"/>
  <c r="Y580" i="11"/>
  <c r="I196" i="12" s="1"/>
  <c r="I197"/>
  <c r="AJ573" i="11"/>
  <c r="F253" i="12"/>
  <c r="K592" i="11"/>
  <c r="K105" i="12" s="1"/>
  <c r="K106"/>
  <c r="H604" i="11"/>
  <c r="L92" i="12" s="1"/>
  <c r="L93"/>
  <c r="AK558" i="11"/>
  <c r="E250" i="12"/>
  <c r="F568" i="11"/>
  <c r="F79" i="12" s="1"/>
  <c r="F80"/>
  <c r="W580" i="11"/>
  <c r="I183" i="12" s="1"/>
  <c r="I184"/>
  <c r="U580" i="11"/>
  <c r="I170" i="12" s="1"/>
  <c r="I171"/>
  <c r="AJ564" i="11"/>
  <c r="D256" i="12"/>
  <c r="H568" i="11"/>
  <c r="F92" i="12" s="1"/>
  <c r="F93"/>
  <c r="T556" i="11"/>
  <c r="D171" i="12"/>
  <c r="AJ558" i="11"/>
  <c r="D250" i="12"/>
  <c r="X556" i="11"/>
  <c r="D197" i="12"/>
  <c r="N556" i="11"/>
  <c r="D132" i="12"/>
  <c r="I592" i="11"/>
  <c r="K92" i="12" s="1"/>
  <c r="K93"/>
  <c r="M580" i="11"/>
  <c r="I118" i="12" s="1"/>
  <c r="I119"/>
  <c r="K580" i="11"/>
  <c r="I105" i="12" s="1"/>
  <c r="I106"/>
  <c r="B568" i="11"/>
  <c r="F54" i="12"/>
  <c r="AG580" i="11"/>
  <c r="I235" i="12" s="1"/>
  <c r="I236"/>
  <c r="AD568" i="11"/>
  <c r="F261" i="12" s="1"/>
  <c r="F262"/>
  <c r="Q604" i="11"/>
  <c r="M144" i="12" s="1"/>
  <c r="M145"/>
  <c r="AK560" i="11"/>
  <c r="E252" i="12"/>
  <c r="I556" i="11"/>
  <c r="E93" i="12"/>
  <c r="G580" i="11"/>
  <c r="I79" i="12" s="1"/>
  <c r="I80"/>
  <c r="AJ563" i="11"/>
  <c r="D255" i="12"/>
  <c r="U556" i="11"/>
  <c r="E171" i="12"/>
  <c r="AA592" i="11"/>
  <c r="K209" i="12" s="1"/>
  <c r="K210"/>
  <c r="O580" i="11"/>
  <c r="I131" i="12" s="1"/>
  <c r="I132"/>
  <c r="AJ571" i="11"/>
  <c r="F251" i="12"/>
  <c r="AK562" i="11"/>
  <c r="E254" i="12"/>
  <c r="AJ562" i="11"/>
  <c r="D254" i="12"/>
  <c r="AK559" i="11"/>
  <c r="E251" i="12"/>
  <c r="AA580" i="11"/>
  <c r="I209" i="12" s="1"/>
  <c r="I210"/>
  <c r="D568" i="11"/>
  <c r="F66" i="12" s="1"/>
  <c r="F67"/>
  <c r="D556" i="11"/>
  <c r="D67" i="12"/>
  <c r="S580" i="11"/>
  <c r="I157" i="12" s="1"/>
  <c r="I158"/>
  <c r="N580" i="11"/>
  <c r="H131" i="12" s="1"/>
  <c r="H132"/>
  <c r="U592" i="11"/>
  <c r="K170" i="12" s="1"/>
  <c r="K171"/>
  <c r="AJ561" i="11"/>
  <c r="D253" i="12"/>
  <c r="N592" i="11"/>
  <c r="J131" i="12" s="1"/>
  <c r="J132"/>
  <c r="AJ559" i="11"/>
  <c r="D251" i="12"/>
  <c r="J320" i="11"/>
  <c r="E320"/>
  <c r="F320"/>
  <c r="I320"/>
  <c r="Q320"/>
  <c r="P320"/>
  <c r="R320"/>
  <c r="C320"/>
  <c r="D320"/>
  <c r="G320"/>
  <c r="H320"/>
  <c r="K320"/>
  <c r="B214"/>
  <c r="L320"/>
  <c r="O320"/>
  <c r="AI556"/>
  <c r="K554"/>
  <c r="R243"/>
  <c r="R266" s="1"/>
  <c r="R268" s="1"/>
  <c r="AH243"/>
  <c r="AH266" s="1"/>
  <c r="P243"/>
  <c r="P266" s="1"/>
  <c r="P268" s="1"/>
  <c r="T243"/>
  <c r="T266" s="1"/>
  <c r="AF243"/>
  <c r="AF266" s="1"/>
  <c r="AF268" s="1"/>
  <c r="AK403"/>
  <c r="AL403" s="1"/>
  <c r="AL391"/>
  <c r="AI454"/>
  <c r="AK454" s="1"/>
  <c r="AJ505"/>
  <c r="AK493"/>
  <c r="AK557"/>
  <c r="AJ557"/>
  <c r="AH556"/>
  <c r="T581"/>
  <c r="T517"/>
  <c r="AI545"/>
  <c r="AK482"/>
  <c r="AG605"/>
  <c r="AG541"/>
  <c r="AH594"/>
  <c r="AJ531"/>
  <c r="AH521"/>
  <c r="AJ458"/>
  <c r="AC593"/>
  <c r="AC529"/>
  <c r="AH533"/>
  <c r="AJ470"/>
  <c r="D593"/>
  <c r="D529"/>
  <c r="U605"/>
  <c r="U541"/>
  <c r="Y605"/>
  <c r="Y541"/>
  <c r="F581"/>
  <c r="F517"/>
  <c r="Z581"/>
  <c r="Z517"/>
  <c r="AF605"/>
  <c r="AF541"/>
  <c r="AH530"/>
  <c r="AH466"/>
  <c r="AJ466" s="1"/>
  <c r="AJ467"/>
  <c r="P593"/>
  <c r="P529"/>
  <c r="N605"/>
  <c r="N541"/>
  <c r="AI547"/>
  <c r="AK484"/>
  <c r="W605"/>
  <c r="W541"/>
  <c r="AI585"/>
  <c r="AK522"/>
  <c r="AI536"/>
  <c r="AK473"/>
  <c r="O593"/>
  <c r="O529"/>
  <c r="AI598"/>
  <c r="AK535"/>
  <c r="N243"/>
  <c r="N266" s="1"/>
  <c r="Z243"/>
  <c r="Z266" s="1"/>
  <c r="H243"/>
  <c r="H266" s="1"/>
  <c r="S323"/>
  <c r="AH546"/>
  <c r="AJ483"/>
  <c r="K605"/>
  <c r="K541"/>
  <c r="AI542"/>
  <c r="AI478"/>
  <c r="AK478" s="1"/>
  <c r="AK479"/>
  <c r="AH518"/>
  <c r="AJ455"/>
  <c r="AH454"/>
  <c r="AJ454" s="1"/>
  <c r="P581"/>
  <c r="P517"/>
  <c r="R605"/>
  <c r="R541"/>
  <c r="J605"/>
  <c r="J541"/>
  <c r="B593"/>
  <c r="B529"/>
  <c r="AI520"/>
  <c r="AK457"/>
  <c r="S605"/>
  <c r="S541"/>
  <c r="AB581"/>
  <c r="AB517"/>
  <c r="X593"/>
  <c r="X529"/>
  <c r="P605"/>
  <c r="P541"/>
  <c r="V581"/>
  <c r="V517"/>
  <c r="AH598"/>
  <c r="AJ535"/>
  <c r="AI612"/>
  <c r="AK549"/>
  <c r="AH520"/>
  <c r="AJ457"/>
  <c r="AE605"/>
  <c r="AE541"/>
  <c r="D581"/>
  <c r="D517"/>
  <c r="G593"/>
  <c r="G529"/>
  <c r="M593"/>
  <c r="M529"/>
  <c r="AH606"/>
  <c r="AJ543"/>
  <c r="B243"/>
  <c r="B266" s="1"/>
  <c r="AJ244"/>
  <c r="AE593"/>
  <c r="AE529"/>
  <c r="H581"/>
  <c r="H517"/>
  <c r="AI548"/>
  <c r="AK485"/>
  <c r="R581"/>
  <c r="R517"/>
  <c r="F605"/>
  <c r="F541"/>
  <c r="Z605"/>
  <c r="Z541"/>
  <c r="AB593"/>
  <c r="AB529"/>
  <c r="H593"/>
  <c r="H529"/>
  <c r="AH524"/>
  <c r="AJ461"/>
  <c r="AH545"/>
  <c r="AJ482"/>
  <c r="W593"/>
  <c r="W529"/>
  <c r="S593"/>
  <c r="S529"/>
  <c r="C593"/>
  <c r="C529"/>
  <c r="AJ493"/>
  <c r="X243"/>
  <c r="X266" s="1"/>
  <c r="AB243"/>
  <c r="AB266" s="1"/>
  <c r="AB268" s="1"/>
  <c r="AH522"/>
  <c r="AJ459"/>
  <c r="AH519"/>
  <c r="AJ456"/>
  <c r="AI546"/>
  <c r="AK483"/>
  <c r="AH597"/>
  <c r="AJ534"/>
  <c r="AI584"/>
  <c r="AK521"/>
  <c r="G605"/>
  <c r="G541"/>
  <c r="AH525"/>
  <c r="AJ462"/>
  <c r="AG593"/>
  <c r="AG529"/>
  <c r="AJ347"/>
  <c r="AH346"/>
  <c r="AJ346" s="1"/>
  <c r="AH568"/>
  <c r="F248" i="12" s="1"/>
  <c r="AJ569" i="11"/>
  <c r="AH523"/>
  <c r="AJ460"/>
  <c r="AI543"/>
  <c r="AK480"/>
  <c r="AI530"/>
  <c r="AI466"/>
  <c r="AK466" s="1"/>
  <c r="AK467"/>
  <c r="B581"/>
  <c r="B517"/>
  <c r="AB605"/>
  <c r="AB541"/>
  <c r="X581"/>
  <c r="X517"/>
  <c r="L593"/>
  <c r="L529"/>
  <c r="AI519"/>
  <c r="AK456"/>
  <c r="AA605"/>
  <c r="AA541"/>
  <c r="C605"/>
  <c r="C541"/>
  <c r="AI586"/>
  <c r="AK523"/>
  <c r="I605"/>
  <c r="I541"/>
  <c r="AI588"/>
  <c r="AK525"/>
  <c r="AK415"/>
  <c r="AL415" s="1"/>
  <c r="T605"/>
  <c r="T541"/>
  <c r="AH537"/>
  <c r="AJ474"/>
  <c r="O605"/>
  <c r="O541"/>
  <c r="L581"/>
  <c r="L517"/>
  <c r="AH542"/>
  <c r="AH478"/>
  <c r="AJ478" s="1"/>
  <c r="AJ479"/>
  <c r="J581"/>
  <c r="J517"/>
  <c r="F593"/>
  <c r="F529"/>
  <c r="Q593"/>
  <c r="Q529"/>
  <c r="Z593"/>
  <c r="Z529"/>
  <c r="AF581"/>
  <c r="AF517"/>
  <c r="L605"/>
  <c r="L541"/>
  <c r="V593"/>
  <c r="V529"/>
  <c r="R593"/>
  <c r="R529"/>
  <c r="M605"/>
  <c r="M541"/>
  <c r="AH599"/>
  <c r="AJ536"/>
  <c r="AI594"/>
  <c r="AK531"/>
  <c r="AK347"/>
  <c r="AI346"/>
  <c r="AK346" s="1"/>
  <c r="AD605"/>
  <c r="AD541"/>
  <c r="AI537"/>
  <c r="AK474"/>
  <c r="AH610"/>
  <c r="AJ547"/>
  <c r="AI596"/>
  <c r="AK533"/>
  <c r="AI544"/>
  <c r="AK481"/>
  <c r="AH607"/>
  <c r="AJ544"/>
  <c r="S321"/>
  <c r="B320"/>
  <c r="AD581"/>
  <c r="AD517"/>
  <c r="AH612"/>
  <c r="AJ549"/>
  <c r="AH548"/>
  <c r="AJ485"/>
  <c r="AC605"/>
  <c r="AC541"/>
  <c r="V605"/>
  <c r="V541"/>
  <c r="J593"/>
  <c r="J529"/>
  <c r="B605"/>
  <c r="B541"/>
  <c r="X605"/>
  <c r="X541"/>
  <c r="AF593"/>
  <c r="AF529"/>
  <c r="AI532"/>
  <c r="AK469"/>
  <c r="AI524"/>
  <c r="AK461"/>
  <c r="D605"/>
  <c r="D541"/>
  <c r="AH595"/>
  <c r="AJ532"/>
  <c r="AI581"/>
  <c r="I249" i="12" s="1"/>
  <c r="AK518" i="11"/>
  <c r="AI534"/>
  <c r="AK471"/>
  <c r="N213"/>
  <c r="P24" i="12" s="1"/>
  <c r="S325" i="11"/>
  <c r="AL505"/>
  <c r="J243"/>
  <c r="J266" s="1"/>
  <c r="AJ245"/>
  <c r="AI474" i="10"/>
  <c r="AK411"/>
  <c r="AH481"/>
  <c r="AJ418"/>
  <c r="AH547"/>
  <c r="AJ547" s="1"/>
  <c r="AJ484"/>
  <c r="AI534"/>
  <c r="AK534" s="1"/>
  <c r="AK471"/>
  <c r="AI484"/>
  <c r="AK421"/>
  <c r="AH458"/>
  <c r="AJ395"/>
  <c r="AI485"/>
  <c r="AK422"/>
  <c r="AH548"/>
  <c r="AJ548" s="1"/>
  <c r="AJ485"/>
  <c r="AI458"/>
  <c r="AK395"/>
  <c r="AI460"/>
  <c r="AK397"/>
  <c r="AI486"/>
  <c r="AK423"/>
  <c r="AH476"/>
  <c r="AJ413"/>
  <c r="AI464"/>
  <c r="AK401"/>
  <c r="AK457"/>
  <c r="AK405"/>
  <c r="AK417"/>
  <c r="AK508"/>
  <c r="AH538"/>
  <c r="AJ538" s="1"/>
  <c r="AJ475"/>
  <c r="AH474"/>
  <c r="AJ411"/>
  <c r="AI461"/>
  <c r="AK398"/>
  <c r="AI488"/>
  <c r="AK425"/>
  <c r="AJ445"/>
  <c r="AH526"/>
  <c r="AJ526" s="1"/>
  <c r="AJ463"/>
  <c r="AH523"/>
  <c r="AJ523" s="1"/>
  <c r="AJ460"/>
  <c r="AH536"/>
  <c r="AJ536" s="1"/>
  <c r="AJ473"/>
  <c r="AH482"/>
  <c r="AJ419"/>
  <c r="AH470"/>
  <c r="AJ407"/>
  <c r="AH459"/>
  <c r="AJ396"/>
  <c r="AH462"/>
  <c r="AJ399"/>
  <c r="AH550"/>
  <c r="AJ550" s="1"/>
  <c r="AJ487"/>
  <c r="AI550"/>
  <c r="AK550" s="1"/>
  <c r="AK487"/>
  <c r="AI546"/>
  <c r="AK546" s="1"/>
  <c r="AK483"/>
  <c r="AI482"/>
  <c r="AK419"/>
  <c r="AH464"/>
  <c r="AJ401"/>
  <c r="AH488"/>
  <c r="AJ425"/>
  <c r="AI538"/>
  <c r="AK538" s="1"/>
  <c r="AK475"/>
  <c r="AH535"/>
  <c r="AJ535" s="1"/>
  <c r="AJ472"/>
  <c r="AI472"/>
  <c r="AK409"/>
  <c r="AI470"/>
  <c r="AK407"/>
  <c r="AI473"/>
  <c r="AK410"/>
  <c r="AI476"/>
  <c r="AK413"/>
  <c r="AH483"/>
  <c r="AJ420"/>
  <c r="AJ469"/>
  <c r="AJ381"/>
  <c r="AJ417"/>
  <c r="AH495"/>
  <c r="AI495"/>
  <c r="AK496"/>
  <c r="AH524"/>
  <c r="AJ524" s="1"/>
  <c r="AJ461"/>
  <c r="AI526"/>
  <c r="AK526" s="1"/>
  <c r="AK463"/>
  <c r="AI522"/>
  <c r="AK522" s="1"/>
  <c r="AK459"/>
  <c r="AI462"/>
  <c r="AK399"/>
  <c r="AH471"/>
  <c r="AJ408"/>
  <c r="AH486"/>
  <c r="AJ423"/>
  <c r="AJ393"/>
  <c r="AJ405"/>
  <c r="AK469"/>
  <c r="AK481"/>
  <c r="AJ433"/>
  <c r="AL301" i="7"/>
  <c r="AL306"/>
  <c r="AL330" i="10"/>
  <c r="N213"/>
  <c r="AL342"/>
  <c r="I493"/>
  <c r="AJ432"/>
  <c r="AG286"/>
  <c r="AG285" s="1"/>
  <c r="Y286"/>
  <c r="Y285" s="1"/>
  <c r="AA286"/>
  <c r="AA285" s="1"/>
  <c r="I286"/>
  <c r="I285" s="1"/>
  <c r="M286"/>
  <c r="M285" s="1"/>
  <c r="G286"/>
  <c r="G285" s="1"/>
  <c r="S286"/>
  <c r="S285" s="1"/>
  <c r="AI286"/>
  <c r="Q286"/>
  <c r="Q285" s="1"/>
  <c r="AE286"/>
  <c r="AE285" s="1"/>
  <c r="E286"/>
  <c r="E285" s="1"/>
  <c r="AC286"/>
  <c r="AC285" s="1"/>
  <c r="K286"/>
  <c r="K285" s="1"/>
  <c r="U286"/>
  <c r="U285" s="1"/>
  <c r="W286"/>
  <c r="W285" s="1"/>
  <c r="O286"/>
  <c r="O285" s="1"/>
  <c r="C286"/>
  <c r="C285" s="1"/>
  <c r="F286"/>
  <c r="F285" s="1"/>
  <c r="N286"/>
  <c r="N285" s="1"/>
  <c r="AD286"/>
  <c r="AD285" s="1"/>
  <c r="H286"/>
  <c r="H285" s="1"/>
  <c r="X286"/>
  <c r="X285" s="1"/>
  <c r="B286"/>
  <c r="B285" s="1"/>
  <c r="V286"/>
  <c r="V285" s="1"/>
  <c r="P286"/>
  <c r="P285" s="1"/>
  <c r="AF286"/>
  <c r="AF285" s="1"/>
  <c r="J286"/>
  <c r="J285" s="1"/>
  <c r="Z286"/>
  <c r="Z285" s="1"/>
  <c r="D286"/>
  <c r="D285" s="1"/>
  <c r="T286"/>
  <c r="T285" s="1"/>
  <c r="R286"/>
  <c r="R285" s="1"/>
  <c r="AH286"/>
  <c r="L286"/>
  <c r="L285" s="1"/>
  <c r="AB286"/>
  <c r="AB285" s="1"/>
  <c r="AK495"/>
  <c r="Z532"/>
  <c r="Z531" s="1"/>
  <c r="Z468"/>
  <c r="C520"/>
  <c r="C519" s="1"/>
  <c r="C456"/>
  <c r="F544"/>
  <c r="F543" s="1"/>
  <c r="F480"/>
  <c r="AA520"/>
  <c r="AA519" s="1"/>
  <c r="AA456"/>
  <c r="Q520"/>
  <c r="Q519" s="1"/>
  <c r="Q456"/>
  <c r="Q532"/>
  <c r="Q531" s="1"/>
  <c r="Q468"/>
  <c r="K544"/>
  <c r="K543" s="1"/>
  <c r="K480"/>
  <c r="F520"/>
  <c r="F519" s="1"/>
  <c r="F456"/>
  <c r="L520"/>
  <c r="L519" s="1"/>
  <c r="L456"/>
  <c r="F532"/>
  <c r="F531" s="1"/>
  <c r="F468"/>
  <c r="L532"/>
  <c r="L531" s="1"/>
  <c r="L468"/>
  <c r="E493"/>
  <c r="S263"/>
  <c r="AI520"/>
  <c r="AI456"/>
  <c r="AH520"/>
  <c r="AH456"/>
  <c r="AG544"/>
  <c r="AG543" s="1"/>
  <c r="AG480"/>
  <c r="M544"/>
  <c r="M543" s="1"/>
  <c r="M480"/>
  <c r="AE544"/>
  <c r="AE543" s="1"/>
  <c r="AE480"/>
  <c r="AC532"/>
  <c r="AC531" s="1"/>
  <c r="AC468"/>
  <c r="AC520"/>
  <c r="AC519" s="1"/>
  <c r="AC456"/>
  <c r="Z520"/>
  <c r="Z519" s="1"/>
  <c r="Z456"/>
  <c r="W544"/>
  <c r="W543" s="1"/>
  <c r="W480"/>
  <c r="AD532"/>
  <c r="AD531" s="1"/>
  <c r="AD468"/>
  <c r="H508"/>
  <c r="H507" s="1"/>
  <c r="H444"/>
  <c r="X508"/>
  <c r="X507" s="1"/>
  <c r="X444"/>
  <c r="AF508"/>
  <c r="AF507" s="1"/>
  <c r="AF444"/>
  <c r="G544"/>
  <c r="G543" s="1"/>
  <c r="G480"/>
  <c r="S544"/>
  <c r="S543" s="1"/>
  <c r="S480"/>
  <c r="Y532"/>
  <c r="Y531" s="1"/>
  <c r="Y468"/>
  <c r="AG520"/>
  <c r="AG519" s="1"/>
  <c r="AG456"/>
  <c r="AG532"/>
  <c r="AG531" s="1"/>
  <c r="AG468"/>
  <c r="AA544"/>
  <c r="AA543" s="1"/>
  <c r="AA480"/>
  <c r="C213"/>
  <c r="B214"/>
  <c r="B213" s="1"/>
  <c r="J508"/>
  <c r="J507" s="1"/>
  <c r="J444"/>
  <c r="D508"/>
  <c r="D507" s="1"/>
  <c r="D444"/>
  <c r="W532"/>
  <c r="W531" s="1"/>
  <c r="W468"/>
  <c r="Z508"/>
  <c r="Z507" s="1"/>
  <c r="Z444"/>
  <c r="AB508"/>
  <c r="AB507" s="1"/>
  <c r="AB444"/>
  <c r="J544"/>
  <c r="J543" s="1"/>
  <c r="J480"/>
  <c r="K520"/>
  <c r="K519" s="1"/>
  <c r="K456"/>
  <c r="I532"/>
  <c r="I531" s="1"/>
  <c r="I468"/>
  <c r="I544"/>
  <c r="I543" s="1"/>
  <c r="I480"/>
  <c r="M532"/>
  <c r="M531" s="1"/>
  <c r="M468"/>
  <c r="M520"/>
  <c r="M519" s="1"/>
  <c r="M456"/>
  <c r="AI544"/>
  <c r="AI480"/>
  <c r="T508"/>
  <c r="T507" s="1"/>
  <c r="T444"/>
  <c r="B508"/>
  <c r="B507" s="1"/>
  <c r="C505" s="1"/>
  <c r="B444"/>
  <c r="S268"/>
  <c r="S264"/>
  <c r="AK432"/>
  <c r="G520"/>
  <c r="G519" s="1"/>
  <c r="G456"/>
  <c r="I520"/>
  <c r="I519" s="1"/>
  <c r="I456"/>
  <c r="AE532"/>
  <c r="AE531" s="1"/>
  <c r="AE468"/>
  <c r="U520"/>
  <c r="U519" s="1"/>
  <c r="U456"/>
  <c r="U544"/>
  <c r="U543" s="1"/>
  <c r="U480"/>
  <c r="AH532"/>
  <c r="AH468"/>
  <c r="C532"/>
  <c r="C531" s="1"/>
  <c r="C468"/>
  <c r="AJ444"/>
  <c r="AL444" s="1"/>
  <c r="Z496"/>
  <c r="Z495" s="1"/>
  <c r="Z432"/>
  <c r="S266"/>
  <c r="C493"/>
  <c r="AD544"/>
  <c r="AD543" s="1"/>
  <c r="AD480"/>
  <c r="E532"/>
  <c r="E531" s="1"/>
  <c r="E468"/>
  <c r="Y544"/>
  <c r="Y543" s="1"/>
  <c r="Y480"/>
  <c r="K532"/>
  <c r="K531" s="1"/>
  <c r="K468"/>
  <c r="Y520"/>
  <c r="Y519" s="1"/>
  <c r="Y456"/>
  <c r="W520"/>
  <c r="W519" s="1"/>
  <c r="W456"/>
  <c r="J245"/>
  <c r="P245"/>
  <c r="AH245"/>
  <c r="H245"/>
  <c r="T245"/>
  <c r="V245"/>
  <c r="R245"/>
  <c r="AD245"/>
  <c r="D245"/>
  <c r="F245"/>
  <c r="B245"/>
  <c r="AB245"/>
  <c r="N245"/>
  <c r="Z245"/>
  <c r="AF245"/>
  <c r="L245"/>
  <c r="X245"/>
  <c r="H244"/>
  <c r="X244"/>
  <c r="N244"/>
  <c r="AD244"/>
  <c r="P244"/>
  <c r="AF244"/>
  <c r="AF243" s="1"/>
  <c r="F244"/>
  <c r="V244"/>
  <c r="B244"/>
  <c r="R244"/>
  <c r="R243" s="1"/>
  <c r="AH244"/>
  <c r="L244"/>
  <c r="AB244"/>
  <c r="D244"/>
  <c r="T244"/>
  <c r="J244"/>
  <c r="Z244"/>
  <c r="N508"/>
  <c r="N507" s="1"/>
  <c r="N444"/>
  <c r="R508"/>
  <c r="R507" s="1"/>
  <c r="R444"/>
  <c r="F496"/>
  <c r="F495" s="1"/>
  <c r="G493" s="1"/>
  <c r="F432"/>
  <c r="Q544"/>
  <c r="Q543" s="1"/>
  <c r="Q480"/>
  <c r="AC544"/>
  <c r="AC543" s="1"/>
  <c r="AC480"/>
  <c r="AE520"/>
  <c r="AE519" s="1"/>
  <c r="AE456"/>
  <c r="J520"/>
  <c r="J519" s="1"/>
  <c r="J456"/>
  <c r="Q261"/>
  <c r="Q260" s="1"/>
  <c r="M261"/>
  <c r="M260" s="1"/>
  <c r="I261"/>
  <c r="I260" s="1"/>
  <c r="E261"/>
  <c r="E260" s="1"/>
  <c r="E213"/>
  <c r="R261"/>
  <c r="R260" s="1"/>
  <c r="N261"/>
  <c r="N260" s="1"/>
  <c r="J261"/>
  <c r="J260" s="1"/>
  <c r="F261"/>
  <c r="F260" s="1"/>
  <c r="B261"/>
  <c r="B260" s="1"/>
  <c r="O261"/>
  <c r="O260" s="1"/>
  <c r="K261"/>
  <c r="K260" s="1"/>
  <c r="G261"/>
  <c r="G260" s="1"/>
  <c r="C261"/>
  <c r="C260" s="1"/>
  <c r="P261"/>
  <c r="P260" s="1"/>
  <c r="L261"/>
  <c r="L260" s="1"/>
  <c r="H261"/>
  <c r="H260" s="1"/>
  <c r="D261"/>
  <c r="D260" s="1"/>
  <c r="L508"/>
  <c r="L507" s="1"/>
  <c r="L444"/>
  <c r="P508"/>
  <c r="P507" s="1"/>
  <c r="P444"/>
  <c r="AD496"/>
  <c r="AD495" s="1"/>
  <c r="AD432"/>
  <c r="AI532"/>
  <c r="AI468"/>
  <c r="F508"/>
  <c r="F507" s="1"/>
  <c r="F444"/>
  <c r="V508"/>
  <c r="V507" s="1"/>
  <c r="V444"/>
  <c r="O532"/>
  <c r="O531" s="1"/>
  <c r="O468"/>
  <c r="Z544"/>
  <c r="Z543" s="1"/>
  <c r="Z480"/>
  <c r="U532"/>
  <c r="U531" s="1"/>
  <c r="U468"/>
  <c r="E520"/>
  <c r="E519" s="1"/>
  <c r="E456"/>
  <c r="AA532"/>
  <c r="AA531" s="1"/>
  <c r="AA468"/>
  <c r="E544"/>
  <c r="E543" s="1"/>
  <c r="E480"/>
  <c r="S532"/>
  <c r="S531" s="1"/>
  <c r="S468"/>
  <c r="C544"/>
  <c r="C543" s="1"/>
  <c r="C480"/>
  <c r="AD520"/>
  <c r="AD519" s="1"/>
  <c r="AD456"/>
  <c r="AD508"/>
  <c r="AD507" s="1"/>
  <c r="AD444"/>
  <c r="AH508"/>
  <c r="AH444"/>
  <c r="AK507"/>
  <c r="AM308" i="7"/>
  <c r="AL308"/>
  <c r="AL302"/>
  <c r="AM306"/>
  <c r="AM302"/>
  <c r="AM301"/>
  <c r="AM472"/>
  <c r="AL384"/>
  <c r="AL432"/>
  <c r="AL357"/>
  <c r="AL511"/>
  <c r="AJ554"/>
  <c r="AL554" s="1"/>
  <c r="AL491"/>
  <c r="AJ499"/>
  <c r="AL436"/>
  <c r="AK502"/>
  <c r="AM439"/>
  <c r="AK473"/>
  <c r="AM410"/>
  <c r="AK475"/>
  <c r="AM412"/>
  <c r="AJ486"/>
  <c r="AL423"/>
  <c r="AK551"/>
  <c r="AM551" s="1"/>
  <c r="AM488"/>
  <c r="AJ516"/>
  <c r="AL516" s="1"/>
  <c r="AL453"/>
  <c r="AJ479"/>
  <c r="AL416"/>
  <c r="AJ487"/>
  <c r="AL424"/>
  <c r="AJ489"/>
  <c r="AL426"/>
  <c r="AK498"/>
  <c r="AM435"/>
  <c r="AK479"/>
  <c r="AM416"/>
  <c r="AJ551"/>
  <c r="AL551" s="1"/>
  <c r="AL488"/>
  <c r="AK563"/>
  <c r="AM563" s="1"/>
  <c r="AM500"/>
  <c r="AL409"/>
  <c r="AJ472"/>
  <c r="AJ497"/>
  <c r="AL434"/>
  <c r="AK477"/>
  <c r="AM414"/>
  <c r="AK474"/>
  <c r="AM411"/>
  <c r="AJ498"/>
  <c r="AL435"/>
  <c r="AL369"/>
  <c r="AM357"/>
  <c r="AM408"/>
  <c r="AL420"/>
  <c r="AM432"/>
  <c r="AK539"/>
  <c r="AM539" s="1"/>
  <c r="AM476"/>
  <c r="AJ485"/>
  <c r="AL422"/>
  <c r="AJ473"/>
  <c r="AL410"/>
  <c r="AK487"/>
  <c r="AM424"/>
  <c r="AJ490"/>
  <c r="AL427"/>
  <c r="AK499"/>
  <c r="AM436"/>
  <c r="AM420"/>
  <c r="AL345"/>
  <c r="AM369"/>
  <c r="AJ539"/>
  <c r="AL539" s="1"/>
  <c r="AL476"/>
  <c r="AJ528"/>
  <c r="AL465"/>
  <c r="AJ475"/>
  <c r="AL412"/>
  <c r="AK491"/>
  <c r="AM428"/>
  <c r="AK485"/>
  <c r="AM422"/>
  <c r="AK478"/>
  <c r="AM415"/>
  <c r="AJ563"/>
  <c r="AL563" s="1"/>
  <c r="AL500"/>
  <c r="AL421"/>
  <c r="AJ484"/>
  <c r="AK489"/>
  <c r="AM426"/>
  <c r="AJ478"/>
  <c r="AL415"/>
  <c r="AJ477"/>
  <c r="AL414"/>
  <c r="AK486"/>
  <c r="AM423"/>
  <c r="AJ474"/>
  <c r="AL411"/>
  <c r="AJ565"/>
  <c r="AL565" s="1"/>
  <c r="AL502"/>
  <c r="AL433"/>
  <c r="AJ496"/>
  <c r="AK501"/>
  <c r="AM438"/>
  <c r="AJ501"/>
  <c r="AL438"/>
  <c r="AK497"/>
  <c r="AM434"/>
  <c r="AL467"/>
  <c r="AK510"/>
  <c r="AM511"/>
  <c r="AJ503"/>
  <c r="AL440"/>
  <c r="AM421"/>
  <c r="AK484"/>
  <c r="AK490"/>
  <c r="AM427"/>
  <c r="AK503"/>
  <c r="AM440"/>
  <c r="AL408"/>
  <c r="AM345"/>
  <c r="AM496"/>
  <c r="AL396"/>
  <c r="AK522"/>
  <c r="T278"/>
  <c r="T274"/>
  <c r="T275"/>
  <c r="T279"/>
  <c r="E213"/>
  <c r="Q281"/>
  <c r="Q282" s="1"/>
  <c r="M281"/>
  <c r="M282" s="1"/>
  <c r="I281"/>
  <c r="I282" s="1"/>
  <c r="E281"/>
  <c r="R281"/>
  <c r="R282" s="1"/>
  <c r="N281"/>
  <c r="N282" s="1"/>
  <c r="J281"/>
  <c r="J282" s="1"/>
  <c r="F281"/>
  <c r="S281"/>
  <c r="S282" s="1"/>
  <c r="O281"/>
  <c r="O282" s="1"/>
  <c r="K281"/>
  <c r="G281"/>
  <c r="G282" s="1"/>
  <c r="C281"/>
  <c r="C282" s="1"/>
  <c r="P281"/>
  <c r="P282" s="1"/>
  <c r="L281"/>
  <c r="L282" s="1"/>
  <c r="H281"/>
  <c r="H282" s="1"/>
  <c r="D281"/>
  <c r="D282" s="1"/>
  <c r="K282"/>
  <c r="F282"/>
  <c r="E282"/>
  <c r="AJ524"/>
  <c r="AL524" s="1"/>
  <c r="AF528"/>
  <c r="E508"/>
  <c r="V243"/>
  <c r="P243"/>
  <c r="AF243"/>
  <c r="D243"/>
  <c r="B213"/>
  <c r="J243"/>
  <c r="AJ243"/>
  <c r="L243"/>
  <c r="C213"/>
  <c r="AH300"/>
  <c r="U300"/>
  <c r="D300"/>
  <c r="E300"/>
  <c r="AM459"/>
  <c r="AJ530"/>
  <c r="AJ459"/>
  <c r="T300"/>
  <c r="H300"/>
  <c r="AM522"/>
  <c r="F243"/>
  <c r="AB243"/>
  <c r="AJ300"/>
  <c r="AK300"/>
  <c r="H243"/>
  <c r="X530"/>
  <c r="X522" s="1"/>
  <c r="X459"/>
  <c r="L530"/>
  <c r="L522" s="1"/>
  <c r="L459"/>
  <c r="U559"/>
  <c r="U558" s="1"/>
  <c r="U495"/>
  <c r="G535"/>
  <c r="G534" s="1"/>
  <c r="G471"/>
  <c r="AD535"/>
  <c r="AD534" s="1"/>
  <c r="AD471"/>
  <c r="AH535"/>
  <c r="AH534" s="1"/>
  <c r="AH471"/>
  <c r="K559"/>
  <c r="K558" s="1"/>
  <c r="K495"/>
  <c r="J547"/>
  <c r="J546" s="1"/>
  <c r="J483"/>
  <c r="AH559"/>
  <c r="AH558" s="1"/>
  <c r="AH495"/>
  <c r="S535"/>
  <c r="S534" s="1"/>
  <c r="S471"/>
  <c r="B243"/>
  <c r="AL244"/>
  <c r="S547"/>
  <c r="S546" s="1"/>
  <c r="S483"/>
  <c r="Y547"/>
  <c r="Y546" s="1"/>
  <c r="Y483"/>
  <c r="R530"/>
  <c r="R522" s="1"/>
  <c r="R459"/>
  <c r="F535"/>
  <c r="F534" s="1"/>
  <c r="F471"/>
  <c r="AA559"/>
  <c r="AA558" s="1"/>
  <c r="AA495"/>
  <c r="J559"/>
  <c r="J558" s="1"/>
  <c r="J495"/>
  <c r="AF530"/>
  <c r="AF459"/>
  <c r="AK559"/>
  <c r="K547"/>
  <c r="K546" s="1"/>
  <c r="K483"/>
  <c r="I535"/>
  <c r="I534" s="1"/>
  <c r="I471"/>
  <c r="C535"/>
  <c r="C534" s="1"/>
  <c r="C471"/>
  <c r="AE535"/>
  <c r="AE534" s="1"/>
  <c r="AE471"/>
  <c r="S559"/>
  <c r="S558" s="1"/>
  <c r="S495"/>
  <c r="W559"/>
  <c r="W558" s="1"/>
  <c r="W495"/>
  <c r="I559"/>
  <c r="I558" s="1"/>
  <c r="I495"/>
  <c r="V559"/>
  <c r="V558" s="1"/>
  <c r="V495"/>
  <c r="L300"/>
  <c r="X300"/>
  <c r="B300"/>
  <c r="AA300"/>
  <c r="P300"/>
  <c r="AB300"/>
  <c r="N300"/>
  <c r="V300"/>
  <c r="Z300"/>
  <c r="W300"/>
  <c r="Q300"/>
  <c r="AC300"/>
  <c r="AE300"/>
  <c r="M300"/>
  <c r="X243"/>
  <c r="AH243"/>
  <c r="AD243"/>
  <c r="N243"/>
  <c r="AM447"/>
  <c r="P530"/>
  <c r="P522" s="1"/>
  <c r="P459"/>
  <c r="Z530"/>
  <c r="Z522" s="1"/>
  <c r="Z459"/>
  <c r="J530"/>
  <c r="J522" s="1"/>
  <c r="J459"/>
  <c r="E559"/>
  <c r="E558" s="1"/>
  <c r="E495"/>
  <c r="W535"/>
  <c r="W534" s="1"/>
  <c r="W471"/>
  <c r="J535"/>
  <c r="J534" s="1"/>
  <c r="J471"/>
  <c r="R535"/>
  <c r="R534" s="1"/>
  <c r="R471"/>
  <c r="G547"/>
  <c r="G546" s="1"/>
  <c r="G483"/>
  <c r="F559"/>
  <c r="F558" s="1"/>
  <c r="F495"/>
  <c r="O535"/>
  <c r="O534" s="1"/>
  <c r="O471"/>
  <c r="K535"/>
  <c r="K534" s="1"/>
  <c r="K471"/>
  <c r="Q559"/>
  <c r="Q558" s="1"/>
  <c r="Q495"/>
  <c r="AF300"/>
  <c r="R300"/>
  <c r="F300"/>
  <c r="S300"/>
  <c r="AG300"/>
  <c r="G300"/>
  <c r="I300"/>
  <c r="T243"/>
  <c r="AL245"/>
  <c r="C508"/>
  <c r="Q547"/>
  <c r="Q546" s="1"/>
  <c r="Q483"/>
  <c r="Z559"/>
  <c r="Z558" s="1"/>
  <c r="Z495"/>
  <c r="Q535"/>
  <c r="Q534" s="1"/>
  <c r="Q471"/>
  <c r="O547"/>
  <c r="O546" s="1"/>
  <c r="O483"/>
  <c r="AI547"/>
  <c r="AI546" s="1"/>
  <c r="AI483"/>
  <c r="G559"/>
  <c r="G558" s="1"/>
  <c r="G495"/>
  <c r="AD559"/>
  <c r="AD558" s="1"/>
  <c r="AD495"/>
  <c r="R559"/>
  <c r="R558" s="1"/>
  <c r="R495"/>
  <c r="R547"/>
  <c r="R546" s="1"/>
  <c r="R483"/>
  <c r="AD530"/>
  <c r="AD522" s="1"/>
  <c r="AD459"/>
  <c r="AE547"/>
  <c r="AE546" s="1"/>
  <c r="AE483"/>
  <c r="Y535"/>
  <c r="Y534" s="1"/>
  <c r="Y471"/>
  <c r="AI559"/>
  <c r="AI558" s="1"/>
  <c r="AI495"/>
  <c r="Y559"/>
  <c r="Y558" s="1"/>
  <c r="Y495"/>
  <c r="O559"/>
  <c r="O558" s="1"/>
  <c r="O495"/>
  <c r="W547"/>
  <c r="W546" s="1"/>
  <c r="W483"/>
  <c r="B530"/>
  <c r="B522" s="1"/>
  <c r="C520" s="1"/>
  <c r="B459"/>
  <c r="AG547"/>
  <c r="AG546" s="1"/>
  <c r="AG483"/>
  <c r="V530"/>
  <c r="V522" s="1"/>
  <c r="V459"/>
  <c r="AL447"/>
  <c r="AG535"/>
  <c r="AG534" s="1"/>
  <c r="AG471"/>
  <c r="AD547"/>
  <c r="AD546" s="1"/>
  <c r="AD483"/>
  <c r="J300"/>
  <c r="AI300"/>
  <c r="K300"/>
  <c r="C300"/>
  <c r="Y300"/>
  <c r="I508"/>
  <c r="G508"/>
  <c r="F530"/>
  <c r="F522" s="1"/>
  <c r="F459"/>
  <c r="B559"/>
  <c r="B558" s="1"/>
  <c r="B495"/>
  <c r="V547"/>
  <c r="V546" s="1"/>
  <c r="V483"/>
  <c r="F547"/>
  <c r="F546" s="1"/>
  <c r="F483"/>
  <c r="AM510"/>
  <c r="AE559"/>
  <c r="AE558" s="1"/>
  <c r="AE495"/>
  <c r="I547"/>
  <c r="I546" s="1"/>
  <c r="I483"/>
  <c r="AG559"/>
  <c r="AG558" s="1"/>
  <c r="AG495"/>
  <c r="AD300"/>
  <c r="O300"/>
  <c r="R243"/>
  <c r="AN345"/>
  <c r="J203" i="6"/>
  <c r="J217" s="1"/>
  <c r="G204"/>
  <c r="G218" s="1"/>
  <c r="D174"/>
  <c r="J201"/>
  <c r="J215" s="1"/>
  <c r="M201"/>
  <c r="M215" s="1"/>
  <c r="M205"/>
  <c r="M219" s="1"/>
  <c r="J205"/>
  <c r="J219" s="1"/>
  <c r="D173"/>
  <c r="G203"/>
  <c r="G217" s="1"/>
  <c r="J206"/>
  <c r="J220" s="1"/>
  <c r="M206"/>
  <c r="M220" s="1"/>
  <c r="J202"/>
  <c r="J216" s="1"/>
  <c r="M207"/>
  <c r="M221" s="1"/>
  <c r="J207"/>
  <c r="J221" s="1"/>
  <c r="M200"/>
  <c r="M214" s="1"/>
  <c r="M202"/>
  <c r="M216" s="1"/>
  <c r="D66" i="12" l="1"/>
  <c r="D267" i="11"/>
  <c r="E92" i="12"/>
  <c r="I267" i="11"/>
  <c r="I268" s="1"/>
  <c r="D196" i="12"/>
  <c r="X267" i="11"/>
  <c r="D170" i="12"/>
  <c r="T267" i="11"/>
  <c r="T268" s="1"/>
  <c r="E66" i="12"/>
  <c r="E267" i="11"/>
  <c r="E268" s="1"/>
  <c r="D209" i="12"/>
  <c r="Z267" i="11"/>
  <c r="D92" i="12"/>
  <c r="H267" i="11"/>
  <c r="D261" i="12"/>
  <c r="AD267" i="11"/>
  <c r="X268"/>
  <c r="E248" i="12"/>
  <c r="AI267" i="11"/>
  <c r="AI268" s="1"/>
  <c r="N268"/>
  <c r="B268"/>
  <c r="E170" i="12"/>
  <c r="U267" i="11"/>
  <c r="U268" s="1"/>
  <c r="D131" i="12"/>
  <c r="N267" i="11"/>
  <c r="D105" i="12"/>
  <c r="J267" i="11"/>
  <c r="J268" s="1"/>
  <c r="E209" i="12"/>
  <c r="AA267" i="11"/>
  <c r="AA268" s="1"/>
  <c r="E196" i="12"/>
  <c r="Y267" i="11"/>
  <c r="Y268" s="1"/>
  <c r="E105" i="12"/>
  <c r="K267" i="11"/>
  <c r="K268" s="1"/>
  <c r="Z268"/>
  <c r="D268"/>
  <c r="AD268"/>
  <c r="D248" i="12"/>
  <c r="AH267" i="11"/>
  <c r="AH268" s="1"/>
  <c r="H268"/>
  <c r="B213"/>
  <c r="D24" i="12" s="1"/>
  <c r="D25"/>
  <c r="AJ568" i="11"/>
  <c r="AK566" s="1"/>
  <c r="AL493"/>
  <c r="AJ556"/>
  <c r="E554"/>
  <c r="L580"/>
  <c r="H118" i="12" s="1"/>
  <c r="H119"/>
  <c r="AG592" i="11"/>
  <c r="K235" i="12" s="1"/>
  <c r="K236"/>
  <c r="G604" i="11"/>
  <c r="M79" i="12" s="1"/>
  <c r="M80"/>
  <c r="AJ597" i="11"/>
  <c r="L240" i="12"/>
  <c r="AF604" i="11"/>
  <c r="J248" i="12" s="1"/>
  <c r="J249"/>
  <c r="F580" i="11"/>
  <c r="H79" i="12" s="1"/>
  <c r="H80"/>
  <c r="U604" i="11"/>
  <c r="M170" i="12" s="1"/>
  <c r="M171"/>
  <c r="AG604" i="11"/>
  <c r="K248" i="12" s="1"/>
  <c r="K249"/>
  <c r="T580" i="11"/>
  <c r="H170" i="12" s="1"/>
  <c r="H171"/>
  <c r="C566" i="11"/>
  <c r="F53" i="12"/>
  <c r="D604" i="11"/>
  <c r="L66" i="12" s="1"/>
  <c r="L67"/>
  <c r="X604" i="11"/>
  <c r="L196" i="12" s="1"/>
  <c r="L197"/>
  <c r="J592" i="11"/>
  <c r="J105" i="12" s="1"/>
  <c r="J106"/>
  <c r="AC604" i="11"/>
  <c r="M222" i="12" s="1"/>
  <c r="M223"/>
  <c r="AJ612" i="11"/>
  <c r="L256" i="12"/>
  <c r="AJ610" i="11"/>
  <c r="L254" i="12"/>
  <c r="AD604" i="11"/>
  <c r="L261" i="12" s="1"/>
  <c r="L262"/>
  <c r="AK594" i="11"/>
  <c r="M237" i="12"/>
  <c r="M604" i="11"/>
  <c r="M118" i="12" s="1"/>
  <c r="M119"/>
  <c r="V592" i="11"/>
  <c r="J183" i="12" s="1"/>
  <c r="J184"/>
  <c r="AF580" i="11"/>
  <c r="H235" i="12" s="1"/>
  <c r="H236"/>
  <c r="Q592" i="11"/>
  <c r="K144" i="12" s="1"/>
  <c r="K145"/>
  <c r="J580" i="11"/>
  <c r="H105" i="12" s="1"/>
  <c r="H106"/>
  <c r="I604" i="11"/>
  <c r="M92" i="12" s="1"/>
  <c r="M93"/>
  <c r="C604" i="11"/>
  <c r="M53" i="12" s="1"/>
  <c r="M54"/>
  <c r="X580" i="11"/>
  <c r="H196" i="12" s="1"/>
  <c r="H197"/>
  <c r="B580" i="11"/>
  <c r="H53" i="12" s="1"/>
  <c r="H54"/>
  <c r="C592" i="11"/>
  <c r="K53" i="12" s="1"/>
  <c r="K54"/>
  <c r="W592" i="11"/>
  <c r="K183" i="12" s="1"/>
  <c r="K184"/>
  <c r="AB592" i="11"/>
  <c r="J222" i="12" s="1"/>
  <c r="J223"/>
  <c r="F604" i="11"/>
  <c r="L79" i="12" s="1"/>
  <c r="L80"/>
  <c r="AE592" i="11"/>
  <c r="K261" i="12" s="1"/>
  <c r="K262"/>
  <c r="AJ606" i="11"/>
  <c r="L250" i="12"/>
  <c r="G592" i="11"/>
  <c r="K79" i="12" s="1"/>
  <c r="K80"/>
  <c r="AE604" i="11"/>
  <c r="M261" i="12" s="1"/>
  <c r="M262"/>
  <c r="AK612" i="11"/>
  <c r="M256" i="12"/>
  <c r="V580" i="11"/>
  <c r="H183" i="12" s="1"/>
  <c r="H184"/>
  <c r="X592" i="11"/>
  <c r="J196" i="12" s="1"/>
  <c r="J197"/>
  <c r="S604" i="11"/>
  <c r="M157" i="12" s="1"/>
  <c r="M158"/>
  <c r="B592" i="11"/>
  <c r="J53" i="12" s="1"/>
  <c r="J54"/>
  <c r="R604" i="11"/>
  <c r="L157" i="12" s="1"/>
  <c r="L158"/>
  <c r="O592" i="11"/>
  <c r="K131" i="12" s="1"/>
  <c r="K132"/>
  <c r="AK585" i="11"/>
  <c r="I253" i="12"/>
  <c r="P592" i="11"/>
  <c r="J144" i="12" s="1"/>
  <c r="J145"/>
  <c r="AK556" i="11"/>
  <c r="AK554" s="1"/>
  <c r="O604"/>
  <c r="M131" i="12" s="1"/>
  <c r="M132"/>
  <c r="T604" i="11"/>
  <c r="L170" i="12" s="1"/>
  <c r="L171"/>
  <c r="AK584" i="11"/>
  <c r="I252" i="12"/>
  <c r="Z580" i="11"/>
  <c r="H209" i="12" s="1"/>
  <c r="H210"/>
  <c r="Y604" i="11"/>
  <c r="M196" i="12" s="1"/>
  <c r="M197"/>
  <c r="D592" i="11"/>
  <c r="J66" i="12" s="1"/>
  <c r="J67"/>
  <c r="AC592" i="11"/>
  <c r="K222" i="12" s="1"/>
  <c r="K223"/>
  <c r="AJ594" i="11"/>
  <c r="L237" i="12"/>
  <c r="AJ595" i="11"/>
  <c r="L238" i="12"/>
  <c r="AF592" i="11"/>
  <c r="J235" i="12" s="1"/>
  <c r="J236"/>
  <c r="B604" i="11"/>
  <c r="L53" i="12" s="1"/>
  <c r="L54"/>
  <c r="V604" i="11"/>
  <c r="L183" i="12" s="1"/>
  <c r="L184"/>
  <c r="AD580" i="11"/>
  <c r="H261" i="12" s="1"/>
  <c r="H262"/>
  <c r="AJ607" i="11"/>
  <c r="L251" i="12"/>
  <c r="AK596" i="11"/>
  <c r="M239" i="12"/>
  <c r="AJ599" i="11"/>
  <c r="L242" i="12"/>
  <c r="R592" i="11"/>
  <c r="J157" i="12" s="1"/>
  <c r="J158"/>
  <c r="L604" i="11"/>
  <c r="L118" i="12" s="1"/>
  <c r="L119"/>
  <c r="Z592" i="11"/>
  <c r="J209" i="12" s="1"/>
  <c r="J210"/>
  <c r="F592" i="11"/>
  <c r="J79" i="12" s="1"/>
  <c r="J80"/>
  <c r="AK588" i="11"/>
  <c r="I256" i="12"/>
  <c r="AK586" i="11"/>
  <c r="I254" i="12"/>
  <c r="AA604" i="11"/>
  <c r="M209" i="12" s="1"/>
  <c r="M210"/>
  <c r="L592" i="11"/>
  <c r="J118" i="12" s="1"/>
  <c r="J119"/>
  <c r="AB604" i="11"/>
  <c r="L222" i="12" s="1"/>
  <c r="L223"/>
  <c r="S592" i="11"/>
  <c r="K157" i="12" s="1"/>
  <c r="K158"/>
  <c r="H592" i="11"/>
  <c r="J92" i="12" s="1"/>
  <c r="J93"/>
  <c r="Z604" i="11"/>
  <c r="L209" i="12" s="1"/>
  <c r="L210"/>
  <c r="R580" i="11"/>
  <c r="H157" i="12" s="1"/>
  <c r="H158"/>
  <c r="H580" i="11"/>
  <c r="H92" i="12" s="1"/>
  <c r="H93"/>
  <c r="M592" i="11"/>
  <c r="K118" i="12" s="1"/>
  <c r="K119"/>
  <c r="D580" i="11"/>
  <c r="H66" i="12" s="1"/>
  <c r="H67"/>
  <c r="AJ598" i="11"/>
  <c r="L241" i="12"/>
  <c r="P604" i="11"/>
  <c r="L144" i="12" s="1"/>
  <c r="L145"/>
  <c r="AB580" i="11"/>
  <c r="H222" i="12" s="1"/>
  <c r="H223"/>
  <c r="J604" i="11"/>
  <c r="L105" i="12" s="1"/>
  <c r="L106"/>
  <c r="P580" i="11"/>
  <c r="H144" i="12" s="1"/>
  <c r="H145"/>
  <c r="K604" i="11"/>
  <c r="M105" i="12" s="1"/>
  <c r="M106"/>
  <c r="AK598" i="11"/>
  <c r="M241" i="12"/>
  <c r="W604" i="11"/>
  <c r="M183" i="12" s="1"/>
  <c r="M184"/>
  <c r="N604" i="11"/>
  <c r="L131" i="12" s="1"/>
  <c r="L132"/>
  <c r="I554" i="11"/>
  <c r="AK495" i="7"/>
  <c r="AI517" i="11"/>
  <c r="AM365"/>
  <c r="AI587"/>
  <c r="AK524"/>
  <c r="AH611"/>
  <c r="AJ548"/>
  <c r="AI600"/>
  <c r="AK537"/>
  <c r="AH587"/>
  <c r="AJ524"/>
  <c r="AI611"/>
  <c r="AK548"/>
  <c r="AI605"/>
  <c r="M249" i="12" s="1"/>
  <c r="AK542" i="11"/>
  <c r="AI541"/>
  <c r="AH609"/>
  <c r="AJ546"/>
  <c r="AI610"/>
  <c r="AK547"/>
  <c r="AL346"/>
  <c r="AI597"/>
  <c r="AK534"/>
  <c r="AH600"/>
  <c r="AJ537"/>
  <c r="AI606"/>
  <c r="AK543"/>
  <c r="AH582"/>
  <c r="AJ519"/>
  <c r="AH593"/>
  <c r="L236" i="12" s="1"/>
  <c r="AJ530" i="11"/>
  <c r="AH529"/>
  <c r="AI608"/>
  <c r="AK545"/>
  <c r="AK581"/>
  <c r="AI595"/>
  <c r="AK532"/>
  <c r="AI607"/>
  <c r="AK544"/>
  <c r="AI582"/>
  <c r="AK519"/>
  <c r="AH608"/>
  <c r="AJ545"/>
  <c r="AH583"/>
  <c r="AJ520"/>
  <c r="AI583"/>
  <c r="AK520"/>
  <c r="AI599"/>
  <c r="AK536"/>
  <c r="S320"/>
  <c r="AJ243"/>
  <c r="AH605"/>
  <c r="L249" i="12" s="1"/>
  <c r="AJ542" i="11"/>
  <c r="AH541"/>
  <c r="AI593"/>
  <c r="M236" i="12" s="1"/>
  <c r="AK530" i="11"/>
  <c r="AI529"/>
  <c r="AH586"/>
  <c r="AJ523"/>
  <c r="AH588"/>
  <c r="AJ525"/>
  <c r="AI609"/>
  <c r="AK546"/>
  <c r="AH585"/>
  <c r="AJ522"/>
  <c r="AH581"/>
  <c r="H249" i="12" s="1"/>
  <c r="AH517" i="11"/>
  <c r="AJ518"/>
  <c r="AH596"/>
  <c r="AJ533"/>
  <c r="AH584"/>
  <c r="AJ521"/>
  <c r="AH549" i="10"/>
  <c r="AJ549" s="1"/>
  <c r="AJ486"/>
  <c r="AI525"/>
  <c r="AK525" s="1"/>
  <c r="AK462"/>
  <c r="AI551"/>
  <c r="AK551" s="1"/>
  <c r="AK488"/>
  <c r="AH537"/>
  <c r="AJ537" s="1"/>
  <c r="AJ474"/>
  <c r="AI527"/>
  <c r="AK527" s="1"/>
  <c r="AK464"/>
  <c r="AI549"/>
  <c r="AK549" s="1"/>
  <c r="AK486"/>
  <c r="AI521"/>
  <c r="AK521" s="1"/>
  <c r="AK458"/>
  <c r="AI548"/>
  <c r="AK548" s="1"/>
  <c r="AK485"/>
  <c r="AI547"/>
  <c r="AK547" s="1"/>
  <c r="AK484"/>
  <c r="AI537"/>
  <c r="AK537" s="1"/>
  <c r="AK474"/>
  <c r="AK520"/>
  <c r="AH285"/>
  <c r="AJ285" s="1"/>
  <c r="AJ286"/>
  <c r="AI285"/>
  <c r="AK285" s="1"/>
  <c r="AK286"/>
  <c r="AH546"/>
  <c r="AJ546" s="1"/>
  <c r="AJ483"/>
  <c r="AI536"/>
  <c r="AK536" s="1"/>
  <c r="AK473"/>
  <c r="AI535"/>
  <c r="AK535" s="1"/>
  <c r="AK472"/>
  <c r="AH527"/>
  <c r="AJ527" s="1"/>
  <c r="AJ464"/>
  <c r="AH522"/>
  <c r="AJ522" s="1"/>
  <c r="AJ459"/>
  <c r="AH545"/>
  <c r="AJ545" s="1"/>
  <c r="AJ482"/>
  <c r="AJ532"/>
  <c r="AH534"/>
  <c r="AJ534" s="1"/>
  <c r="AJ471"/>
  <c r="AI524"/>
  <c r="AK524" s="1"/>
  <c r="AK461"/>
  <c r="AH539"/>
  <c r="AJ539" s="1"/>
  <c r="AJ476"/>
  <c r="AI523"/>
  <c r="AK523" s="1"/>
  <c r="AK460"/>
  <c r="AH521"/>
  <c r="AJ521" s="1"/>
  <c r="AJ458"/>
  <c r="AJ481"/>
  <c r="AH480"/>
  <c r="AH544"/>
  <c r="AH507"/>
  <c r="AJ508"/>
  <c r="AK532"/>
  <c r="AK544"/>
  <c r="AJ520"/>
  <c r="AI539"/>
  <c r="AK539" s="1"/>
  <c r="AK476"/>
  <c r="AI533"/>
  <c r="AK533" s="1"/>
  <c r="AK470"/>
  <c r="AH551"/>
  <c r="AJ551" s="1"/>
  <c r="AJ488"/>
  <c r="AI545"/>
  <c r="AK545" s="1"/>
  <c r="AK482"/>
  <c r="AH525"/>
  <c r="AJ525" s="1"/>
  <c r="AJ462"/>
  <c r="AH533"/>
  <c r="AJ533" s="1"/>
  <c r="AJ470"/>
  <c r="AJ496"/>
  <c r="AJ495" s="1"/>
  <c r="AK493" s="1"/>
  <c r="AM304"/>
  <c r="AL432"/>
  <c r="V243"/>
  <c r="Z243"/>
  <c r="AH243"/>
  <c r="F243"/>
  <c r="T243"/>
  <c r="N243"/>
  <c r="D243"/>
  <c r="S261"/>
  <c r="S260" s="1"/>
  <c r="E249" s="1"/>
  <c r="X243"/>
  <c r="AJ245"/>
  <c r="L243"/>
  <c r="AD243"/>
  <c r="B243"/>
  <c r="AJ244"/>
  <c r="AJ507"/>
  <c r="AK505" s="1"/>
  <c r="J243"/>
  <c r="AB243"/>
  <c r="P243"/>
  <c r="H243"/>
  <c r="AL300" i="7"/>
  <c r="AM300"/>
  <c r="AK560"/>
  <c r="AM560" s="1"/>
  <c r="AM497"/>
  <c r="AK564"/>
  <c r="AM564" s="1"/>
  <c r="AM501"/>
  <c r="AK549"/>
  <c r="AM549" s="1"/>
  <c r="AM486"/>
  <c r="AJ541"/>
  <c r="AL541" s="1"/>
  <c r="AL478"/>
  <c r="AK541"/>
  <c r="AM541" s="1"/>
  <c r="AM478"/>
  <c r="AK554"/>
  <c r="AM554" s="1"/>
  <c r="AM491"/>
  <c r="AJ561"/>
  <c r="AL561" s="1"/>
  <c r="AL498"/>
  <c r="AK540"/>
  <c r="AM540" s="1"/>
  <c r="AM477"/>
  <c r="AK561"/>
  <c r="AM561" s="1"/>
  <c r="AM498"/>
  <c r="AJ550"/>
  <c r="AL550" s="1"/>
  <c r="AL487"/>
  <c r="AJ549"/>
  <c r="AL549" s="1"/>
  <c r="AL486"/>
  <c r="AK536"/>
  <c r="AM473"/>
  <c r="AK471"/>
  <c r="AJ562"/>
  <c r="AL562" s="1"/>
  <c r="AL499"/>
  <c r="AF522"/>
  <c r="AM535"/>
  <c r="AL528"/>
  <c r="AJ510"/>
  <c r="AK566"/>
  <c r="AM566" s="1"/>
  <c r="AM503"/>
  <c r="AL484"/>
  <c r="AJ483"/>
  <c r="AJ547"/>
  <c r="AK562"/>
  <c r="AM562" s="1"/>
  <c r="AM499"/>
  <c r="AK550"/>
  <c r="AM550" s="1"/>
  <c r="AM487"/>
  <c r="AJ548"/>
  <c r="AL548" s="1"/>
  <c r="AL485"/>
  <c r="AL472"/>
  <c r="AJ535"/>
  <c r="AJ471"/>
  <c r="AM559"/>
  <c r="AM484"/>
  <c r="AK547"/>
  <c r="AK483"/>
  <c r="AJ564"/>
  <c r="AL564" s="1"/>
  <c r="AL501"/>
  <c r="AJ537"/>
  <c r="AL537" s="1"/>
  <c r="AL474"/>
  <c r="AJ540"/>
  <c r="AL540" s="1"/>
  <c r="AL477"/>
  <c r="AK552"/>
  <c r="AM552" s="1"/>
  <c r="AM489"/>
  <c r="AK548"/>
  <c r="AM548" s="1"/>
  <c r="AM485"/>
  <c r="AJ538"/>
  <c r="AL538" s="1"/>
  <c r="AL475"/>
  <c r="AK537"/>
  <c r="AM537" s="1"/>
  <c r="AM474"/>
  <c r="AJ560"/>
  <c r="AL560" s="1"/>
  <c r="AL497"/>
  <c r="AK542"/>
  <c r="AM542" s="1"/>
  <c r="AM479"/>
  <c r="AJ552"/>
  <c r="AL552" s="1"/>
  <c r="AL489"/>
  <c r="AJ542"/>
  <c r="AL542" s="1"/>
  <c r="AL479"/>
  <c r="AK538"/>
  <c r="AM538" s="1"/>
  <c r="AM475"/>
  <c r="AK565"/>
  <c r="AM565" s="1"/>
  <c r="AM502"/>
  <c r="AJ522"/>
  <c r="AL530"/>
  <c r="AK553"/>
  <c r="AM553" s="1"/>
  <c r="AM490"/>
  <c r="AJ566"/>
  <c r="AL566" s="1"/>
  <c r="AL503"/>
  <c r="AL496"/>
  <c r="AJ495"/>
  <c r="AJ559"/>
  <c r="AJ553"/>
  <c r="AL553" s="1"/>
  <c r="AL490"/>
  <c r="AJ536"/>
  <c r="AL536" s="1"/>
  <c r="AL473"/>
  <c r="S273"/>
  <c r="O273"/>
  <c r="K273"/>
  <c r="G273"/>
  <c r="C273"/>
  <c r="P273"/>
  <c r="L273"/>
  <c r="H273"/>
  <c r="D273"/>
  <c r="Q273"/>
  <c r="M273"/>
  <c r="I273"/>
  <c r="E273"/>
  <c r="R273"/>
  <c r="N273"/>
  <c r="J273"/>
  <c r="F273"/>
  <c r="T281"/>
  <c r="B282"/>
  <c r="T282" s="1"/>
  <c r="AL459"/>
  <c r="AN459" s="1"/>
  <c r="AN447"/>
  <c r="AN357"/>
  <c r="AN369"/>
  <c r="AL522"/>
  <c r="AM520" s="1"/>
  <c r="AL243"/>
  <c r="AL510"/>
  <c r="AM508" s="1"/>
  <c r="D203" i="6"/>
  <c r="D204"/>
  <c r="H163"/>
  <c r="I204"/>
  <c r="I218" s="1"/>
  <c r="L204"/>
  <c r="L218" s="1"/>
  <c r="K163"/>
  <c r="M158"/>
  <c r="H162"/>
  <c r="I203"/>
  <c r="I217" s="1"/>
  <c r="J200"/>
  <c r="J214" s="1"/>
  <c r="J158"/>
  <c r="L206"/>
  <c r="L220" s="1"/>
  <c r="K165"/>
  <c r="I205"/>
  <c r="I219" s="1"/>
  <c r="H164"/>
  <c r="D171"/>
  <c r="G201"/>
  <c r="G215" s="1"/>
  <c r="K162"/>
  <c r="L203"/>
  <c r="L217" s="1"/>
  <c r="D176"/>
  <c r="G206"/>
  <c r="G220" s="1"/>
  <c r="D175"/>
  <c r="G205"/>
  <c r="G219" s="1"/>
  <c r="D177"/>
  <c r="G207"/>
  <c r="G221" s="1"/>
  <c r="M199"/>
  <c r="D172"/>
  <c r="G202"/>
  <c r="G216" s="1"/>
  <c r="D170"/>
  <c r="G200"/>
  <c r="G214" s="1"/>
  <c r="G158"/>
  <c r="AJ585" i="11" l="1"/>
  <c r="H253" i="12"/>
  <c r="AJ588" i="11"/>
  <c r="H256" i="12"/>
  <c r="AK599" i="11"/>
  <c r="M242" i="12"/>
  <c r="AJ583" i="11"/>
  <c r="H251" i="12"/>
  <c r="AK582" i="11"/>
  <c r="I250" i="12"/>
  <c r="AK595" i="11"/>
  <c r="M238" i="12"/>
  <c r="AJ582" i="11"/>
  <c r="H250" i="12"/>
  <c r="AJ600" i="11"/>
  <c r="L243" i="12"/>
  <c r="AK611" i="11"/>
  <c r="M255" i="12"/>
  <c r="AK600" i="11"/>
  <c r="M243" i="12"/>
  <c r="AK587" i="11"/>
  <c r="I255" i="12"/>
  <c r="AK608" i="11"/>
  <c r="M252" i="12"/>
  <c r="AJ609" i="11"/>
  <c r="L253" i="12"/>
  <c r="AJ596" i="11"/>
  <c r="L239" i="12"/>
  <c r="AK609" i="11"/>
  <c r="M253" i="12"/>
  <c r="AJ586" i="11"/>
  <c r="H254" i="12"/>
  <c r="AK583" i="11"/>
  <c r="AK580" s="1"/>
  <c r="I251" i="12"/>
  <c r="AJ608" i="11"/>
  <c r="L252" i="12"/>
  <c r="AK607" i="11"/>
  <c r="M251" i="12"/>
  <c r="AK606" i="11"/>
  <c r="M250" i="12"/>
  <c r="AK597" i="11"/>
  <c r="M240" i="12"/>
  <c r="AJ587" i="11"/>
  <c r="H255" i="12"/>
  <c r="AJ611" i="11"/>
  <c r="L255" i="12"/>
  <c r="AJ584" i="11"/>
  <c r="H252" i="12"/>
  <c r="AK610" i="11"/>
  <c r="M254" i="12"/>
  <c r="AK517" i="11"/>
  <c r="AJ541"/>
  <c r="AK529"/>
  <c r="AJ581"/>
  <c r="AH580"/>
  <c r="H248" i="12" s="1"/>
  <c r="AI580" i="11"/>
  <c r="I248" i="12" s="1"/>
  <c r="AI592" i="11"/>
  <c r="M235" i="12" s="1"/>
  <c r="AK593" i="11"/>
  <c r="AJ593"/>
  <c r="AH592"/>
  <c r="L235" i="12" s="1"/>
  <c r="AI604" i="11"/>
  <c r="M248" i="12" s="1"/>
  <c r="AK605" i="11"/>
  <c r="AH604"/>
  <c r="L248" i="12" s="1"/>
  <c r="AJ605" i="11"/>
  <c r="AJ517"/>
  <c r="AJ529"/>
  <c r="AK541"/>
  <c r="AL541" s="1"/>
  <c r="AH543" i="10"/>
  <c r="AJ544"/>
  <c r="AI519"/>
  <c r="AI543"/>
  <c r="AH531"/>
  <c r="AH519"/>
  <c r="AI531"/>
  <c r="I249"/>
  <c r="M249"/>
  <c r="D249"/>
  <c r="H249"/>
  <c r="L249"/>
  <c r="P249"/>
  <c r="C249"/>
  <c r="G249"/>
  <c r="K249"/>
  <c r="O249"/>
  <c r="B249"/>
  <c r="F249"/>
  <c r="J249"/>
  <c r="N249"/>
  <c r="R249"/>
  <c r="Q249"/>
  <c r="AJ456"/>
  <c r="AJ480"/>
  <c r="AJ468"/>
  <c r="AJ243"/>
  <c r="AJ519"/>
  <c r="AK519"/>
  <c r="AK468"/>
  <c r="AK543"/>
  <c r="AL285"/>
  <c r="AK531"/>
  <c r="AK456"/>
  <c r="AJ531"/>
  <c r="AJ543"/>
  <c r="AK480"/>
  <c r="AJ558" i="7"/>
  <c r="AL559"/>
  <c r="AL558" s="1"/>
  <c r="AK546"/>
  <c r="AM547"/>
  <c r="AM546" s="1"/>
  <c r="AK558"/>
  <c r="AM536"/>
  <c r="AM534" s="1"/>
  <c r="AK534"/>
  <c r="AJ534"/>
  <c r="AL535"/>
  <c r="AJ546"/>
  <c r="AL547"/>
  <c r="AL546" s="1"/>
  <c r="T273"/>
  <c r="AN300"/>
  <c r="AO319"/>
  <c r="AM471"/>
  <c r="AM483"/>
  <c r="AL483"/>
  <c r="AM495"/>
  <c r="AL534"/>
  <c r="AM558"/>
  <c r="AL471"/>
  <c r="AL495"/>
  <c r="H204" i="6"/>
  <c r="G268" s="1"/>
  <c r="G281" s="1"/>
  <c r="D205"/>
  <c r="K206"/>
  <c r="K204"/>
  <c r="K203"/>
  <c r="D201"/>
  <c r="H203"/>
  <c r="E267" s="1"/>
  <c r="E280" s="1"/>
  <c r="H205"/>
  <c r="I269" s="1"/>
  <c r="I282" s="1"/>
  <c r="J199"/>
  <c r="AK239" s="1"/>
  <c r="AK245" s="1"/>
  <c r="AG267"/>
  <c r="AG280" s="1"/>
  <c r="AK267"/>
  <c r="AK280" s="1"/>
  <c r="AE267"/>
  <c r="AE280" s="1"/>
  <c r="AG239"/>
  <c r="AG245" s="1"/>
  <c r="C268"/>
  <c r="C281" s="1"/>
  <c r="K268"/>
  <c r="K281" s="1"/>
  <c r="O268"/>
  <c r="O281" s="1"/>
  <c r="S268"/>
  <c r="S281" s="1"/>
  <c r="AA268"/>
  <c r="AA281" s="1"/>
  <c r="AE268"/>
  <c r="AE281" s="1"/>
  <c r="AI268"/>
  <c r="AI281" s="1"/>
  <c r="E268"/>
  <c r="E281" s="1"/>
  <c r="I268"/>
  <c r="I281" s="1"/>
  <c r="M268"/>
  <c r="M281" s="1"/>
  <c r="U268"/>
  <c r="U281" s="1"/>
  <c r="Y268"/>
  <c r="Y281" s="1"/>
  <c r="AC268"/>
  <c r="AC281" s="1"/>
  <c r="AK268"/>
  <c r="AK281" s="1"/>
  <c r="C174"/>
  <c r="B174" s="1"/>
  <c r="E163"/>
  <c r="F204"/>
  <c r="F218" s="1"/>
  <c r="D207"/>
  <c r="D206"/>
  <c r="I202"/>
  <c r="I216" s="1"/>
  <c r="H161"/>
  <c r="K160"/>
  <c r="L201"/>
  <c r="L215" s="1"/>
  <c r="C171"/>
  <c r="B171" s="1"/>
  <c r="F201"/>
  <c r="F215" s="1"/>
  <c r="E160"/>
  <c r="I201"/>
  <c r="I215" s="1"/>
  <c r="H160"/>
  <c r="L202"/>
  <c r="L216" s="1"/>
  <c r="K161"/>
  <c r="I206"/>
  <c r="I220" s="1"/>
  <c r="H165"/>
  <c r="L207"/>
  <c r="L221" s="1"/>
  <c r="K166"/>
  <c r="I158"/>
  <c r="H159"/>
  <c r="I200"/>
  <c r="I214" s="1"/>
  <c r="K164"/>
  <c r="L205"/>
  <c r="L219" s="1"/>
  <c r="C173"/>
  <c r="B173" s="1"/>
  <c r="E162"/>
  <c r="F203"/>
  <c r="F217" s="1"/>
  <c r="H166"/>
  <c r="I207"/>
  <c r="I221" s="1"/>
  <c r="L158"/>
  <c r="L200"/>
  <c r="L214" s="1"/>
  <c r="K159"/>
  <c r="D202"/>
  <c r="D169"/>
  <c r="D200"/>
  <c r="G199"/>
  <c r="AK604" i="11" l="1"/>
  <c r="AK592"/>
  <c r="AJ580"/>
  <c r="AJ604"/>
  <c r="AJ592"/>
  <c r="AL517"/>
  <c r="AK578"/>
  <c r="AG268" i="6"/>
  <c r="AG281" s="1"/>
  <c r="Q268"/>
  <c r="Q281" s="1"/>
  <c r="AM268"/>
  <c r="AM281" s="1"/>
  <c r="W268"/>
  <c r="W281" s="1"/>
  <c r="C239"/>
  <c r="C245" s="1"/>
  <c r="Q239"/>
  <c r="Q245" s="1"/>
  <c r="K239"/>
  <c r="K245" s="1"/>
  <c r="AA239"/>
  <c r="AA245" s="1"/>
  <c r="I239"/>
  <c r="I245" s="1"/>
  <c r="Y239"/>
  <c r="Y245" s="1"/>
  <c r="G269"/>
  <c r="G282" s="1"/>
  <c r="G239"/>
  <c r="G245" s="1"/>
  <c r="S239"/>
  <c r="S245" s="1"/>
  <c r="AI239"/>
  <c r="AI245" s="1"/>
  <c r="AA269"/>
  <c r="AA282" s="1"/>
  <c r="AA267"/>
  <c r="AA280" s="1"/>
  <c r="U267"/>
  <c r="U280" s="1"/>
  <c r="AG269"/>
  <c r="AG282" s="1"/>
  <c r="O267"/>
  <c r="O280" s="1"/>
  <c r="AM269"/>
  <c r="AM282" s="1"/>
  <c r="W269"/>
  <c r="W282" s="1"/>
  <c r="AC269"/>
  <c r="AC282" s="1"/>
  <c r="K267"/>
  <c r="K280" s="1"/>
  <c r="Q267"/>
  <c r="Q280" s="1"/>
  <c r="K269"/>
  <c r="K282" s="1"/>
  <c r="AE269"/>
  <c r="AE282" s="1"/>
  <c r="O269"/>
  <c r="O282" s="1"/>
  <c r="AK269"/>
  <c r="AK282" s="1"/>
  <c r="U269"/>
  <c r="U282" s="1"/>
  <c r="AI269"/>
  <c r="AI282" s="1"/>
  <c r="S269"/>
  <c r="S282" s="1"/>
  <c r="C269"/>
  <c r="C282" s="1"/>
  <c r="Y269"/>
  <c r="Y282" s="1"/>
  <c r="AL529" i="11"/>
  <c r="AK602"/>
  <c r="S249" i="10"/>
  <c r="AL456"/>
  <c r="AK541"/>
  <c r="AL468"/>
  <c r="AL480"/>
  <c r="AK517"/>
  <c r="AK529"/>
  <c r="AI267" i="6"/>
  <c r="AI280" s="1"/>
  <c r="S267"/>
  <c r="S280" s="1"/>
  <c r="C267"/>
  <c r="C280" s="1"/>
  <c r="Y267"/>
  <c r="Y280" s="1"/>
  <c r="I267"/>
  <c r="I280" s="1"/>
  <c r="AM267"/>
  <c r="AM280" s="1"/>
  <c r="W267"/>
  <c r="W280" s="1"/>
  <c r="G267"/>
  <c r="G280" s="1"/>
  <c r="AC267"/>
  <c r="AC280" s="1"/>
  <c r="M267"/>
  <c r="M280" s="1"/>
  <c r="E269"/>
  <c r="E282" s="1"/>
  <c r="Q269"/>
  <c r="Q282" s="1"/>
  <c r="M269"/>
  <c r="M282" s="1"/>
  <c r="AN483" i="7"/>
  <c r="AN471"/>
  <c r="AM544"/>
  <c r="AM556"/>
  <c r="AM532"/>
  <c r="AN495"/>
  <c r="O239" i="6"/>
  <c r="O245" s="1"/>
  <c r="W239"/>
  <c r="W245" s="1"/>
  <c r="AE239"/>
  <c r="AE245" s="1"/>
  <c r="AM239"/>
  <c r="AM245" s="1"/>
  <c r="E239"/>
  <c r="E245" s="1"/>
  <c r="M239"/>
  <c r="M245" s="1"/>
  <c r="U239"/>
  <c r="U245" s="1"/>
  <c r="AC239"/>
  <c r="AC245" s="1"/>
  <c r="H207"/>
  <c r="E271" s="1"/>
  <c r="E284" s="1"/>
  <c r="K205"/>
  <c r="K202"/>
  <c r="K201"/>
  <c r="K207"/>
  <c r="H201"/>
  <c r="E265" s="1"/>
  <c r="E278" s="1"/>
  <c r="H206"/>
  <c r="O270" s="1"/>
  <c r="O283" s="1"/>
  <c r="AO268"/>
  <c r="K158"/>
  <c r="AM238"/>
  <c r="AM244" s="1"/>
  <c r="AK238"/>
  <c r="AK244" s="1"/>
  <c r="AI238"/>
  <c r="AI244" s="1"/>
  <c r="AG238"/>
  <c r="AG244" s="1"/>
  <c r="AE238"/>
  <c r="AE244" s="1"/>
  <c r="AC238"/>
  <c r="AC244" s="1"/>
  <c r="AA238"/>
  <c r="AA244" s="1"/>
  <c r="Y238"/>
  <c r="Y244" s="1"/>
  <c r="W238"/>
  <c r="W244" s="1"/>
  <c r="U238"/>
  <c r="U244" s="1"/>
  <c r="S238"/>
  <c r="S244" s="1"/>
  <c r="Q238"/>
  <c r="Q244" s="1"/>
  <c r="O238"/>
  <c r="O244" s="1"/>
  <c r="M238"/>
  <c r="M244" s="1"/>
  <c r="K238"/>
  <c r="K244" s="1"/>
  <c r="I238"/>
  <c r="I244" s="1"/>
  <c r="G238"/>
  <c r="G244" s="1"/>
  <c r="E238"/>
  <c r="E244" s="1"/>
  <c r="C238"/>
  <c r="C244" s="1"/>
  <c r="Q271"/>
  <c r="Q284" s="1"/>
  <c r="I265"/>
  <c r="I278" s="1"/>
  <c r="AI265"/>
  <c r="AI278" s="1"/>
  <c r="C204"/>
  <c r="E204"/>
  <c r="E164"/>
  <c r="C175"/>
  <c r="B175" s="1"/>
  <c r="F205"/>
  <c r="F219" s="1"/>
  <c r="E201"/>
  <c r="C201"/>
  <c r="C176"/>
  <c r="B176" s="1"/>
  <c r="E165"/>
  <c r="F206"/>
  <c r="F220" s="1"/>
  <c r="K200"/>
  <c r="L199"/>
  <c r="E203"/>
  <c r="C203"/>
  <c r="F207"/>
  <c r="F221" s="1"/>
  <c r="E166"/>
  <c r="C177"/>
  <c r="B177" s="1"/>
  <c r="F158"/>
  <c r="C170"/>
  <c r="F200"/>
  <c r="F214" s="1"/>
  <c r="E159"/>
  <c r="C172"/>
  <c r="B172" s="1"/>
  <c r="F202"/>
  <c r="F216" s="1"/>
  <c r="E161"/>
  <c r="H202"/>
  <c r="H158"/>
  <c r="H200"/>
  <c r="I199"/>
  <c r="D199"/>
  <c r="AK590" i="11" l="1"/>
  <c r="AL554" s="1"/>
  <c r="AM493"/>
  <c r="AC265" i="6"/>
  <c r="AC278" s="1"/>
  <c r="K265"/>
  <c r="K278" s="1"/>
  <c r="AM265"/>
  <c r="AM278" s="1"/>
  <c r="S265"/>
  <c r="S278" s="1"/>
  <c r="AG265"/>
  <c r="AG278" s="1"/>
  <c r="M265"/>
  <c r="M278" s="1"/>
  <c r="W265"/>
  <c r="W278" s="1"/>
  <c r="C265"/>
  <c r="C278" s="1"/>
  <c r="Q265"/>
  <c r="Q278" s="1"/>
  <c r="AA265"/>
  <c r="AA278" s="1"/>
  <c r="G265"/>
  <c r="G278" s="1"/>
  <c r="Y265"/>
  <c r="Y278" s="1"/>
  <c r="M270"/>
  <c r="M283" s="1"/>
  <c r="AE270"/>
  <c r="AE283" s="1"/>
  <c r="AG270"/>
  <c r="AG283" s="1"/>
  <c r="AE265"/>
  <c r="AE278" s="1"/>
  <c r="O265"/>
  <c r="O278" s="1"/>
  <c r="AK265"/>
  <c r="AK278" s="1"/>
  <c r="U265"/>
  <c r="U278" s="1"/>
  <c r="K271"/>
  <c r="K284" s="1"/>
  <c r="AA271"/>
  <c r="AA284" s="1"/>
  <c r="AG271"/>
  <c r="AG284" s="1"/>
  <c r="C270"/>
  <c r="C283" s="1"/>
  <c r="AI271"/>
  <c r="AI284" s="1"/>
  <c r="S271"/>
  <c r="S284" s="1"/>
  <c r="C271"/>
  <c r="C284" s="1"/>
  <c r="Y271"/>
  <c r="Y284" s="1"/>
  <c r="I271"/>
  <c r="I284" s="1"/>
  <c r="AM271"/>
  <c r="AM284" s="1"/>
  <c r="W271"/>
  <c r="W284" s="1"/>
  <c r="G271"/>
  <c r="G284" s="1"/>
  <c r="AC271"/>
  <c r="AC284" s="1"/>
  <c r="M271"/>
  <c r="M284" s="1"/>
  <c r="AO269"/>
  <c r="AE271"/>
  <c r="AE284" s="1"/>
  <c r="O271"/>
  <c r="O284" s="1"/>
  <c r="AK271"/>
  <c r="AK284" s="1"/>
  <c r="U271"/>
  <c r="U284" s="1"/>
  <c r="Q270"/>
  <c r="Q283" s="1"/>
  <c r="AI270"/>
  <c r="AI283" s="1"/>
  <c r="K270"/>
  <c r="K283" s="1"/>
  <c r="Y270"/>
  <c r="Y283" s="1"/>
  <c r="AM270"/>
  <c r="AM283" s="1"/>
  <c r="S270"/>
  <c r="S283" s="1"/>
  <c r="AC270"/>
  <c r="AC283" s="1"/>
  <c r="I270"/>
  <c r="I283" s="1"/>
  <c r="W270"/>
  <c r="W283" s="1"/>
  <c r="AM432" i="10"/>
  <c r="AL493"/>
  <c r="AK270" i="6"/>
  <c r="AK283" s="1"/>
  <c r="U270"/>
  <c r="U283" s="1"/>
  <c r="E270"/>
  <c r="E283" s="1"/>
  <c r="AA270"/>
  <c r="AA283" s="1"/>
  <c r="G270"/>
  <c r="G283" s="1"/>
  <c r="AO267"/>
  <c r="K199"/>
  <c r="AO447" i="7"/>
  <c r="AN508"/>
  <c r="G237" i="6"/>
  <c r="O237"/>
  <c r="W237"/>
  <c r="AE237"/>
  <c r="AM237"/>
  <c r="E237"/>
  <c r="M237"/>
  <c r="U237"/>
  <c r="AC237"/>
  <c r="AK237"/>
  <c r="C237"/>
  <c r="K237"/>
  <c r="S237"/>
  <c r="AA237"/>
  <c r="AI237"/>
  <c r="I237"/>
  <c r="Q237"/>
  <c r="Y237"/>
  <c r="AG237"/>
  <c r="AO265"/>
  <c r="AL239"/>
  <c r="AL245" s="1"/>
  <c r="AJ239"/>
  <c r="AJ245" s="1"/>
  <c r="AH239"/>
  <c r="AH245" s="1"/>
  <c r="AF239"/>
  <c r="AF245" s="1"/>
  <c r="AD239"/>
  <c r="AD245" s="1"/>
  <c r="AB239"/>
  <c r="AB245" s="1"/>
  <c r="Z239"/>
  <c r="Z245" s="1"/>
  <c r="X239"/>
  <c r="X245" s="1"/>
  <c r="V239"/>
  <c r="V245" s="1"/>
  <c r="T239"/>
  <c r="T245" s="1"/>
  <c r="R239"/>
  <c r="R245" s="1"/>
  <c r="P239"/>
  <c r="P245" s="1"/>
  <c r="N239"/>
  <c r="N245" s="1"/>
  <c r="L239"/>
  <c r="L245" s="1"/>
  <c r="J239"/>
  <c r="J245" s="1"/>
  <c r="H239"/>
  <c r="H245" s="1"/>
  <c r="F239"/>
  <c r="F245" s="1"/>
  <c r="D239"/>
  <c r="D245" s="1"/>
  <c r="B239"/>
  <c r="B245" s="1"/>
  <c r="B265"/>
  <c r="F265"/>
  <c r="J265"/>
  <c r="N265"/>
  <c r="R265"/>
  <c r="V265"/>
  <c r="Z265"/>
  <c r="AD265"/>
  <c r="AH265"/>
  <c r="AL265"/>
  <c r="D265"/>
  <c r="H265"/>
  <c r="L265"/>
  <c r="P265"/>
  <c r="T265"/>
  <c r="X265"/>
  <c r="AB265"/>
  <c r="AF265"/>
  <c r="AJ265"/>
  <c r="D268"/>
  <c r="H268"/>
  <c r="L268"/>
  <c r="P268"/>
  <c r="T268"/>
  <c r="X268"/>
  <c r="AB268"/>
  <c r="AF268"/>
  <c r="AJ268"/>
  <c r="B268"/>
  <c r="F268"/>
  <c r="J268"/>
  <c r="N268"/>
  <c r="R268"/>
  <c r="V268"/>
  <c r="Z268"/>
  <c r="AD268"/>
  <c r="AH268"/>
  <c r="AL268"/>
  <c r="C266"/>
  <c r="C279" s="1"/>
  <c r="G266"/>
  <c r="G279" s="1"/>
  <c r="K266"/>
  <c r="K279" s="1"/>
  <c r="O266"/>
  <c r="O279" s="1"/>
  <c r="S266"/>
  <c r="S279" s="1"/>
  <c r="W266"/>
  <c r="W279" s="1"/>
  <c r="AA266"/>
  <c r="AA279" s="1"/>
  <c r="AE266"/>
  <c r="AE279" s="1"/>
  <c r="AI266"/>
  <c r="AI279" s="1"/>
  <c r="AM266"/>
  <c r="AM279" s="1"/>
  <c r="E266"/>
  <c r="E279" s="1"/>
  <c r="I266"/>
  <c r="I279" s="1"/>
  <c r="M266"/>
  <c r="M279" s="1"/>
  <c r="Q266"/>
  <c r="Q279" s="1"/>
  <c r="U266"/>
  <c r="U279" s="1"/>
  <c r="Y266"/>
  <c r="Y279" s="1"/>
  <c r="AC266"/>
  <c r="AC279" s="1"/>
  <c r="AG266"/>
  <c r="AG279" s="1"/>
  <c r="AK266"/>
  <c r="AK279" s="1"/>
  <c r="B267"/>
  <c r="F267"/>
  <c r="J267"/>
  <c r="N267"/>
  <c r="R267"/>
  <c r="V267"/>
  <c r="Z267"/>
  <c r="AD267"/>
  <c r="AH267"/>
  <c r="AL267"/>
  <c r="D267"/>
  <c r="H267"/>
  <c r="L267"/>
  <c r="P267"/>
  <c r="T267"/>
  <c r="X267"/>
  <c r="AB267"/>
  <c r="AF267"/>
  <c r="AJ267"/>
  <c r="C264"/>
  <c r="C277" s="1"/>
  <c r="G264"/>
  <c r="G277" s="1"/>
  <c r="K264"/>
  <c r="K277" s="1"/>
  <c r="O264"/>
  <c r="O277" s="1"/>
  <c r="S264"/>
  <c r="S277" s="1"/>
  <c r="W264"/>
  <c r="W277" s="1"/>
  <c r="AA264"/>
  <c r="AA277" s="1"/>
  <c r="AE264"/>
  <c r="AE277" s="1"/>
  <c r="AI264"/>
  <c r="AI277" s="1"/>
  <c r="AM264"/>
  <c r="AM277" s="1"/>
  <c r="E264"/>
  <c r="E277" s="1"/>
  <c r="I264"/>
  <c r="I277" s="1"/>
  <c r="M264"/>
  <c r="M277" s="1"/>
  <c r="Q264"/>
  <c r="Q277" s="1"/>
  <c r="U264"/>
  <c r="U277" s="1"/>
  <c r="Y264"/>
  <c r="Y277" s="1"/>
  <c r="AC264"/>
  <c r="AC277" s="1"/>
  <c r="AG264"/>
  <c r="AG277" s="1"/>
  <c r="AK264"/>
  <c r="AK277" s="1"/>
  <c r="H199"/>
  <c r="B204"/>
  <c r="E158"/>
  <c r="C169"/>
  <c r="B170"/>
  <c r="B169" s="1"/>
  <c r="B201"/>
  <c r="C200"/>
  <c r="F199"/>
  <c r="E200"/>
  <c r="B203"/>
  <c r="E205"/>
  <c r="C205"/>
  <c r="C202"/>
  <c r="E202"/>
  <c r="E207"/>
  <c r="C207"/>
  <c r="C206"/>
  <c r="E206"/>
  <c r="AO271" l="1"/>
  <c r="AO270"/>
  <c r="AJ280"/>
  <c r="T280"/>
  <c r="D280"/>
  <c r="Z280"/>
  <c r="J280"/>
  <c r="AD281"/>
  <c r="N281"/>
  <c r="AJ281"/>
  <c r="T281"/>
  <c r="D281"/>
  <c r="X278"/>
  <c r="H278"/>
  <c r="AD278"/>
  <c r="N278"/>
  <c r="X280"/>
  <c r="H280"/>
  <c r="AD280"/>
  <c r="N280"/>
  <c r="AH281"/>
  <c r="R281"/>
  <c r="B281"/>
  <c r="X281"/>
  <c r="H281"/>
  <c r="AB278"/>
  <c r="L278"/>
  <c r="AH278"/>
  <c r="R278"/>
  <c r="B278"/>
  <c r="AB280"/>
  <c r="L280"/>
  <c r="AH280"/>
  <c r="R280"/>
  <c r="B280"/>
  <c r="AL281"/>
  <c r="V281"/>
  <c r="F281"/>
  <c r="AB281"/>
  <c r="L281"/>
  <c r="AF278"/>
  <c r="P278"/>
  <c r="AL278"/>
  <c r="V278"/>
  <c r="F278"/>
  <c r="AF280"/>
  <c r="P280"/>
  <c r="AL280"/>
  <c r="V280"/>
  <c r="F280"/>
  <c r="Z281"/>
  <c r="J281"/>
  <c r="AF281"/>
  <c r="P281"/>
  <c r="AJ278"/>
  <c r="T278"/>
  <c r="D278"/>
  <c r="Z278"/>
  <c r="J278"/>
  <c r="G328"/>
  <c r="G393" s="1"/>
  <c r="G456" s="1"/>
  <c r="G519" s="1"/>
  <c r="N328"/>
  <c r="N393" s="1"/>
  <c r="N456" s="1"/>
  <c r="N519" s="1"/>
  <c r="V322"/>
  <c r="V387" s="1"/>
  <c r="V450" s="1"/>
  <c r="V513" s="1"/>
  <c r="AE322"/>
  <c r="AE387" s="1"/>
  <c r="AE450" s="1"/>
  <c r="AE513" s="1"/>
  <c r="AM328"/>
  <c r="AM393" s="1"/>
  <c r="AM456" s="1"/>
  <c r="AM519" s="1"/>
  <c r="E327"/>
  <c r="E392" s="1"/>
  <c r="E455" s="1"/>
  <c r="E518" s="1"/>
  <c r="M328"/>
  <c r="M393" s="1"/>
  <c r="M456" s="1"/>
  <c r="M519" s="1"/>
  <c r="U328"/>
  <c r="U393" s="1"/>
  <c r="U456" s="1"/>
  <c r="U519" s="1"/>
  <c r="AC322"/>
  <c r="AC387" s="1"/>
  <c r="AC450" s="1"/>
  <c r="AC513" s="1"/>
  <c r="AK327"/>
  <c r="AK392" s="1"/>
  <c r="AK455" s="1"/>
  <c r="AK518" s="1"/>
  <c r="B327"/>
  <c r="B392" s="1"/>
  <c r="B455" s="1"/>
  <c r="B518" s="1"/>
  <c r="K327"/>
  <c r="K392" s="1"/>
  <c r="K455" s="1"/>
  <c r="K518" s="1"/>
  <c r="R322"/>
  <c r="R387" s="1"/>
  <c r="R450" s="1"/>
  <c r="R513" s="1"/>
  <c r="Z327"/>
  <c r="Z392" s="1"/>
  <c r="Z455" s="1"/>
  <c r="Z518" s="1"/>
  <c r="AI327"/>
  <c r="AI392" s="1"/>
  <c r="AI455" s="1"/>
  <c r="AI518" s="1"/>
  <c r="AC272"/>
  <c r="AB321"/>
  <c r="AB386" s="1"/>
  <c r="AB449" s="1"/>
  <c r="AC321"/>
  <c r="AC386" s="1"/>
  <c r="AC449" s="1"/>
  <c r="M272"/>
  <c r="L321"/>
  <c r="L386" s="1"/>
  <c r="L449" s="1"/>
  <c r="M321"/>
  <c r="M386" s="1"/>
  <c r="M449" s="1"/>
  <c r="AI272"/>
  <c r="AH321"/>
  <c r="AH386" s="1"/>
  <c r="AH449" s="1"/>
  <c r="AI321"/>
  <c r="AI386" s="1"/>
  <c r="AI449" s="1"/>
  <c r="S272"/>
  <c r="R321"/>
  <c r="R386" s="1"/>
  <c r="R449" s="1"/>
  <c r="S321"/>
  <c r="S386" s="1"/>
  <c r="S449" s="1"/>
  <c r="C272"/>
  <c r="C321"/>
  <c r="C386" s="1"/>
  <c r="C449" s="1"/>
  <c r="B321"/>
  <c r="B386" s="1"/>
  <c r="B449" s="1"/>
  <c r="AJ323"/>
  <c r="AJ388" s="1"/>
  <c r="AJ451" s="1"/>
  <c r="AJ514" s="1"/>
  <c r="AK323"/>
  <c r="AK388" s="1"/>
  <c r="AK451" s="1"/>
  <c r="AK514" s="1"/>
  <c r="T323"/>
  <c r="T388" s="1"/>
  <c r="T451" s="1"/>
  <c r="T514" s="1"/>
  <c r="U323"/>
  <c r="U388" s="1"/>
  <c r="U451" s="1"/>
  <c r="U514" s="1"/>
  <c r="D323"/>
  <c r="D388" s="1"/>
  <c r="D451" s="1"/>
  <c r="D514" s="1"/>
  <c r="E323"/>
  <c r="E388" s="1"/>
  <c r="E451" s="1"/>
  <c r="E514" s="1"/>
  <c r="Z323"/>
  <c r="Z388" s="1"/>
  <c r="Z451" s="1"/>
  <c r="Z514" s="1"/>
  <c r="AA323"/>
  <c r="AA388" s="1"/>
  <c r="AA451" s="1"/>
  <c r="AA514" s="1"/>
  <c r="J323"/>
  <c r="J388" s="1"/>
  <c r="J451" s="1"/>
  <c r="J514" s="1"/>
  <c r="K323"/>
  <c r="K388" s="1"/>
  <c r="K451" s="1"/>
  <c r="K514" s="1"/>
  <c r="I325"/>
  <c r="I390" s="1"/>
  <c r="I453" s="1"/>
  <c r="I516" s="1"/>
  <c r="H325"/>
  <c r="H390" s="1"/>
  <c r="H453" s="1"/>
  <c r="H516" s="1"/>
  <c r="I324"/>
  <c r="I389" s="1"/>
  <c r="I452" s="1"/>
  <c r="I515" s="1"/>
  <c r="I326"/>
  <c r="I391" s="1"/>
  <c r="I454" s="1"/>
  <c r="I517" s="1"/>
  <c r="H324"/>
  <c r="H389" s="1"/>
  <c r="H452" s="1"/>
  <c r="H515" s="1"/>
  <c r="H326"/>
  <c r="H391" s="1"/>
  <c r="H454" s="1"/>
  <c r="H517" s="1"/>
  <c r="Q324"/>
  <c r="Q389" s="1"/>
  <c r="Q452" s="1"/>
  <c r="Q515" s="1"/>
  <c r="P324"/>
  <c r="P389" s="1"/>
  <c r="P452" s="1"/>
  <c r="P515" s="1"/>
  <c r="Q326"/>
  <c r="Q391" s="1"/>
  <c r="Q454" s="1"/>
  <c r="Q517" s="1"/>
  <c r="Q325"/>
  <c r="Q390" s="1"/>
  <c r="Q453" s="1"/>
  <c r="Q516" s="1"/>
  <c r="P326"/>
  <c r="P391" s="1"/>
  <c r="P454" s="1"/>
  <c r="P517" s="1"/>
  <c r="P325"/>
  <c r="P390" s="1"/>
  <c r="P453" s="1"/>
  <c r="P516" s="1"/>
  <c r="Y324"/>
  <c r="Y389" s="1"/>
  <c r="Y452" s="1"/>
  <c r="Y515" s="1"/>
  <c r="Y326"/>
  <c r="Y391" s="1"/>
  <c r="Y454" s="1"/>
  <c r="Y517" s="1"/>
  <c r="X324"/>
  <c r="X389" s="1"/>
  <c r="X452" s="1"/>
  <c r="X515" s="1"/>
  <c r="X326"/>
  <c r="X391" s="1"/>
  <c r="X454" s="1"/>
  <c r="X517" s="1"/>
  <c r="Y325"/>
  <c r="Y390" s="1"/>
  <c r="Y453" s="1"/>
  <c r="Y516" s="1"/>
  <c r="X325"/>
  <c r="X390" s="1"/>
  <c r="X453" s="1"/>
  <c r="X516" s="1"/>
  <c r="AG325"/>
  <c r="AG390" s="1"/>
  <c r="AG453" s="1"/>
  <c r="AG516" s="1"/>
  <c r="AF326"/>
  <c r="AF391" s="1"/>
  <c r="AF454" s="1"/>
  <c r="AF517" s="1"/>
  <c r="AF325"/>
  <c r="AF390" s="1"/>
  <c r="AF453" s="1"/>
  <c r="AF516" s="1"/>
  <c r="AG324"/>
  <c r="AG389" s="1"/>
  <c r="AG452" s="1"/>
  <c r="AG515" s="1"/>
  <c r="AF324"/>
  <c r="AF389" s="1"/>
  <c r="AF452" s="1"/>
  <c r="AF515" s="1"/>
  <c r="AG326"/>
  <c r="AG391" s="1"/>
  <c r="AG454" s="1"/>
  <c r="AG517" s="1"/>
  <c r="W327"/>
  <c r="W392" s="1"/>
  <c r="W455" s="1"/>
  <c r="W518" s="1"/>
  <c r="Q327"/>
  <c r="Q392" s="1"/>
  <c r="Q455" s="1"/>
  <c r="Q518" s="1"/>
  <c r="Q328"/>
  <c r="Q393" s="1"/>
  <c r="Q456" s="1"/>
  <c r="Q519" s="1"/>
  <c r="K328"/>
  <c r="K393" s="1"/>
  <c r="K456" s="1"/>
  <c r="K519" s="1"/>
  <c r="E322"/>
  <c r="E387" s="1"/>
  <c r="E450" s="1"/>
  <c r="E513" s="1"/>
  <c r="AK322"/>
  <c r="AK387" s="1"/>
  <c r="AK450" s="1"/>
  <c r="AK513" s="1"/>
  <c r="S327"/>
  <c r="S392" s="1"/>
  <c r="S455" s="1"/>
  <c r="S518" s="1"/>
  <c r="M327"/>
  <c r="M392" s="1"/>
  <c r="M455" s="1"/>
  <c r="M518" s="1"/>
  <c r="P322"/>
  <c r="P387" s="1"/>
  <c r="P450" s="1"/>
  <c r="P513" s="1"/>
  <c r="J322"/>
  <c r="J387" s="1"/>
  <c r="J450" s="1"/>
  <c r="J513" s="1"/>
  <c r="N327"/>
  <c r="N392" s="1"/>
  <c r="N455" s="1"/>
  <c r="N518" s="1"/>
  <c r="H327"/>
  <c r="H392" s="1"/>
  <c r="H455" s="1"/>
  <c r="H518" s="1"/>
  <c r="H328"/>
  <c r="H393" s="1"/>
  <c r="H456" s="1"/>
  <c r="H519" s="1"/>
  <c r="C328"/>
  <c r="C393" s="1"/>
  <c r="C456" s="1"/>
  <c r="C519" s="1"/>
  <c r="AH328"/>
  <c r="AH393" s="1"/>
  <c r="AH456" s="1"/>
  <c r="AH519" s="1"/>
  <c r="AB322"/>
  <c r="AB387" s="1"/>
  <c r="AB450" s="1"/>
  <c r="AB513" s="1"/>
  <c r="J327"/>
  <c r="J392" s="1"/>
  <c r="J455" s="1"/>
  <c r="J518" s="1"/>
  <c r="D327"/>
  <c r="D392" s="1"/>
  <c r="D455" s="1"/>
  <c r="D518" s="1"/>
  <c r="AJ327"/>
  <c r="AJ392" s="1"/>
  <c r="AJ455" s="1"/>
  <c r="AJ518" s="1"/>
  <c r="T328"/>
  <c r="T393" s="1"/>
  <c r="T456" s="1"/>
  <c r="T519" s="1"/>
  <c r="H322"/>
  <c r="H387" s="1"/>
  <c r="H450" s="1"/>
  <c r="H513" s="1"/>
  <c r="C322"/>
  <c r="C387" s="1"/>
  <c r="C450" s="1"/>
  <c r="C513" s="1"/>
  <c r="AH322"/>
  <c r="AH387" s="1"/>
  <c r="AH450" s="1"/>
  <c r="AH513" s="1"/>
  <c r="AF321"/>
  <c r="AF386" s="1"/>
  <c r="AF449" s="1"/>
  <c r="AG321"/>
  <c r="AG386" s="1"/>
  <c r="AG449" s="1"/>
  <c r="P321"/>
  <c r="P386" s="1"/>
  <c r="P449" s="1"/>
  <c r="Q321"/>
  <c r="Q386" s="1"/>
  <c r="Q449" s="1"/>
  <c r="AL321"/>
  <c r="AL386" s="1"/>
  <c r="AL449" s="1"/>
  <c r="AM321"/>
  <c r="AM386" s="1"/>
  <c r="AM449" s="1"/>
  <c r="V321"/>
  <c r="V386" s="1"/>
  <c r="V449" s="1"/>
  <c r="W321"/>
  <c r="W386" s="1"/>
  <c r="W449" s="1"/>
  <c r="F321"/>
  <c r="F386" s="1"/>
  <c r="F449" s="1"/>
  <c r="G321"/>
  <c r="G386" s="1"/>
  <c r="G449" s="1"/>
  <c r="X323"/>
  <c r="X388" s="1"/>
  <c r="X451" s="1"/>
  <c r="X514" s="1"/>
  <c r="Y323"/>
  <c r="Y388" s="1"/>
  <c r="Y451" s="1"/>
  <c r="Y514" s="1"/>
  <c r="H323"/>
  <c r="H388" s="1"/>
  <c r="H451" s="1"/>
  <c r="H514" s="1"/>
  <c r="I323"/>
  <c r="I388" s="1"/>
  <c r="I451" s="1"/>
  <c r="I514" s="1"/>
  <c r="AD323"/>
  <c r="AD388" s="1"/>
  <c r="AD451" s="1"/>
  <c r="AD514" s="1"/>
  <c r="AE323"/>
  <c r="AE388" s="1"/>
  <c r="AE451" s="1"/>
  <c r="AE514" s="1"/>
  <c r="N323"/>
  <c r="N388" s="1"/>
  <c r="N451" s="1"/>
  <c r="N514" s="1"/>
  <c r="O323"/>
  <c r="O388" s="1"/>
  <c r="O451" s="1"/>
  <c r="O514" s="1"/>
  <c r="G324"/>
  <c r="G389" s="1"/>
  <c r="G452" s="1"/>
  <c r="G515" s="1"/>
  <c r="G325"/>
  <c r="G390" s="1"/>
  <c r="G453" s="1"/>
  <c r="G516" s="1"/>
  <c r="F324"/>
  <c r="F389" s="1"/>
  <c r="F452" s="1"/>
  <c r="F515" s="1"/>
  <c r="F325"/>
  <c r="F390" s="1"/>
  <c r="F453" s="1"/>
  <c r="F516" s="1"/>
  <c r="G326"/>
  <c r="G391" s="1"/>
  <c r="G454" s="1"/>
  <c r="G517" s="1"/>
  <c r="F326"/>
  <c r="F391" s="1"/>
  <c r="F454" s="1"/>
  <c r="F517" s="1"/>
  <c r="O325"/>
  <c r="O390" s="1"/>
  <c r="O453" s="1"/>
  <c r="O516" s="1"/>
  <c r="N324"/>
  <c r="N389" s="1"/>
  <c r="N452" s="1"/>
  <c r="N515" s="1"/>
  <c r="N325"/>
  <c r="N390" s="1"/>
  <c r="N453" s="1"/>
  <c r="N516" s="1"/>
  <c r="O326"/>
  <c r="O391" s="1"/>
  <c r="O454" s="1"/>
  <c r="O517" s="1"/>
  <c r="N326"/>
  <c r="N391" s="1"/>
  <c r="N454" s="1"/>
  <c r="N517" s="1"/>
  <c r="O324"/>
  <c r="O389" s="1"/>
  <c r="O452" s="1"/>
  <c r="O515" s="1"/>
  <c r="V326"/>
  <c r="V391" s="1"/>
  <c r="V454" s="1"/>
  <c r="V517" s="1"/>
  <c r="W324"/>
  <c r="W389" s="1"/>
  <c r="W452" s="1"/>
  <c r="W515" s="1"/>
  <c r="W325"/>
  <c r="W390" s="1"/>
  <c r="W453" s="1"/>
  <c r="W516" s="1"/>
  <c r="V324"/>
  <c r="V389" s="1"/>
  <c r="V452" s="1"/>
  <c r="V515" s="1"/>
  <c r="V325"/>
  <c r="V390" s="1"/>
  <c r="V453" s="1"/>
  <c r="V516" s="1"/>
  <c r="W326"/>
  <c r="W391" s="1"/>
  <c r="W454" s="1"/>
  <c r="W517" s="1"/>
  <c r="AE326"/>
  <c r="AE391" s="1"/>
  <c r="AE454" s="1"/>
  <c r="AE517" s="1"/>
  <c r="AD326"/>
  <c r="AD391" s="1"/>
  <c r="AD454" s="1"/>
  <c r="AD517" s="1"/>
  <c r="AE324"/>
  <c r="AE389" s="1"/>
  <c r="AE452" s="1"/>
  <c r="AE515" s="1"/>
  <c r="AE325"/>
  <c r="AE390" s="1"/>
  <c r="AE453" s="1"/>
  <c r="AE516" s="1"/>
  <c r="AD324"/>
  <c r="AD389" s="1"/>
  <c r="AD452" s="1"/>
  <c r="AD515" s="1"/>
  <c r="AD325"/>
  <c r="AD390" s="1"/>
  <c r="AD453" s="1"/>
  <c r="AD516" s="1"/>
  <c r="AM324"/>
  <c r="AM389" s="1"/>
  <c r="AM452" s="1"/>
  <c r="AM325"/>
  <c r="AM390" s="1"/>
  <c r="AM453" s="1"/>
  <c r="AL324"/>
  <c r="AL389" s="1"/>
  <c r="AL452" s="1"/>
  <c r="AL325"/>
  <c r="AL390" s="1"/>
  <c r="AL453" s="1"/>
  <c r="AM326"/>
  <c r="AM391" s="1"/>
  <c r="AM454" s="1"/>
  <c r="AL326"/>
  <c r="AL391" s="1"/>
  <c r="AL454" s="1"/>
  <c r="F327"/>
  <c r="F392" s="1"/>
  <c r="F455" s="1"/>
  <c r="F518" s="1"/>
  <c r="AL327"/>
  <c r="AL392" s="1"/>
  <c r="AL455" s="1"/>
  <c r="AF327"/>
  <c r="AF392" s="1"/>
  <c r="AF455" s="1"/>
  <c r="AF518" s="1"/>
  <c r="AF328"/>
  <c r="AF393" s="1"/>
  <c r="AF456" s="1"/>
  <c r="AF519" s="1"/>
  <c r="Z328"/>
  <c r="Z393" s="1"/>
  <c r="Z456" s="1"/>
  <c r="Z519" s="1"/>
  <c r="T322"/>
  <c r="T387" s="1"/>
  <c r="T450" s="1"/>
  <c r="T513" s="1"/>
  <c r="N322"/>
  <c r="N387" s="1"/>
  <c r="N450" s="1"/>
  <c r="N513" s="1"/>
  <c r="C327"/>
  <c r="C392" s="1"/>
  <c r="C455" s="1"/>
  <c r="C518" s="1"/>
  <c r="AH327"/>
  <c r="AH392" s="1"/>
  <c r="AH455" s="1"/>
  <c r="AH518" s="1"/>
  <c r="AB327"/>
  <c r="AB392" s="1"/>
  <c r="AB455" s="1"/>
  <c r="AB518" s="1"/>
  <c r="AB328"/>
  <c r="AB393" s="1"/>
  <c r="AB456" s="1"/>
  <c r="AB519" s="1"/>
  <c r="V328"/>
  <c r="V393" s="1"/>
  <c r="V456" s="1"/>
  <c r="V519" s="1"/>
  <c r="Q322"/>
  <c r="Q387" s="1"/>
  <c r="Q450" s="1"/>
  <c r="Q513" s="1"/>
  <c r="K322"/>
  <c r="K387" s="1"/>
  <c r="K450" s="1"/>
  <c r="K513" s="1"/>
  <c r="O327"/>
  <c r="O392" s="1"/>
  <c r="O455" s="1"/>
  <c r="O518" s="1"/>
  <c r="I327"/>
  <c r="I392" s="1"/>
  <c r="I455" s="1"/>
  <c r="I518" s="1"/>
  <c r="I328"/>
  <c r="I393" s="1"/>
  <c r="I456" s="1"/>
  <c r="I519" s="1"/>
  <c r="B328"/>
  <c r="B393" s="1"/>
  <c r="B456" s="1"/>
  <c r="B519" s="1"/>
  <c r="AI328"/>
  <c r="AI393" s="1"/>
  <c r="AI456" s="1"/>
  <c r="AI519" s="1"/>
  <c r="W322"/>
  <c r="W387" s="1"/>
  <c r="W450" s="1"/>
  <c r="W513" s="1"/>
  <c r="O328"/>
  <c r="O393" s="1"/>
  <c r="O456" s="1"/>
  <c r="O519" s="1"/>
  <c r="I322"/>
  <c r="I387" s="1"/>
  <c r="I450" s="1"/>
  <c r="I513" s="1"/>
  <c r="B322"/>
  <c r="B387" s="1"/>
  <c r="B450" s="1"/>
  <c r="B513" s="1"/>
  <c r="AI322"/>
  <c r="AI387" s="1"/>
  <c r="AI450" s="1"/>
  <c r="AI513" s="1"/>
  <c r="AJ321"/>
  <c r="AJ386" s="1"/>
  <c r="AJ449" s="1"/>
  <c r="AK321"/>
  <c r="AK386" s="1"/>
  <c r="AK449" s="1"/>
  <c r="T321"/>
  <c r="T386" s="1"/>
  <c r="T449" s="1"/>
  <c r="U321"/>
  <c r="U386" s="1"/>
  <c r="U449" s="1"/>
  <c r="D321"/>
  <c r="D386" s="1"/>
  <c r="D449" s="1"/>
  <c r="E321"/>
  <c r="E386" s="1"/>
  <c r="E449" s="1"/>
  <c r="Z321"/>
  <c r="Z386" s="1"/>
  <c r="Z449" s="1"/>
  <c r="AA321"/>
  <c r="AA386" s="1"/>
  <c r="AA449" s="1"/>
  <c r="J321"/>
  <c r="J386" s="1"/>
  <c r="J449" s="1"/>
  <c r="K321"/>
  <c r="K386" s="1"/>
  <c r="K449" s="1"/>
  <c r="AB323"/>
  <c r="AB388" s="1"/>
  <c r="AB451" s="1"/>
  <c r="AB514" s="1"/>
  <c r="AC323"/>
  <c r="AC388" s="1"/>
  <c r="AC451" s="1"/>
  <c r="AC514" s="1"/>
  <c r="L323"/>
  <c r="L388" s="1"/>
  <c r="L451" s="1"/>
  <c r="L514" s="1"/>
  <c r="M323"/>
  <c r="M388" s="1"/>
  <c r="M451" s="1"/>
  <c r="M514" s="1"/>
  <c r="AH323"/>
  <c r="AH388" s="1"/>
  <c r="AH451" s="1"/>
  <c r="AH514" s="1"/>
  <c r="AI323"/>
  <c r="AI388" s="1"/>
  <c r="AI451" s="1"/>
  <c r="AI514" s="1"/>
  <c r="R323"/>
  <c r="R388" s="1"/>
  <c r="R451" s="1"/>
  <c r="R514" s="1"/>
  <c r="S323"/>
  <c r="S388" s="1"/>
  <c r="S451" s="1"/>
  <c r="S514" s="1"/>
  <c r="C323"/>
  <c r="C388" s="1"/>
  <c r="C451" s="1"/>
  <c r="C514" s="1"/>
  <c r="B323"/>
  <c r="B388" s="1"/>
  <c r="B451" s="1"/>
  <c r="B514" s="1"/>
  <c r="E326"/>
  <c r="E391" s="1"/>
  <c r="E454" s="1"/>
  <c r="E517" s="1"/>
  <c r="D325"/>
  <c r="D390" s="1"/>
  <c r="D453" s="1"/>
  <c r="D516" s="1"/>
  <c r="D326"/>
  <c r="D391" s="1"/>
  <c r="D454" s="1"/>
  <c r="D517" s="1"/>
  <c r="E324"/>
  <c r="E389" s="1"/>
  <c r="E452" s="1"/>
  <c r="E515" s="1"/>
  <c r="D324"/>
  <c r="D389" s="1"/>
  <c r="D452" s="1"/>
  <c r="D515" s="1"/>
  <c r="E325"/>
  <c r="E390" s="1"/>
  <c r="E453" s="1"/>
  <c r="E516" s="1"/>
  <c r="M325"/>
  <c r="M390" s="1"/>
  <c r="M453" s="1"/>
  <c r="M516" s="1"/>
  <c r="M324"/>
  <c r="M389" s="1"/>
  <c r="M452" s="1"/>
  <c r="M515" s="1"/>
  <c r="L325"/>
  <c r="L390" s="1"/>
  <c r="L453" s="1"/>
  <c r="L516" s="1"/>
  <c r="L324"/>
  <c r="L389" s="1"/>
  <c r="L452" s="1"/>
  <c r="L515" s="1"/>
  <c r="M326"/>
  <c r="M391" s="1"/>
  <c r="M454" s="1"/>
  <c r="M517" s="1"/>
  <c r="L326"/>
  <c r="L391" s="1"/>
  <c r="L454" s="1"/>
  <c r="L517" s="1"/>
  <c r="T324"/>
  <c r="T389" s="1"/>
  <c r="T452" s="1"/>
  <c r="T515" s="1"/>
  <c r="U325"/>
  <c r="U390" s="1"/>
  <c r="U453" s="1"/>
  <c r="U516" s="1"/>
  <c r="U326"/>
  <c r="U391" s="1"/>
  <c r="U454" s="1"/>
  <c r="U517" s="1"/>
  <c r="T325"/>
  <c r="T390" s="1"/>
  <c r="T453" s="1"/>
  <c r="T516" s="1"/>
  <c r="T326"/>
  <c r="T391" s="1"/>
  <c r="T454" s="1"/>
  <c r="T517" s="1"/>
  <c r="U324"/>
  <c r="U389" s="1"/>
  <c r="U452" s="1"/>
  <c r="U515" s="1"/>
  <c r="AB326"/>
  <c r="AB391" s="1"/>
  <c r="AB454" s="1"/>
  <c r="AB517" s="1"/>
  <c r="AC325"/>
  <c r="AC390" s="1"/>
  <c r="AC453" s="1"/>
  <c r="AC516" s="1"/>
  <c r="AC324"/>
  <c r="AC389" s="1"/>
  <c r="AC452" s="1"/>
  <c r="AC515" s="1"/>
  <c r="AB325"/>
  <c r="AB390" s="1"/>
  <c r="AB453" s="1"/>
  <c r="AB516" s="1"/>
  <c r="AB324"/>
  <c r="AB389" s="1"/>
  <c r="AB452" s="1"/>
  <c r="AB515" s="1"/>
  <c r="AC326"/>
  <c r="AC391" s="1"/>
  <c r="AC454" s="1"/>
  <c r="AC517" s="1"/>
  <c r="AK326"/>
  <c r="AK391" s="1"/>
  <c r="AK454" s="1"/>
  <c r="AK517" s="1"/>
  <c r="AJ325"/>
  <c r="AJ390" s="1"/>
  <c r="AJ453" s="1"/>
  <c r="AJ516" s="1"/>
  <c r="AJ326"/>
  <c r="AJ391" s="1"/>
  <c r="AJ454" s="1"/>
  <c r="AJ517" s="1"/>
  <c r="AK324"/>
  <c r="AK389" s="1"/>
  <c r="AK452" s="1"/>
  <c r="AK515" s="1"/>
  <c r="AJ324"/>
  <c r="AJ389" s="1"/>
  <c r="AJ452" s="1"/>
  <c r="AJ515" s="1"/>
  <c r="AK325"/>
  <c r="AK390" s="1"/>
  <c r="AK453" s="1"/>
  <c r="AK516" s="1"/>
  <c r="G327"/>
  <c r="G392" s="1"/>
  <c r="G455" s="1"/>
  <c r="G518" s="1"/>
  <c r="AM327"/>
  <c r="AM392" s="1"/>
  <c r="AG327"/>
  <c r="AG392" s="1"/>
  <c r="AG455" s="1"/>
  <c r="AG518" s="1"/>
  <c r="AG328"/>
  <c r="AG393" s="1"/>
  <c r="AG456" s="1"/>
  <c r="AG519" s="1"/>
  <c r="AA328"/>
  <c r="AA393" s="1"/>
  <c r="AA456" s="1"/>
  <c r="AA519" s="1"/>
  <c r="U322"/>
  <c r="U387" s="1"/>
  <c r="U450" s="1"/>
  <c r="U513" s="1"/>
  <c r="O322"/>
  <c r="O387" s="1"/>
  <c r="O450" s="1"/>
  <c r="O513" s="1"/>
  <c r="AC327"/>
  <c r="AC392" s="1"/>
  <c r="AC455" s="1"/>
  <c r="AC518" s="1"/>
  <c r="AC328"/>
  <c r="AC393" s="1"/>
  <c r="AC456" s="1"/>
  <c r="AC519" s="1"/>
  <c r="W328"/>
  <c r="W393" s="1"/>
  <c r="W456" s="1"/>
  <c r="W519" s="1"/>
  <c r="AF322"/>
  <c r="AF387" s="1"/>
  <c r="AF450" s="1"/>
  <c r="AF513" s="1"/>
  <c r="Z322"/>
  <c r="Z387" s="1"/>
  <c r="Z450" s="1"/>
  <c r="Z513" s="1"/>
  <c r="AD327"/>
  <c r="AD392" s="1"/>
  <c r="AD455" s="1"/>
  <c r="AD518" s="1"/>
  <c r="X327"/>
  <c r="X392" s="1"/>
  <c r="X455" s="1"/>
  <c r="X518" s="1"/>
  <c r="X328"/>
  <c r="X393" s="1"/>
  <c r="X456" s="1"/>
  <c r="X519" s="1"/>
  <c r="R328"/>
  <c r="R393" s="1"/>
  <c r="R456" s="1"/>
  <c r="R519" s="1"/>
  <c r="L322"/>
  <c r="L387" s="1"/>
  <c r="L450" s="1"/>
  <c r="L513" s="1"/>
  <c r="F322"/>
  <c r="F387" s="1"/>
  <c r="F450" s="1"/>
  <c r="F513" s="1"/>
  <c r="AL322"/>
  <c r="AL387" s="1"/>
  <c r="AL450" s="1"/>
  <c r="T327"/>
  <c r="T392" s="1"/>
  <c r="T455" s="1"/>
  <c r="T518" s="1"/>
  <c r="D328"/>
  <c r="D393" s="1"/>
  <c r="D456" s="1"/>
  <c r="D519" s="1"/>
  <c r="AJ328"/>
  <c r="AJ393" s="1"/>
  <c r="AJ456" s="1"/>
  <c r="AJ519" s="1"/>
  <c r="AD328"/>
  <c r="AD393" s="1"/>
  <c r="AD456" s="1"/>
  <c r="AD519" s="1"/>
  <c r="X322"/>
  <c r="X387" s="1"/>
  <c r="X450" s="1"/>
  <c r="X513" s="1"/>
  <c r="X321"/>
  <c r="X386" s="1"/>
  <c r="X449" s="1"/>
  <c r="Y321"/>
  <c r="Y386" s="1"/>
  <c r="Y449" s="1"/>
  <c r="H321"/>
  <c r="H386" s="1"/>
  <c r="H449" s="1"/>
  <c r="I321"/>
  <c r="I386" s="1"/>
  <c r="AD321"/>
  <c r="AD386" s="1"/>
  <c r="AD449" s="1"/>
  <c r="AE321"/>
  <c r="AE386" s="1"/>
  <c r="AE449" s="1"/>
  <c r="N321"/>
  <c r="N386" s="1"/>
  <c r="N449" s="1"/>
  <c r="O321"/>
  <c r="O386" s="1"/>
  <c r="AF323"/>
  <c r="AF388" s="1"/>
  <c r="AF451" s="1"/>
  <c r="AF514" s="1"/>
  <c r="AG323"/>
  <c r="AG388" s="1"/>
  <c r="AG451" s="1"/>
  <c r="AG514" s="1"/>
  <c r="P323"/>
  <c r="P388" s="1"/>
  <c r="P451" s="1"/>
  <c r="P514" s="1"/>
  <c r="Q323"/>
  <c r="Q388" s="1"/>
  <c r="Q451" s="1"/>
  <c r="Q514" s="1"/>
  <c r="AL323"/>
  <c r="AL388" s="1"/>
  <c r="AL451" s="1"/>
  <c r="AM323"/>
  <c r="AM388" s="1"/>
  <c r="AM451" s="1"/>
  <c r="V323"/>
  <c r="V388" s="1"/>
  <c r="V451" s="1"/>
  <c r="V514" s="1"/>
  <c r="W323"/>
  <c r="W388" s="1"/>
  <c r="W451" s="1"/>
  <c r="W514" s="1"/>
  <c r="F323"/>
  <c r="F388" s="1"/>
  <c r="F451" s="1"/>
  <c r="F514" s="1"/>
  <c r="G323"/>
  <c r="G388" s="1"/>
  <c r="G451" s="1"/>
  <c r="G514" s="1"/>
  <c r="B324"/>
  <c r="B389" s="1"/>
  <c r="B452" s="1"/>
  <c r="B515" s="1"/>
  <c r="B325"/>
  <c r="B390" s="1"/>
  <c r="B453" s="1"/>
  <c r="B516" s="1"/>
  <c r="B326"/>
  <c r="B391" s="1"/>
  <c r="B454" s="1"/>
  <c r="B517" s="1"/>
  <c r="C324"/>
  <c r="C389" s="1"/>
  <c r="C452" s="1"/>
  <c r="C515" s="1"/>
  <c r="C325"/>
  <c r="C390" s="1"/>
  <c r="C453" s="1"/>
  <c r="C516" s="1"/>
  <c r="C326"/>
  <c r="C391" s="1"/>
  <c r="C454" s="1"/>
  <c r="C517" s="1"/>
  <c r="K324"/>
  <c r="K389" s="1"/>
  <c r="K452" s="1"/>
  <c r="K515" s="1"/>
  <c r="J325"/>
  <c r="J390" s="1"/>
  <c r="J453" s="1"/>
  <c r="J516" s="1"/>
  <c r="J324"/>
  <c r="J389" s="1"/>
  <c r="J452" s="1"/>
  <c r="J515" s="1"/>
  <c r="K326"/>
  <c r="K391" s="1"/>
  <c r="K454" s="1"/>
  <c r="K517" s="1"/>
  <c r="J326"/>
  <c r="J391" s="1"/>
  <c r="J454" s="1"/>
  <c r="J517" s="1"/>
  <c r="K325"/>
  <c r="K390" s="1"/>
  <c r="K453" s="1"/>
  <c r="K516" s="1"/>
  <c r="S324"/>
  <c r="S389" s="1"/>
  <c r="S452" s="1"/>
  <c r="S515" s="1"/>
  <c r="S325"/>
  <c r="S390" s="1"/>
  <c r="S453" s="1"/>
  <c r="S516" s="1"/>
  <c r="S326"/>
  <c r="S391" s="1"/>
  <c r="S454" s="1"/>
  <c r="S517" s="1"/>
  <c r="R324"/>
  <c r="R389" s="1"/>
  <c r="R452" s="1"/>
  <c r="R515" s="1"/>
  <c r="R325"/>
  <c r="R390" s="1"/>
  <c r="R453" s="1"/>
  <c r="R516" s="1"/>
  <c r="R326"/>
  <c r="R391" s="1"/>
  <c r="R454" s="1"/>
  <c r="R517" s="1"/>
  <c r="Z326"/>
  <c r="Z391" s="1"/>
  <c r="Z454" s="1"/>
  <c r="Z517" s="1"/>
  <c r="AA325"/>
  <c r="AA390" s="1"/>
  <c r="AA453" s="1"/>
  <c r="AA516" s="1"/>
  <c r="AA324"/>
  <c r="AA389" s="1"/>
  <c r="AA452" s="1"/>
  <c r="AA515" s="1"/>
  <c r="Z325"/>
  <c r="Z390" s="1"/>
  <c r="Z453" s="1"/>
  <c r="Z516" s="1"/>
  <c r="Z324"/>
  <c r="Z389" s="1"/>
  <c r="Z452" s="1"/>
  <c r="Z515" s="1"/>
  <c r="AA326"/>
  <c r="AA391" s="1"/>
  <c r="AA454" s="1"/>
  <c r="AA517" s="1"/>
  <c r="AI324"/>
  <c r="AI389" s="1"/>
  <c r="AI452" s="1"/>
  <c r="AI515" s="1"/>
  <c r="AI325"/>
  <c r="AI390" s="1"/>
  <c r="AI453" s="1"/>
  <c r="AI516" s="1"/>
  <c r="AI326"/>
  <c r="AI391" s="1"/>
  <c r="AI454" s="1"/>
  <c r="AI517" s="1"/>
  <c r="AH324"/>
  <c r="AH389" s="1"/>
  <c r="AH452" s="1"/>
  <c r="AH515" s="1"/>
  <c r="AH325"/>
  <c r="AH390" s="1"/>
  <c r="AH453" s="1"/>
  <c r="AH516" s="1"/>
  <c r="AH326"/>
  <c r="AH391" s="1"/>
  <c r="AH454" s="1"/>
  <c r="AH517" s="1"/>
  <c r="V327"/>
  <c r="V392" s="1"/>
  <c r="V455" s="1"/>
  <c r="V518" s="1"/>
  <c r="P327"/>
  <c r="P392" s="1"/>
  <c r="P455" s="1"/>
  <c r="P518" s="1"/>
  <c r="P328"/>
  <c r="P393" s="1"/>
  <c r="P456" s="1"/>
  <c r="P519" s="1"/>
  <c r="J328"/>
  <c r="J393" s="1"/>
  <c r="J456" s="1"/>
  <c r="J519" s="1"/>
  <c r="D322"/>
  <c r="D387" s="1"/>
  <c r="D450" s="1"/>
  <c r="D513" s="1"/>
  <c r="AJ322"/>
  <c r="AJ387" s="1"/>
  <c r="AJ450" s="1"/>
  <c r="AJ513" s="1"/>
  <c r="AD322"/>
  <c r="AD387" s="1"/>
  <c r="AD450" s="1"/>
  <c r="AD513" s="1"/>
  <c r="R327"/>
  <c r="R392" s="1"/>
  <c r="R455" s="1"/>
  <c r="R518" s="1"/>
  <c r="L327"/>
  <c r="L392" s="1"/>
  <c r="L455" s="1"/>
  <c r="L518" s="1"/>
  <c r="L328"/>
  <c r="L393" s="1"/>
  <c r="L456" s="1"/>
  <c r="L519" s="1"/>
  <c r="F328"/>
  <c r="F393" s="1"/>
  <c r="F456" s="1"/>
  <c r="F519" s="1"/>
  <c r="AL328"/>
  <c r="AL393" s="1"/>
  <c r="AG322"/>
  <c r="AG387" s="1"/>
  <c r="AG450" s="1"/>
  <c r="AG513" s="1"/>
  <c r="AA322"/>
  <c r="AA387" s="1"/>
  <c r="AA450" s="1"/>
  <c r="AA513" s="1"/>
  <c r="AE327"/>
  <c r="AE392" s="1"/>
  <c r="AE455" s="1"/>
  <c r="AE518" s="1"/>
  <c r="Y327"/>
  <c r="Y392" s="1"/>
  <c r="Y455" s="1"/>
  <c r="Y518" s="1"/>
  <c r="Y328"/>
  <c r="Y393" s="1"/>
  <c r="Y456" s="1"/>
  <c r="Y519" s="1"/>
  <c r="S328"/>
  <c r="S393" s="1"/>
  <c r="S456" s="1"/>
  <c r="S519" s="1"/>
  <c r="M322"/>
  <c r="M387" s="1"/>
  <c r="M450" s="1"/>
  <c r="M513" s="1"/>
  <c r="G322"/>
  <c r="G387" s="1"/>
  <c r="G450" s="1"/>
  <c r="G513" s="1"/>
  <c r="AM322"/>
  <c r="AM387" s="1"/>
  <c r="AM450" s="1"/>
  <c r="AA327"/>
  <c r="AA392" s="1"/>
  <c r="AA455" s="1"/>
  <c r="AA518" s="1"/>
  <c r="U327"/>
  <c r="U392" s="1"/>
  <c r="U455" s="1"/>
  <c r="U518" s="1"/>
  <c r="E328"/>
  <c r="E393" s="1"/>
  <c r="E456" s="1"/>
  <c r="E519" s="1"/>
  <c r="AK328"/>
  <c r="AK393" s="1"/>
  <c r="AK456" s="1"/>
  <c r="AK519" s="1"/>
  <c r="AE328"/>
  <c r="AE393" s="1"/>
  <c r="AE456" s="1"/>
  <c r="AE519" s="1"/>
  <c r="Y322"/>
  <c r="Y387" s="1"/>
  <c r="Y450" s="1"/>
  <c r="Y513" s="1"/>
  <c r="S322"/>
  <c r="S387" s="1"/>
  <c r="S450" s="1"/>
  <c r="S513" s="1"/>
  <c r="AO266"/>
  <c r="AN265"/>
  <c r="AN268"/>
  <c r="AM272"/>
  <c r="AO264"/>
  <c r="AG272"/>
  <c r="Q272"/>
  <c r="W272"/>
  <c r="G272"/>
  <c r="AN267"/>
  <c r="Y272"/>
  <c r="I272"/>
  <c r="AE272"/>
  <c r="O272"/>
  <c r="B271"/>
  <c r="F271"/>
  <c r="J271"/>
  <c r="N271"/>
  <c r="R271"/>
  <c r="V271"/>
  <c r="Z271"/>
  <c r="AD271"/>
  <c r="AH271"/>
  <c r="AL271"/>
  <c r="D271"/>
  <c r="H271"/>
  <c r="L271"/>
  <c r="P271"/>
  <c r="T271"/>
  <c r="X271"/>
  <c r="AB271"/>
  <c r="AF271"/>
  <c r="AJ271"/>
  <c r="AK272"/>
  <c r="U272"/>
  <c r="E272"/>
  <c r="AA272"/>
  <c r="K272"/>
  <c r="D270"/>
  <c r="H270"/>
  <c r="L270"/>
  <c r="P270"/>
  <c r="T270"/>
  <c r="X270"/>
  <c r="AB270"/>
  <c r="AF270"/>
  <c r="AJ270"/>
  <c r="B270"/>
  <c r="F270"/>
  <c r="J270"/>
  <c r="N270"/>
  <c r="R270"/>
  <c r="V270"/>
  <c r="Z270"/>
  <c r="AD270"/>
  <c r="AH270"/>
  <c r="AL270"/>
  <c r="AL238"/>
  <c r="AL244" s="1"/>
  <c r="AJ238"/>
  <c r="AJ244" s="1"/>
  <c r="AH238"/>
  <c r="AH244" s="1"/>
  <c r="AF238"/>
  <c r="AF244" s="1"/>
  <c r="AD238"/>
  <c r="AD244" s="1"/>
  <c r="AB238"/>
  <c r="AB244" s="1"/>
  <c r="Z238"/>
  <c r="Z244" s="1"/>
  <c r="X238"/>
  <c r="X244" s="1"/>
  <c r="V238"/>
  <c r="V244" s="1"/>
  <c r="T238"/>
  <c r="T244" s="1"/>
  <c r="R238"/>
  <c r="R244" s="1"/>
  <c r="P238"/>
  <c r="P244" s="1"/>
  <c r="N238"/>
  <c r="N244" s="1"/>
  <c r="L238"/>
  <c r="L244" s="1"/>
  <c r="J238"/>
  <c r="J244" s="1"/>
  <c r="H238"/>
  <c r="H244" s="1"/>
  <c r="F238"/>
  <c r="F244" s="1"/>
  <c r="D238"/>
  <c r="D244" s="1"/>
  <c r="B238"/>
  <c r="B244" s="1"/>
  <c r="D264"/>
  <c r="H264"/>
  <c r="L264"/>
  <c r="P264"/>
  <c r="T264"/>
  <c r="X264"/>
  <c r="AB264"/>
  <c r="AF264"/>
  <c r="AJ264"/>
  <c r="B264"/>
  <c r="F264"/>
  <c r="J264"/>
  <c r="N264"/>
  <c r="R264"/>
  <c r="V264"/>
  <c r="Z264"/>
  <c r="AD264"/>
  <c r="AH264"/>
  <c r="AL264"/>
  <c r="AK263"/>
  <c r="AG263"/>
  <c r="AC263"/>
  <c r="Y263"/>
  <c r="U263"/>
  <c r="Q263"/>
  <c r="M263"/>
  <c r="I263"/>
  <c r="E263"/>
  <c r="AM263"/>
  <c r="AI263"/>
  <c r="AE263"/>
  <c r="AA263"/>
  <c r="W263"/>
  <c r="S263"/>
  <c r="O263"/>
  <c r="K263"/>
  <c r="G263"/>
  <c r="C263"/>
  <c r="D266"/>
  <c r="H266"/>
  <c r="L266"/>
  <c r="P266"/>
  <c r="T266"/>
  <c r="X266"/>
  <c r="AB266"/>
  <c r="AF266"/>
  <c r="AJ266"/>
  <c r="B266"/>
  <c r="F266"/>
  <c r="J266"/>
  <c r="N266"/>
  <c r="R266"/>
  <c r="V266"/>
  <c r="Z266"/>
  <c r="AD266"/>
  <c r="AH266"/>
  <c r="AL266"/>
  <c r="B269"/>
  <c r="F269"/>
  <c r="J269"/>
  <c r="N269"/>
  <c r="R269"/>
  <c r="V269"/>
  <c r="Z269"/>
  <c r="AD269"/>
  <c r="AH269"/>
  <c r="AL269"/>
  <c r="D269"/>
  <c r="H269"/>
  <c r="L269"/>
  <c r="P269"/>
  <c r="T269"/>
  <c r="X269"/>
  <c r="AB269"/>
  <c r="AF269"/>
  <c r="AJ269"/>
  <c r="B205"/>
  <c r="E199"/>
  <c r="B206"/>
  <c r="B207"/>
  <c r="B202"/>
  <c r="C199"/>
  <c r="B200"/>
  <c r="P282" l="1"/>
  <c r="F282"/>
  <c r="AJ279"/>
  <c r="D279"/>
  <c r="Z277"/>
  <c r="AF277"/>
  <c r="R283"/>
  <c r="AJ282"/>
  <c r="Z282"/>
  <c r="AH279"/>
  <c r="B279"/>
  <c r="H279"/>
  <c r="N277"/>
  <c r="T277"/>
  <c r="AL283"/>
  <c r="AB283"/>
  <c r="T284"/>
  <c r="D284"/>
  <c r="J284"/>
  <c r="X282"/>
  <c r="H282"/>
  <c r="AD282"/>
  <c r="N282"/>
  <c r="AL279"/>
  <c r="V279"/>
  <c r="F279"/>
  <c r="AB279"/>
  <c r="L279"/>
  <c r="AH277"/>
  <c r="R277"/>
  <c r="B277"/>
  <c r="X277"/>
  <c r="H277"/>
  <c r="Z283"/>
  <c r="J283"/>
  <c r="AF283"/>
  <c r="P283"/>
  <c r="X284"/>
  <c r="H284"/>
  <c r="AD284"/>
  <c r="N284"/>
  <c r="AL282"/>
  <c r="AD279"/>
  <c r="T279"/>
  <c r="J277"/>
  <c r="P277"/>
  <c r="T282"/>
  <c r="D282"/>
  <c r="J282"/>
  <c r="R279"/>
  <c r="X279"/>
  <c r="AD277"/>
  <c r="AJ277"/>
  <c r="D277"/>
  <c r="V283"/>
  <c r="L283"/>
  <c r="AJ284"/>
  <c r="Z284"/>
  <c r="AB282"/>
  <c r="L282"/>
  <c r="AH282"/>
  <c r="R282"/>
  <c r="B282"/>
  <c r="Z279"/>
  <c r="J279"/>
  <c r="AF279"/>
  <c r="P279"/>
  <c r="AL277"/>
  <c r="V277"/>
  <c r="F277"/>
  <c r="AB277"/>
  <c r="L277"/>
  <c r="AD283"/>
  <c r="N283"/>
  <c r="AJ283"/>
  <c r="T283"/>
  <c r="D283"/>
  <c r="AB284"/>
  <c r="L284"/>
  <c r="AH284"/>
  <c r="R284"/>
  <c r="B284"/>
  <c r="N279"/>
  <c r="AH283"/>
  <c r="B283"/>
  <c r="X283"/>
  <c r="H283"/>
  <c r="AF284"/>
  <c r="P284"/>
  <c r="AL284"/>
  <c r="V284"/>
  <c r="F284"/>
  <c r="AF282"/>
  <c r="V282"/>
  <c r="F283"/>
  <c r="F237"/>
  <c r="V237"/>
  <c r="B313"/>
  <c r="B378" s="1"/>
  <c r="B441" s="1"/>
  <c r="B504" s="1"/>
  <c r="J237"/>
  <c r="R237"/>
  <c r="Z237"/>
  <c r="AH237"/>
  <c r="H237"/>
  <c r="P237"/>
  <c r="X237"/>
  <c r="AF237"/>
  <c r="N237"/>
  <c r="AD237"/>
  <c r="AL237"/>
  <c r="D237"/>
  <c r="L237"/>
  <c r="T237"/>
  <c r="AB237"/>
  <c r="AJ237"/>
  <c r="AN393"/>
  <c r="AL456"/>
  <c r="O385"/>
  <c r="O449"/>
  <c r="I385"/>
  <c r="I449"/>
  <c r="K512"/>
  <c r="K511" s="1"/>
  <c r="K448"/>
  <c r="E512"/>
  <c r="E511" s="1"/>
  <c r="E448"/>
  <c r="AK512"/>
  <c r="AK448"/>
  <c r="AL518"/>
  <c r="AN455"/>
  <c r="AL516"/>
  <c r="AN516" s="1"/>
  <c r="AN453"/>
  <c r="G512"/>
  <c r="G511" s="1"/>
  <c r="G448"/>
  <c r="AM512"/>
  <c r="AG512"/>
  <c r="AG511" s="1"/>
  <c r="AG448"/>
  <c r="C512"/>
  <c r="C511" s="1"/>
  <c r="C448"/>
  <c r="M512"/>
  <c r="M511" s="1"/>
  <c r="M448"/>
  <c r="AB512"/>
  <c r="AB511" s="1"/>
  <c r="AB448"/>
  <c r="AM513"/>
  <c r="AO450"/>
  <c r="AL514"/>
  <c r="AN451"/>
  <c r="AD512"/>
  <c r="AD511" s="1"/>
  <c r="AD448"/>
  <c r="X512"/>
  <c r="X511" s="1"/>
  <c r="X448"/>
  <c r="Z512"/>
  <c r="Z511" s="1"/>
  <c r="Z448"/>
  <c r="T512"/>
  <c r="T511" s="1"/>
  <c r="T448"/>
  <c r="AM517"/>
  <c r="AO454"/>
  <c r="AM515"/>
  <c r="AO515" s="1"/>
  <c r="AO452"/>
  <c r="V512"/>
  <c r="V511" s="1"/>
  <c r="V448"/>
  <c r="P512"/>
  <c r="P511" s="1"/>
  <c r="P448"/>
  <c r="B512"/>
  <c r="B511" s="1"/>
  <c r="B448"/>
  <c r="R512"/>
  <c r="R511" s="1"/>
  <c r="R448"/>
  <c r="AC512"/>
  <c r="AC511" s="1"/>
  <c r="AC448"/>
  <c r="AO519"/>
  <c r="AO513"/>
  <c r="AO456"/>
  <c r="AM514"/>
  <c r="AO451"/>
  <c r="AE512"/>
  <c r="AE511" s="1"/>
  <c r="AE448"/>
  <c r="Y512"/>
  <c r="Y511" s="1"/>
  <c r="Y448"/>
  <c r="AO392"/>
  <c r="AM455"/>
  <c r="AA512"/>
  <c r="AA511" s="1"/>
  <c r="AA448"/>
  <c r="U512"/>
  <c r="U511" s="1"/>
  <c r="U448"/>
  <c r="AL517"/>
  <c r="AN517" s="1"/>
  <c r="AN454"/>
  <c r="AM516"/>
  <c r="AO516" s="1"/>
  <c r="AO453"/>
  <c r="W512"/>
  <c r="W511" s="1"/>
  <c r="W448"/>
  <c r="Q512"/>
  <c r="Q511" s="1"/>
  <c r="Q448"/>
  <c r="S512"/>
  <c r="S511" s="1"/>
  <c r="S448"/>
  <c r="AH512"/>
  <c r="AH511" s="1"/>
  <c r="AH448"/>
  <c r="AN518"/>
  <c r="AN514"/>
  <c r="N512"/>
  <c r="N511" s="1"/>
  <c r="N448"/>
  <c r="H512"/>
  <c r="H511" s="1"/>
  <c r="H448"/>
  <c r="AL513"/>
  <c r="AN513" s="1"/>
  <c r="AN450"/>
  <c r="J512"/>
  <c r="J511" s="1"/>
  <c r="J448"/>
  <c r="D512"/>
  <c r="D511" s="1"/>
  <c r="D448"/>
  <c r="AJ512"/>
  <c r="AJ448"/>
  <c r="AL515"/>
  <c r="AN515" s="1"/>
  <c r="AN452"/>
  <c r="F512"/>
  <c r="F511" s="1"/>
  <c r="F448"/>
  <c r="AL512"/>
  <c r="AN449"/>
  <c r="AL448"/>
  <c r="AF512"/>
  <c r="AF511" s="1"/>
  <c r="AF448"/>
  <c r="AI512"/>
  <c r="AI511" s="1"/>
  <c r="AI448"/>
  <c r="L512"/>
  <c r="L511" s="1"/>
  <c r="L448"/>
  <c r="AO517"/>
  <c r="AO514"/>
  <c r="AH385"/>
  <c r="R385"/>
  <c r="AE385"/>
  <c r="Y385"/>
  <c r="AO389"/>
  <c r="AA385"/>
  <c r="U385"/>
  <c r="AN391"/>
  <c r="W385"/>
  <c r="Q385"/>
  <c r="S385"/>
  <c r="AN386"/>
  <c r="AJ385"/>
  <c r="J385"/>
  <c r="B385"/>
  <c r="AN387"/>
  <c r="AO391"/>
  <c r="T385"/>
  <c r="D385"/>
  <c r="AN389"/>
  <c r="AD385"/>
  <c r="F385"/>
  <c r="AL385"/>
  <c r="AF385"/>
  <c r="AO388"/>
  <c r="AI385"/>
  <c r="L385"/>
  <c r="AO386"/>
  <c r="AK385"/>
  <c r="AO390"/>
  <c r="K385"/>
  <c r="E385"/>
  <c r="AN392"/>
  <c r="AN390"/>
  <c r="N385"/>
  <c r="G385"/>
  <c r="AM385"/>
  <c r="AG385"/>
  <c r="H385"/>
  <c r="C385"/>
  <c r="M385"/>
  <c r="AB385"/>
  <c r="AO393"/>
  <c r="AN388"/>
  <c r="X385"/>
  <c r="Z385"/>
  <c r="V385"/>
  <c r="P385"/>
  <c r="AO387"/>
  <c r="AC385"/>
  <c r="AO328"/>
  <c r="B320"/>
  <c r="C320"/>
  <c r="R320"/>
  <c r="S320"/>
  <c r="AH320"/>
  <c r="AI320"/>
  <c r="L320"/>
  <c r="M320"/>
  <c r="AB320"/>
  <c r="AC320"/>
  <c r="AO323"/>
  <c r="AO327"/>
  <c r="AN326"/>
  <c r="AO325"/>
  <c r="N320"/>
  <c r="O320"/>
  <c r="AD320"/>
  <c r="AE320"/>
  <c r="H320"/>
  <c r="I320"/>
  <c r="X320"/>
  <c r="Y320"/>
  <c r="AN322"/>
  <c r="AN324"/>
  <c r="AN321"/>
  <c r="J320"/>
  <c r="K320"/>
  <c r="Z320"/>
  <c r="AA320"/>
  <c r="D320"/>
  <c r="E320"/>
  <c r="T320"/>
  <c r="U320"/>
  <c r="AJ320"/>
  <c r="AK320"/>
  <c r="AN328"/>
  <c r="AN327"/>
  <c r="AN325"/>
  <c r="AO321"/>
  <c r="F320"/>
  <c r="G320"/>
  <c r="V320"/>
  <c r="W320"/>
  <c r="AL320"/>
  <c r="AM320"/>
  <c r="P320"/>
  <c r="Q320"/>
  <c r="AF320"/>
  <c r="AG320"/>
  <c r="AO322"/>
  <c r="AN323"/>
  <c r="AO326"/>
  <c r="AO324"/>
  <c r="AK314"/>
  <c r="AK379" s="1"/>
  <c r="AK442" s="1"/>
  <c r="AK505" s="1"/>
  <c r="AJ314"/>
  <c r="AJ379" s="1"/>
  <c r="AJ442" s="1"/>
  <c r="AJ505" s="1"/>
  <c r="U314"/>
  <c r="U379" s="1"/>
  <c r="U442" s="1"/>
  <c r="U505" s="1"/>
  <c r="T314"/>
  <c r="T379" s="1"/>
  <c r="T442" s="1"/>
  <c r="T505" s="1"/>
  <c r="E314"/>
  <c r="E379" s="1"/>
  <c r="E442" s="1"/>
  <c r="E505" s="1"/>
  <c r="D314"/>
  <c r="D379" s="1"/>
  <c r="D442" s="1"/>
  <c r="D505" s="1"/>
  <c r="AA314"/>
  <c r="AA379" s="1"/>
  <c r="AA442" s="1"/>
  <c r="AA505" s="1"/>
  <c r="Z314"/>
  <c r="Z379" s="1"/>
  <c r="Z442" s="1"/>
  <c r="Z505" s="1"/>
  <c r="K314"/>
  <c r="K379" s="1"/>
  <c r="K442" s="1"/>
  <c r="K505" s="1"/>
  <c r="J314"/>
  <c r="J379" s="1"/>
  <c r="J442" s="1"/>
  <c r="J505" s="1"/>
  <c r="AI311"/>
  <c r="AI376" s="1"/>
  <c r="AI439" s="1"/>
  <c r="AI502" s="1"/>
  <c r="AH311"/>
  <c r="AH376" s="1"/>
  <c r="AH439" s="1"/>
  <c r="AH502" s="1"/>
  <c r="S311"/>
  <c r="S376" s="1"/>
  <c r="S439" s="1"/>
  <c r="S502" s="1"/>
  <c r="R311"/>
  <c r="R376" s="1"/>
  <c r="R439" s="1"/>
  <c r="R502" s="1"/>
  <c r="C311"/>
  <c r="C376" s="1"/>
  <c r="C439" s="1"/>
  <c r="C502" s="1"/>
  <c r="B311"/>
  <c r="B376" s="1"/>
  <c r="B439" s="1"/>
  <c r="B502" s="1"/>
  <c r="Y311"/>
  <c r="Y376" s="1"/>
  <c r="Y439" s="1"/>
  <c r="Y502" s="1"/>
  <c r="X311"/>
  <c r="X376" s="1"/>
  <c r="X439" s="1"/>
  <c r="X502" s="1"/>
  <c r="I311"/>
  <c r="I376" s="1"/>
  <c r="I439" s="1"/>
  <c r="I502" s="1"/>
  <c r="H311"/>
  <c r="H376" s="1"/>
  <c r="H439" s="1"/>
  <c r="H502" s="1"/>
  <c r="AH309"/>
  <c r="AH374" s="1"/>
  <c r="AH437" s="1"/>
  <c r="AI309"/>
  <c r="AI374" s="1"/>
  <c r="AI437" s="1"/>
  <c r="R309"/>
  <c r="R374" s="1"/>
  <c r="R437" s="1"/>
  <c r="S309"/>
  <c r="S374" s="1"/>
  <c r="S437" s="1"/>
  <c r="X309"/>
  <c r="X374" s="1"/>
  <c r="X437" s="1"/>
  <c r="Y309"/>
  <c r="Y374" s="1"/>
  <c r="Y437" s="1"/>
  <c r="H309"/>
  <c r="H374" s="1"/>
  <c r="H437" s="1"/>
  <c r="I309"/>
  <c r="I374" s="1"/>
  <c r="I437" s="1"/>
  <c r="AA315"/>
  <c r="AA380" s="1"/>
  <c r="AA443" s="1"/>
  <c r="AA506" s="1"/>
  <c r="Z315"/>
  <c r="Z380" s="1"/>
  <c r="Z443" s="1"/>
  <c r="Z506" s="1"/>
  <c r="K315"/>
  <c r="K380" s="1"/>
  <c r="K443" s="1"/>
  <c r="K506" s="1"/>
  <c r="J315"/>
  <c r="J380" s="1"/>
  <c r="J443" s="1"/>
  <c r="J506" s="1"/>
  <c r="AG315"/>
  <c r="AG380" s="1"/>
  <c r="AG443" s="1"/>
  <c r="AG506" s="1"/>
  <c r="AF315"/>
  <c r="AF380" s="1"/>
  <c r="AF443" s="1"/>
  <c r="AF506" s="1"/>
  <c r="Q315"/>
  <c r="Q380" s="1"/>
  <c r="Q443" s="1"/>
  <c r="Q506" s="1"/>
  <c r="P315"/>
  <c r="P380" s="1"/>
  <c r="P443" s="1"/>
  <c r="P506" s="1"/>
  <c r="AC316"/>
  <c r="AC381" s="1"/>
  <c r="AC444" s="1"/>
  <c r="AC507" s="1"/>
  <c r="AB316"/>
  <c r="AB381" s="1"/>
  <c r="AB444" s="1"/>
  <c r="AB507" s="1"/>
  <c r="M316"/>
  <c r="M381" s="1"/>
  <c r="M444" s="1"/>
  <c r="M507" s="1"/>
  <c r="L316"/>
  <c r="L381" s="1"/>
  <c r="L444" s="1"/>
  <c r="L507" s="1"/>
  <c r="AI316"/>
  <c r="AI381" s="1"/>
  <c r="AI444" s="1"/>
  <c r="AI507" s="1"/>
  <c r="AH316"/>
  <c r="AH381" s="1"/>
  <c r="AH444" s="1"/>
  <c r="AH507" s="1"/>
  <c r="S316"/>
  <c r="S381" s="1"/>
  <c r="S444" s="1"/>
  <c r="S507" s="1"/>
  <c r="R316"/>
  <c r="R381" s="1"/>
  <c r="R444" s="1"/>
  <c r="R507" s="1"/>
  <c r="C316"/>
  <c r="C381" s="1"/>
  <c r="C444" s="1"/>
  <c r="C507" s="1"/>
  <c r="B316"/>
  <c r="B381" s="1"/>
  <c r="B444" s="1"/>
  <c r="B507" s="1"/>
  <c r="C310"/>
  <c r="C375" s="1"/>
  <c r="C438" s="1"/>
  <c r="C501" s="1"/>
  <c r="AI310"/>
  <c r="AI375" s="1"/>
  <c r="AI438" s="1"/>
  <c r="AI501" s="1"/>
  <c r="AC310"/>
  <c r="AC375" s="1"/>
  <c r="AC438" s="1"/>
  <c r="AC501" s="1"/>
  <c r="AG313"/>
  <c r="AG378" s="1"/>
  <c r="AG441" s="1"/>
  <c r="AG504" s="1"/>
  <c r="AA313"/>
  <c r="AA378" s="1"/>
  <c r="AA441" s="1"/>
  <c r="AA504" s="1"/>
  <c r="W312"/>
  <c r="W377" s="1"/>
  <c r="W440" s="1"/>
  <c r="W503" s="1"/>
  <c r="Q312"/>
  <c r="Q377" s="1"/>
  <c r="Q440" s="1"/>
  <c r="Q503" s="1"/>
  <c r="O310"/>
  <c r="O375" s="1"/>
  <c r="O438" s="1"/>
  <c r="O501" s="1"/>
  <c r="I310"/>
  <c r="I375" s="1"/>
  <c r="I438" s="1"/>
  <c r="I501" s="1"/>
  <c r="M313"/>
  <c r="M378" s="1"/>
  <c r="M441" s="1"/>
  <c r="M504" s="1"/>
  <c r="G313"/>
  <c r="G378" s="1"/>
  <c r="G441" s="1"/>
  <c r="G504" s="1"/>
  <c r="AM313"/>
  <c r="AM378" s="1"/>
  <c r="AM441" s="1"/>
  <c r="S312"/>
  <c r="S377" s="1"/>
  <c r="S440" s="1"/>
  <c r="S503" s="1"/>
  <c r="M312"/>
  <c r="M377" s="1"/>
  <c r="M440" s="1"/>
  <c r="M503" s="1"/>
  <c r="K310"/>
  <c r="K375" s="1"/>
  <c r="K438" s="1"/>
  <c r="K501" s="1"/>
  <c r="E310"/>
  <c r="E375" s="1"/>
  <c r="E438" s="1"/>
  <c r="E501" s="1"/>
  <c r="AK310"/>
  <c r="AK375" s="1"/>
  <c r="AK438" s="1"/>
  <c r="AK501" s="1"/>
  <c r="Y313"/>
  <c r="Y378" s="1"/>
  <c r="Y441" s="1"/>
  <c r="Y504" s="1"/>
  <c r="S313"/>
  <c r="S378" s="1"/>
  <c r="S441" s="1"/>
  <c r="S504" s="1"/>
  <c r="O312"/>
  <c r="O377" s="1"/>
  <c r="O440" s="1"/>
  <c r="O503" s="1"/>
  <c r="I312"/>
  <c r="I377" s="1"/>
  <c r="I440" s="1"/>
  <c r="I503" s="1"/>
  <c r="G310"/>
  <c r="G375" s="1"/>
  <c r="G438" s="1"/>
  <c r="G501" s="1"/>
  <c r="AM310"/>
  <c r="AM375" s="1"/>
  <c r="AM438" s="1"/>
  <c r="AG310"/>
  <c r="AG375" s="1"/>
  <c r="AG438" s="1"/>
  <c r="AG501" s="1"/>
  <c r="U313"/>
  <c r="U378" s="1"/>
  <c r="U441" s="1"/>
  <c r="U504" s="1"/>
  <c r="O313"/>
  <c r="O378" s="1"/>
  <c r="O441" s="1"/>
  <c r="O504" s="1"/>
  <c r="K312"/>
  <c r="K377" s="1"/>
  <c r="K440" s="1"/>
  <c r="K503" s="1"/>
  <c r="E312"/>
  <c r="E377" s="1"/>
  <c r="E440" s="1"/>
  <c r="E503" s="1"/>
  <c r="AK312"/>
  <c r="AK377" s="1"/>
  <c r="AK440" s="1"/>
  <c r="AK503" s="1"/>
  <c r="Y314"/>
  <c r="Y379" s="1"/>
  <c r="Y442" s="1"/>
  <c r="Y505" s="1"/>
  <c r="X314"/>
  <c r="X379" s="1"/>
  <c r="X442" s="1"/>
  <c r="X505" s="1"/>
  <c r="I314"/>
  <c r="I379" s="1"/>
  <c r="I442" s="1"/>
  <c r="I505" s="1"/>
  <c r="H314"/>
  <c r="H379" s="1"/>
  <c r="H442" s="1"/>
  <c r="H505" s="1"/>
  <c r="AE314"/>
  <c r="AE379" s="1"/>
  <c r="AE442" s="1"/>
  <c r="AE505" s="1"/>
  <c r="AD314"/>
  <c r="AD379" s="1"/>
  <c r="AD442" s="1"/>
  <c r="AD505" s="1"/>
  <c r="O314"/>
  <c r="O379" s="1"/>
  <c r="O442" s="1"/>
  <c r="O505" s="1"/>
  <c r="N314"/>
  <c r="N379" s="1"/>
  <c r="N442" s="1"/>
  <c r="N505" s="1"/>
  <c r="AN266"/>
  <c r="AM311"/>
  <c r="AM376" s="1"/>
  <c r="AM439" s="1"/>
  <c r="AM502" s="1"/>
  <c r="AL311"/>
  <c r="AL376" s="1"/>
  <c r="AL439" s="1"/>
  <c r="AL502" s="1"/>
  <c r="W311"/>
  <c r="W376" s="1"/>
  <c r="W439" s="1"/>
  <c r="W502" s="1"/>
  <c r="V311"/>
  <c r="V376" s="1"/>
  <c r="V439" s="1"/>
  <c r="V502" s="1"/>
  <c r="G311"/>
  <c r="G376" s="1"/>
  <c r="G439" s="1"/>
  <c r="G502" s="1"/>
  <c r="F311"/>
  <c r="F376" s="1"/>
  <c r="F439" s="1"/>
  <c r="F502" s="1"/>
  <c r="AC311"/>
  <c r="AC376" s="1"/>
  <c r="AC439" s="1"/>
  <c r="AC502" s="1"/>
  <c r="AB311"/>
  <c r="AB376" s="1"/>
  <c r="AB439" s="1"/>
  <c r="AB502" s="1"/>
  <c r="M311"/>
  <c r="M376" s="1"/>
  <c r="M439" s="1"/>
  <c r="M502" s="1"/>
  <c r="L311"/>
  <c r="L376" s="1"/>
  <c r="L439" s="1"/>
  <c r="L502" s="1"/>
  <c r="AN264"/>
  <c r="AL309"/>
  <c r="AL374" s="1"/>
  <c r="AL437" s="1"/>
  <c r="AM309"/>
  <c r="AM374" s="1"/>
  <c r="AM437" s="1"/>
  <c r="V309"/>
  <c r="V374" s="1"/>
  <c r="V437" s="1"/>
  <c r="W309"/>
  <c r="W374" s="1"/>
  <c r="W437" s="1"/>
  <c r="AB309"/>
  <c r="AB374" s="1"/>
  <c r="AB437" s="1"/>
  <c r="AC309"/>
  <c r="AC374" s="1"/>
  <c r="AC437" s="1"/>
  <c r="L309"/>
  <c r="L374" s="1"/>
  <c r="L437" s="1"/>
  <c r="M309"/>
  <c r="M374" s="1"/>
  <c r="M437" s="1"/>
  <c r="AE315"/>
  <c r="AE380" s="1"/>
  <c r="AE443" s="1"/>
  <c r="AE506" s="1"/>
  <c r="AD315"/>
  <c r="AD380" s="1"/>
  <c r="AD443" s="1"/>
  <c r="AD506" s="1"/>
  <c r="O315"/>
  <c r="O380" s="1"/>
  <c r="O443" s="1"/>
  <c r="O506" s="1"/>
  <c r="N315"/>
  <c r="N380" s="1"/>
  <c r="N443" s="1"/>
  <c r="N506" s="1"/>
  <c r="AK315"/>
  <c r="AK380" s="1"/>
  <c r="AK443" s="1"/>
  <c r="AK506" s="1"/>
  <c r="AJ315"/>
  <c r="AJ380" s="1"/>
  <c r="AJ443" s="1"/>
  <c r="AJ506" s="1"/>
  <c r="U315"/>
  <c r="U380" s="1"/>
  <c r="U443" s="1"/>
  <c r="U506" s="1"/>
  <c r="T315"/>
  <c r="T380" s="1"/>
  <c r="T443" s="1"/>
  <c r="T506" s="1"/>
  <c r="E315"/>
  <c r="E380" s="1"/>
  <c r="E443" s="1"/>
  <c r="E506" s="1"/>
  <c r="D315"/>
  <c r="D380" s="1"/>
  <c r="D443" s="1"/>
  <c r="D506" s="1"/>
  <c r="AG316"/>
  <c r="AG381" s="1"/>
  <c r="AG444" s="1"/>
  <c r="AG507" s="1"/>
  <c r="AF316"/>
  <c r="AF381" s="1"/>
  <c r="AF444" s="1"/>
  <c r="AF507" s="1"/>
  <c r="Q316"/>
  <c r="Q381" s="1"/>
  <c r="Q444" s="1"/>
  <c r="Q507" s="1"/>
  <c r="P316"/>
  <c r="P381" s="1"/>
  <c r="P444" s="1"/>
  <c r="P507" s="1"/>
  <c r="AM316"/>
  <c r="AM381" s="1"/>
  <c r="AM444" s="1"/>
  <c r="AL316"/>
  <c r="AL381" s="1"/>
  <c r="AL444" s="1"/>
  <c r="W316"/>
  <c r="W381" s="1"/>
  <c r="W444" s="1"/>
  <c r="W507" s="1"/>
  <c r="V316"/>
  <c r="V381" s="1"/>
  <c r="V444" s="1"/>
  <c r="V507" s="1"/>
  <c r="G316"/>
  <c r="G381" s="1"/>
  <c r="G444" s="1"/>
  <c r="G507" s="1"/>
  <c r="F316"/>
  <c r="F381" s="1"/>
  <c r="F444" s="1"/>
  <c r="F507" s="1"/>
  <c r="B310"/>
  <c r="B375" s="1"/>
  <c r="B438" s="1"/>
  <c r="B501" s="1"/>
  <c r="AH310"/>
  <c r="AH375" s="1"/>
  <c r="AH438" s="1"/>
  <c r="AH501" s="1"/>
  <c r="AB310"/>
  <c r="AB375" s="1"/>
  <c r="AB438" s="1"/>
  <c r="AB501" s="1"/>
  <c r="AF313"/>
  <c r="AF378" s="1"/>
  <c r="AF441" s="1"/>
  <c r="AF504" s="1"/>
  <c r="Z313"/>
  <c r="Z378" s="1"/>
  <c r="Z441" s="1"/>
  <c r="Z504" s="1"/>
  <c r="V312"/>
  <c r="V377" s="1"/>
  <c r="V440" s="1"/>
  <c r="V503" s="1"/>
  <c r="P312"/>
  <c r="P377" s="1"/>
  <c r="P440" s="1"/>
  <c r="P503" s="1"/>
  <c r="N310"/>
  <c r="N375" s="1"/>
  <c r="N438" s="1"/>
  <c r="N501" s="1"/>
  <c r="H310"/>
  <c r="H375" s="1"/>
  <c r="H438" s="1"/>
  <c r="H501" s="1"/>
  <c r="L313"/>
  <c r="L378" s="1"/>
  <c r="L441" s="1"/>
  <c r="L504" s="1"/>
  <c r="F313"/>
  <c r="F378" s="1"/>
  <c r="F441" s="1"/>
  <c r="F504" s="1"/>
  <c r="AL313"/>
  <c r="AL378" s="1"/>
  <c r="AL441" s="1"/>
  <c r="R312"/>
  <c r="R377" s="1"/>
  <c r="R440" s="1"/>
  <c r="R503" s="1"/>
  <c r="L312"/>
  <c r="L377" s="1"/>
  <c r="L440" s="1"/>
  <c r="L503" s="1"/>
  <c r="J310"/>
  <c r="J375" s="1"/>
  <c r="J438" s="1"/>
  <c r="J501" s="1"/>
  <c r="D310"/>
  <c r="D375" s="1"/>
  <c r="D438" s="1"/>
  <c r="D501" s="1"/>
  <c r="AJ310"/>
  <c r="AJ375" s="1"/>
  <c r="AJ438" s="1"/>
  <c r="AJ501" s="1"/>
  <c r="X313"/>
  <c r="X378" s="1"/>
  <c r="X441" s="1"/>
  <c r="X504" s="1"/>
  <c r="R313"/>
  <c r="R378" s="1"/>
  <c r="R441" s="1"/>
  <c r="R504" s="1"/>
  <c r="N312"/>
  <c r="N377" s="1"/>
  <c r="N440" s="1"/>
  <c r="N503" s="1"/>
  <c r="H312"/>
  <c r="H377" s="1"/>
  <c r="H440" s="1"/>
  <c r="H503" s="1"/>
  <c r="F310"/>
  <c r="F375" s="1"/>
  <c r="F438" s="1"/>
  <c r="F501" s="1"/>
  <c r="AL310"/>
  <c r="AL375" s="1"/>
  <c r="AL438" s="1"/>
  <c r="AF310"/>
  <c r="AF375" s="1"/>
  <c r="AF438" s="1"/>
  <c r="AF501" s="1"/>
  <c r="T313"/>
  <c r="T378" s="1"/>
  <c r="T441" s="1"/>
  <c r="T504" s="1"/>
  <c r="N313"/>
  <c r="N378" s="1"/>
  <c r="N441" s="1"/>
  <c r="N504" s="1"/>
  <c r="J312"/>
  <c r="J377" s="1"/>
  <c r="J440" s="1"/>
  <c r="J503" s="1"/>
  <c r="D312"/>
  <c r="D377" s="1"/>
  <c r="D440" s="1"/>
  <c r="D503" s="1"/>
  <c r="AJ312"/>
  <c r="AJ377" s="1"/>
  <c r="AJ440" s="1"/>
  <c r="AJ503" s="1"/>
  <c r="AC314"/>
  <c r="AC379" s="1"/>
  <c r="AC442" s="1"/>
  <c r="AC505" s="1"/>
  <c r="AB314"/>
  <c r="AB379" s="1"/>
  <c r="AB442" s="1"/>
  <c r="AB505" s="1"/>
  <c r="M314"/>
  <c r="M379" s="1"/>
  <c r="M442" s="1"/>
  <c r="M505" s="1"/>
  <c r="L314"/>
  <c r="L379" s="1"/>
  <c r="L442" s="1"/>
  <c r="L505" s="1"/>
  <c r="AI314"/>
  <c r="AI379" s="1"/>
  <c r="AI442" s="1"/>
  <c r="AI505" s="1"/>
  <c r="AH314"/>
  <c r="AH379" s="1"/>
  <c r="AH442" s="1"/>
  <c r="AH505" s="1"/>
  <c r="S314"/>
  <c r="S379" s="1"/>
  <c r="S442" s="1"/>
  <c r="S505" s="1"/>
  <c r="R314"/>
  <c r="R379" s="1"/>
  <c r="R442" s="1"/>
  <c r="R505" s="1"/>
  <c r="C314"/>
  <c r="C379" s="1"/>
  <c r="C442" s="1"/>
  <c r="C505" s="1"/>
  <c r="B314"/>
  <c r="B379" s="1"/>
  <c r="B442" s="1"/>
  <c r="B505" s="1"/>
  <c r="AA311"/>
  <c r="AA376" s="1"/>
  <c r="AA439" s="1"/>
  <c r="AA502" s="1"/>
  <c r="Z311"/>
  <c r="Z376" s="1"/>
  <c r="Z439" s="1"/>
  <c r="Z502" s="1"/>
  <c r="K311"/>
  <c r="K376" s="1"/>
  <c r="K439" s="1"/>
  <c r="K502" s="1"/>
  <c r="J311"/>
  <c r="J376" s="1"/>
  <c r="J439" s="1"/>
  <c r="J502" s="1"/>
  <c r="AG311"/>
  <c r="AG376" s="1"/>
  <c r="AG439" s="1"/>
  <c r="AG502" s="1"/>
  <c r="AF311"/>
  <c r="AF376" s="1"/>
  <c r="AF439" s="1"/>
  <c r="AF502" s="1"/>
  <c r="Q311"/>
  <c r="Q376" s="1"/>
  <c r="Q439" s="1"/>
  <c r="Q502" s="1"/>
  <c r="P311"/>
  <c r="P376" s="1"/>
  <c r="P439" s="1"/>
  <c r="P502" s="1"/>
  <c r="Z309"/>
  <c r="Z374" s="1"/>
  <c r="Z437" s="1"/>
  <c r="AA309"/>
  <c r="AA374" s="1"/>
  <c r="AA437" s="1"/>
  <c r="J309"/>
  <c r="J374" s="1"/>
  <c r="J437" s="1"/>
  <c r="K309"/>
  <c r="K374" s="1"/>
  <c r="K437" s="1"/>
  <c r="AF309"/>
  <c r="AF374" s="1"/>
  <c r="AF437" s="1"/>
  <c r="AG309"/>
  <c r="AG374" s="1"/>
  <c r="AG437" s="1"/>
  <c r="P309"/>
  <c r="P374" s="1"/>
  <c r="P437" s="1"/>
  <c r="Q309"/>
  <c r="Q374" s="1"/>
  <c r="AI315"/>
  <c r="AI380" s="1"/>
  <c r="AI443" s="1"/>
  <c r="AI506" s="1"/>
  <c r="AH315"/>
  <c r="AH380" s="1"/>
  <c r="AH443" s="1"/>
  <c r="AH506" s="1"/>
  <c r="S315"/>
  <c r="S380" s="1"/>
  <c r="S443" s="1"/>
  <c r="S506" s="1"/>
  <c r="R315"/>
  <c r="R380" s="1"/>
  <c r="R443" s="1"/>
  <c r="R506" s="1"/>
  <c r="C315"/>
  <c r="C380" s="1"/>
  <c r="C443" s="1"/>
  <c r="C506" s="1"/>
  <c r="B315"/>
  <c r="B380" s="1"/>
  <c r="B443" s="1"/>
  <c r="B506" s="1"/>
  <c r="Y315"/>
  <c r="Y380" s="1"/>
  <c r="Y443" s="1"/>
  <c r="Y506" s="1"/>
  <c r="X315"/>
  <c r="X380" s="1"/>
  <c r="X443" s="1"/>
  <c r="X506" s="1"/>
  <c r="I315"/>
  <c r="I380" s="1"/>
  <c r="I443" s="1"/>
  <c r="I506" s="1"/>
  <c r="H315"/>
  <c r="H380" s="1"/>
  <c r="H443" s="1"/>
  <c r="H506" s="1"/>
  <c r="AK316"/>
  <c r="AK381" s="1"/>
  <c r="AK444" s="1"/>
  <c r="AK507" s="1"/>
  <c r="AJ316"/>
  <c r="AJ381" s="1"/>
  <c r="AJ444" s="1"/>
  <c r="AJ507" s="1"/>
  <c r="U316"/>
  <c r="U381" s="1"/>
  <c r="U444" s="1"/>
  <c r="U507" s="1"/>
  <c r="T316"/>
  <c r="T381" s="1"/>
  <c r="T444" s="1"/>
  <c r="T507" s="1"/>
  <c r="E316"/>
  <c r="E381" s="1"/>
  <c r="E444" s="1"/>
  <c r="E507" s="1"/>
  <c r="D316"/>
  <c r="D381" s="1"/>
  <c r="D444" s="1"/>
  <c r="D507" s="1"/>
  <c r="AA316"/>
  <c r="AA381" s="1"/>
  <c r="AA444" s="1"/>
  <c r="AA507" s="1"/>
  <c r="Z316"/>
  <c r="Z381" s="1"/>
  <c r="Z444" s="1"/>
  <c r="Z507" s="1"/>
  <c r="K316"/>
  <c r="K381" s="1"/>
  <c r="K444" s="1"/>
  <c r="K507" s="1"/>
  <c r="J316"/>
  <c r="J381" s="1"/>
  <c r="J444" s="1"/>
  <c r="J507" s="1"/>
  <c r="S310"/>
  <c r="S375" s="1"/>
  <c r="S438" s="1"/>
  <c r="S501" s="1"/>
  <c r="M310"/>
  <c r="M375" s="1"/>
  <c r="M438" s="1"/>
  <c r="M501" s="1"/>
  <c r="Q313"/>
  <c r="Q378" s="1"/>
  <c r="Q441" s="1"/>
  <c r="Q504" s="1"/>
  <c r="K313"/>
  <c r="K378" s="1"/>
  <c r="K441" s="1"/>
  <c r="K504" s="1"/>
  <c r="G312"/>
  <c r="G377" s="1"/>
  <c r="G440" s="1"/>
  <c r="G503" s="1"/>
  <c r="AM312"/>
  <c r="AM377" s="1"/>
  <c r="AM440" s="1"/>
  <c r="AG312"/>
  <c r="AG377" s="1"/>
  <c r="AG440" s="1"/>
  <c r="AG503" s="1"/>
  <c r="AE310"/>
  <c r="AE375" s="1"/>
  <c r="AE438" s="1"/>
  <c r="AE501" s="1"/>
  <c r="Y310"/>
  <c r="Y375" s="1"/>
  <c r="Y438" s="1"/>
  <c r="Y501" s="1"/>
  <c r="AC313"/>
  <c r="AC378" s="1"/>
  <c r="AC441" s="1"/>
  <c r="AC504" s="1"/>
  <c r="W313"/>
  <c r="W378" s="1"/>
  <c r="W441" s="1"/>
  <c r="W504" s="1"/>
  <c r="C312"/>
  <c r="C377" s="1"/>
  <c r="C440" s="1"/>
  <c r="C503" s="1"/>
  <c r="AI312"/>
  <c r="AI377" s="1"/>
  <c r="AI440" s="1"/>
  <c r="AI503" s="1"/>
  <c r="AC312"/>
  <c r="AC377" s="1"/>
  <c r="AC440" s="1"/>
  <c r="AC503" s="1"/>
  <c r="AA310"/>
  <c r="AA375" s="1"/>
  <c r="AA438" s="1"/>
  <c r="AA501" s="1"/>
  <c r="U310"/>
  <c r="U375" s="1"/>
  <c r="U438" s="1"/>
  <c r="U501" s="1"/>
  <c r="I313"/>
  <c r="I378" s="1"/>
  <c r="I441" s="1"/>
  <c r="I504" s="1"/>
  <c r="C313"/>
  <c r="C378" s="1"/>
  <c r="C441" s="1"/>
  <c r="C504" s="1"/>
  <c r="AI313"/>
  <c r="AI378" s="1"/>
  <c r="AI441" s="1"/>
  <c r="AI504" s="1"/>
  <c r="AE312"/>
  <c r="AE377" s="1"/>
  <c r="AE440" s="1"/>
  <c r="AE503" s="1"/>
  <c r="Y312"/>
  <c r="Y377" s="1"/>
  <c r="Y440" s="1"/>
  <c r="Y503" s="1"/>
  <c r="W310"/>
  <c r="W375" s="1"/>
  <c r="W438" s="1"/>
  <c r="W501" s="1"/>
  <c r="Q310"/>
  <c r="Q375" s="1"/>
  <c r="Q438" s="1"/>
  <c r="Q501" s="1"/>
  <c r="E313"/>
  <c r="E378" s="1"/>
  <c r="E441" s="1"/>
  <c r="E504" s="1"/>
  <c r="AK313"/>
  <c r="AK378" s="1"/>
  <c r="AK441" s="1"/>
  <c r="AK504" s="1"/>
  <c r="AE313"/>
  <c r="AE378" s="1"/>
  <c r="AE441" s="1"/>
  <c r="AE504" s="1"/>
  <c r="AA312"/>
  <c r="AA377" s="1"/>
  <c r="AA440" s="1"/>
  <c r="AA503" s="1"/>
  <c r="U312"/>
  <c r="U377" s="1"/>
  <c r="U440" s="1"/>
  <c r="U503" s="1"/>
  <c r="AG314"/>
  <c r="AG379" s="1"/>
  <c r="AG442" s="1"/>
  <c r="AG505" s="1"/>
  <c r="AF314"/>
  <c r="AF379" s="1"/>
  <c r="AF442" s="1"/>
  <c r="AF505" s="1"/>
  <c r="Q314"/>
  <c r="Q379" s="1"/>
  <c r="Q442" s="1"/>
  <c r="Q505" s="1"/>
  <c r="P314"/>
  <c r="P379" s="1"/>
  <c r="P442" s="1"/>
  <c r="P505" s="1"/>
  <c r="AM314"/>
  <c r="AM379" s="1"/>
  <c r="AM442" s="1"/>
  <c r="AL314"/>
  <c r="AL379" s="1"/>
  <c r="AL442" s="1"/>
  <c r="W314"/>
  <c r="W379" s="1"/>
  <c r="W442" s="1"/>
  <c r="W505" s="1"/>
  <c r="V314"/>
  <c r="V379" s="1"/>
  <c r="V442" s="1"/>
  <c r="V505" s="1"/>
  <c r="G314"/>
  <c r="G379" s="1"/>
  <c r="G442" s="1"/>
  <c r="G505" s="1"/>
  <c r="F314"/>
  <c r="F379" s="1"/>
  <c r="F442" s="1"/>
  <c r="F505" s="1"/>
  <c r="AE311"/>
  <c r="AE376" s="1"/>
  <c r="AE439" s="1"/>
  <c r="AE502" s="1"/>
  <c r="AD311"/>
  <c r="AD376" s="1"/>
  <c r="AD439" s="1"/>
  <c r="AD502" s="1"/>
  <c r="O311"/>
  <c r="O376" s="1"/>
  <c r="O439" s="1"/>
  <c r="O502" s="1"/>
  <c r="N311"/>
  <c r="N376" s="1"/>
  <c r="N439" s="1"/>
  <c r="N502" s="1"/>
  <c r="AK311"/>
  <c r="AK376" s="1"/>
  <c r="AK439" s="1"/>
  <c r="AK502" s="1"/>
  <c r="AJ311"/>
  <c r="AJ376" s="1"/>
  <c r="AJ439" s="1"/>
  <c r="AJ502" s="1"/>
  <c r="U311"/>
  <c r="U376" s="1"/>
  <c r="U439" s="1"/>
  <c r="U502" s="1"/>
  <c r="T311"/>
  <c r="T376" s="1"/>
  <c r="T439" s="1"/>
  <c r="T502" s="1"/>
  <c r="E311"/>
  <c r="E376" s="1"/>
  <c r="E439" s="1"/>
  <c r="E502" s="1"/>
  <c r="D311"/>
  <c r="D376" s="1"/>
  <c r="D439" s="1"/>
  <c r="D502" s="1"/>
  <c r="AD309"/>
  <c r="AD374" s="1"/>
  <c r="AD437" s="1"/>
  <c r="AE309"/>
  <c r="AE374" s="1"/>
  <c r="AE437" s="1"/>
  <c r="N309"/>
  <c r="N374" s="1"/>
  <c r="N437" s="1"/>
  <c r="O309"/>
  <c r="O374" s="1"/>
  <c r="AJ309"/>
  <c r="AJ374" s="1"/>
  <c r="AJ437" s="1"/>
  <c r="AK309"/>
  <c r="AK374" s="1"/>
  <c r="T309"/>
  <c r="T374" s="1"/>
  <c r="T437" s="1"/>
  <c r="U309"/>
  <c r="U374" s="1"/>
  <c r="D309"/>
  <c r="D374" s="1"/>
  <c r="D437" s="1"/>
  <c r="E309"/>
  <c r="E374" s="1"/>
  <c r="E437" s="1"/>
  <c r="AM315"/>
  <c r="AM380" s="1"/>
  <c r="AM443" s="1"/>
  <c r="AL315"/>
  <c r="AL380" s="1"/>
  <c r="AL443" s="1"/>
  <c r="W315"/>
  <c r="W380" s="1"/>
  <c r="W443" s="1"/>
  <c r="W506" s="1"/>
  <c r="V315"/>
  <c r="V380" s="1"/>
  <c r="V443" s="1"/>
  <c r="V506" s="1"/>
  <c r="G315"/>
  <c r="G380" s="1"/>
  <c r="G443" s="1"/>
  <c r="G506" s="1"/>
  <c r="F315"/>
  <c r="F380" s="1"/>
  <c r="F443" s="1"/>
  <c r="F506" s="1"/>
  <c r="AC315"/>
  <c r="AC380" s="1"/>
  <c r="AC443" s="1"/>
  <c r="AC506" s="1"/>
  <c r="AB315"/>
  <c r="AB380" s="1"/>
  <c r="AB443" s="1"/>
  <c r="AB506" s="1"/>
  <c r="M315"/>
  <c r="M380" s="1"/>
  <c r="M443" s="1"/>
  <c r="M506" s="1"/>
  <c r="L315"/>
  <c r="L380" s="1"/>
  <c r="L443" s="1"/>
  <c r="L506" s="1"/>
  <c r="Y316"/>
  <c r="Y381" s="1"/>
  <c r="Y444" s="1"/>
  <c r="Y507" s="1"/>
  <c r="X316"/>
  <c r="X381" s="1"/>
  <c r="X444" s="1"/>
  <c r="X507" s="1"/>
  <c r="I316"/>
  <c r="I381" s="1"/>
  <c r="I444" s="1"/>
  <c r="I507" s="1"/>
  <c r="H316"/>
  <c r="H381" s="1"/>
  <c r="H444" s="1"/>
  <c r="H507" s="1"/>
  <c r="AE316"/>
  <c r="AE381" s="1"/>
  <c r="AE444" s="1"/>
  <c r="AE507" s="1"/>
  <c r="AD316"/>
  <c r="AD381" s="1"/>
  <c r="AD444" s="1"/>
  <c r="AD507" s="1"/>
  <c r="O316"/>
  <c r="O381" s="1"/>
  <c r="O444" s="1"/>
  <c r="O507" s="1"/>
  <c r="N316"/>
  <c r="N381" s="1"/>
  <c r="N444" s="1"/>
  <c r="N507" s="1"/>
  <c r="R310"/>
  <c r="R375" s="1"/>
  <c r="R438" s="1"/>
  <c r="R501" s="1"/>
  <c r="L310"/>
  <c r="L375" s="1"/>
  <c r="L438" s="1"/>
  <c r="L501" s="1"/>
  <c r="P313"/>
  <c r="P378" s="1"/>
  <c r="P441" s="1"/>
  <c r="P504" s="1"/>
  <c r="J313"/>
  <c r="J378" s="1"/>
  <c r="J441" s="1"/>
  <c r="J504" s="1"/>
  <c r="F312"/>
  <c r="F377" s="1"/>
  <c r="F440" s="1"/>
  <c r="F503" s="1"/>
  <c r="AL312"/>
  <c r="AL377" s="1"/>
  <c r="AL440" s="1"/>
  <c r="AF312"/>
  <c r="AF377" s="1"/>
  <c r="AF440" s="1"/>
  <c r="AF503" s="1"/>
  <c r="AD310"/>
  <c r="AD375" s="1"/>
  <c r="AD438" s="1"/>
  <c r="AD501" s="1"/>
  <c r="X310"/>
  <c r="X375" s="1"/>
  <c r="X438" s="1"/>
  <c r="X501" s="1"/>
  <c r="AB313"/>
  <c r="AB378" s="1"/>
  <c r="AB441" s="1"/>
  <c r="AB504" s="1"/>
  <c r="V313"/>
  <c r="V378" s="1"/>
  <c r="V441" s="1"/>
  <c r="V504" s="1"/>
  <c r="B312"/>
  <c r="B377" s="1"/>
  <c r="B440" s="1"/>
  <c r="B503" s="1"/>
  <c r="AH312"/>
  <c r="AH377" s="1"/>
  <c r="AB312"/>
  <c r="AB377" s="1"/>
  <c r="Z310"/>
  <c r="Z375" s="1"/>
  <c r="Z438" s="1"/>
  <c r="Z501" s="1"/>
  <c r="T310"/>
  <c r="T375" s="1"/>
  <c r="T438" s="1"/>
  <c r="T501" s="1"/>
  <c r="H313"/>
  <c r="H378" s="1"/>
  <c r="H441" s="1"/>
  <c r="H504" s="1"/>
  <c r="AH313"/>
  <c r="AH378" s="1"/>
  <c r="AH441" s="1"/>
  <c r="AH504" s="1"/>
  <c r="AD312"/>
  <c r="AD377" s="1"/>
  <c r="AD440" s="1"/>
  <c r="AD503" s="1"/>
  <c r="X312"/>
  <c r="X377" s="1"/>
  <c r="V310"/>
  <c r="V375" s="1"/>
  <c r="V438" s="1"/>
  <c r="V501" s="1"/>
  <c r="P310"/>
  <c r="P375" s="1"/>
  <c r="P438" s="1"/>
  <c r="P501" s="1"/>
  <c r="D313"/>
  <c r="D378" s="1"/>
  <c r="D441" s="1"/>
  <c r="D504" s="1"/>
  <c r="AJ313"/>
  <c r="AJ378" s="1"/>
  <c r="AJ441" s="1"/>
  <c r="AJ504" s="1"/>
  <c r="AD313"/>
  <c r="AD378" s="1"/>
  <c r="AD441" s="1"/>
  <c r="AD504" s="1"/>
  <c r="Z312"/>
  <c r="Z377" s="1"/>
  <c r="T312"/>
  <c r="T377" s="1"/>
  <c r="T440" s="1"/>
  <c r="T503" s="1"/>
  <c r="B309"/>
  <c r="B374" s="1"/>
  <c r="C309"/>
  <c r="C374" s="1"/>
  <c r="F309"/>
  <c r="F374" s="1"/>
  <c r="F437" s="1"/>
  <c r="G309"/>
  <c r="G374" s="1"/>
  <c r="G437" s="1"/>
  <c r="AN271"/>
  <c r="AN269"/>
  <c r="AO263"/>
  <c r="AN270"/>
  <c r="AO272"/>
  <c r="AH272"/>
  <c r="R272"/>
  <c r="B272"/>
  <c r="X272"/>
  <c r="H272"/>
  <c r="AL272"/>
  <c r="V272"/>
  <c r="F272"/>
  <c r="AB272"/>
  <c r="L272"/>
  <c r="AL263"/>
  <c r="AH263"/>
  <c r="AD263"/>
  <c r="Z263"/>
  <c r="V263"/>
  <c r="R263"/>
  <c r="N263"/>
  <c r="J263"/>
  <c r="F263"/>
  <c r="B263"/>
  <c r="AJ263"/>
  <c r="AF263"/>
  <c r="AB263"/>
  <c r="X263"/>
  <c r="T263"/>
  <c r="P263"/>
  <c r="L263"/>
  <c r="H263"/>
  <c r="D263"/>
  <c r="B237"/>
  <c r="Z272"/>
  <c r="J272"/>
  <c r="AF272"/>
  <c r="P272"/>
  <c r="AD272"/>
  <c r="N272"/>
  <c r="AJ272"/>
  <c r="T272"/>
  <c r="D272"/>
  <c r="B199"/>
  <c r="AO449" l="1"/>
  <c r="C509"/>
  <c r="AG276"/>
  <c r="AE276"/>
  <c r="I276"/>
  <c r="Y276"/>
  <c r="M276"/>
  <c r="Q276"/>
  <c r="X276"/>
  <c r="AF276"/>
  <c r="D276"/>
  <c r="AD276"/>
  <c r="O243"/>
  <c r="AE243"/>
  <c r="U243"/>
  <c r="AK243"/>
  <c r="K243"/>
  <c r="I243"/>
  <c r="Y243"/>
  <c r="M243"/>
  <c r="AC243"/>
  <c r="AI243"/>
  <c r="Q243"/>
  <c r="T243"/>
  <c r="D243"/>
  <c r="AD243"/>
  <c r="AH243"/>
  <c r="AB243"/>
  <c r="X243"/>
  <c r="H243"/>
  <c r="Z243"/>
  <c r="V243"/>
  <c r="N221"/>
  <c r="Q221"/>
  <c r="Q219"/>
  <c r="H219"/>
  <c r="K221"/>
  <c r="C373"/>
  <c r="C437"/>
  <c r="AH373"/>
  <c r="AH440"/>
  <c r="AH503" s="1"/>
  <c r="D500"/>
  <c r="D499" s="1"/>
  <c r="D436"/>
  <c r="AJ500"/>
  <c r="AJ499" s="1"/>
  <c r="AJ436"/>
  <c r="AD500"/>
  <c r="AD499" s="1"/>
  <c r="AD436"/>
  <c r="AM505"/>
  <c r="AO505" s="1"/>
  <c r="AO442"/>
  <c r="AF500"/>
  <c r="AF499" s="1"/>
  <c r="AF436"/>
  <c r="Z500"/>
  <c r="AL504"/>
  <c r="AN504" s="1"/>
  <c r="AN441"/>
  <c r="AL507"/>
  <c r="AN507" s="1"/>
  <c r="AN444"/>
  <c r="M500"/>
  <c r="M499" s="1"/>
  <c r="M436"/>
  <c r="W500"/>
  <c r="W499" s="1"/>
  <c r="W436"/>
  <c r="H500"/>
  <c r="H499" s="1"/>
  <c r="H436"/>
  <c r="R500"/>
  <c r="R499" s="1"/>
  <c r="R436"/>
  <c r="AN512"/>
  <c r="AJ511"/>
  <c r="AM518"/>
  <c r="AO518" s="1"/>
  <c r="AO455"/>
  <c r="AO448" s="1"/>
  <c r="F500"/>
  <c r="F499" s="1"/>
  <c r="F436"/>
  <c r="Z373"/>
  <c r="Z440"/>
  <c r="Z503" s="1"/>
  <c r="AB373"/>
  <c r="AB440"/>
  <c r="AB503" s="1"/>
  <c r="AL503"/>
  <c r="E500"/>
  <c r="E499" s="1"/>
  <c r="E436"/>
  <c r="AK373"/>
  <c r="AK437"/>
  <c r="AE500"/>
  <c r="AE499" s="1"/>
  <c r="AE436"/>
  <c r="AL505"/>
  <c r="AN505" s="1"/>
  <c r="AN442"/>
  <c r="AM503"/>
  <c r="AO503" s="1"/>
  <c r="AO440"/>
  <c r="AG500"/>
  <c r="AG499" s="1"/>
  <c r="AG436"/>
  <c r="AA500"/>
  <c r="AA499" s="1"/>
  <c r="AA436"/>
  <c r="AB500"/>
  <c r="AL500"/>
  <c r="AL436"/>
  <c r="I500"/>
  <c r="I499" s="1"/>
  <c r="I436"/>
  <c r="S500"/>
  <c r="S499" s="1"/>
  <c r="S436"/>
  <c r="I512"/>
  <c r="I511" s="1"/>
  <c r="I448"/>
  <c r="AL519"/>
  <c r="AN519" s="1"/>
  <c r="AN456"/>
  <c r="AN448" s="1"/>
  <c r="G500"/>
  <c r="G499" s="1"/>
  <c r="G436"/>
  <c r="AM506"/>
  <c r="AO506" s="1"/>
  <c r="AO443"/>
  <c r="T500"/>
  <c r="T499" s="1"/>
  <c r="T436"/>
  <c r="N500"/>
  <c r="N499" s="1"/>
  <c r="N436"/>
  <c r="P500"/>
  <c r="P499" s="1"/>
  <c r="P436"/>
  <c r="J500"/>
  <c r="J499" s="1"/>
  <c r="J436"/>
  <c r="AC500"/>
  <c r="AC499" s="1"/>
  <c r="AC436"/>
  <c r="AM500"/>
  <c r="AM436"/>
  <c r="AM501"/>
  <c r="AO501" s="1"/>
  <c r="AO438"/>
  <c r="X500"/>
  <c r="AH500"/>
  <c r="AH499" s="1"/>
  <c r="AH436"/>
  <c r="AK511"/>
  <c r="AO502"/>
  <c r="AL511"/>
  <c r="AM511"/>
  <c r="B437"/>
  <c r="B373"/>
  <c r="X373"/>
  <c r="X440"/>
  <c r="X503" s="1"/>
  <c r="AL506"/>
  <c r="AN506" s="1"/>
  <c r="AN443"/>
  <c r="U373"/>
  <c r="U437"/>
  <c r="O373"/>
  <c r="O437"/>
  <c r="Q373"/>
  <c r="Q437"/>
  <c r="K500"/>
  <c r="K499" s="1"/>
  <c r="K436"/>
  <c r="AL501"/>
  <c r="AN501" s="1"/>
  <c r="AN438"/>
  <c r="AM507"/>
  <c r="AO507" s="1"/>
  <c r="AO444"/>
  <c r="L500"/>
  <c r="L499" s="1"/>
  <c r="L436"/>
  <c r="V500"/>
  <c r="V499" s="1"/>
  <c r="V436"/>
  <c r="AM504"/>
  <c r="AO504" s="1"/>
  <c r="AO441"/>
  <c r="Y500"/>
  <c r="Y499" s="1"/>
  <c r="Y436"/>
  <c r="AI500"/>
  <c r="AI499" s="1"/>
  <c r="AI436"/>
  <c r="O512"/>
  <c r="O511" s="1"/>
  <c r="O448"/>
  <c r="AN502"/>
  <c r="AM448"/>
  <c r="AO374"/>
  <c r="AM373"/>
  <c r="G373"/>
  <c r="T373"/>
  <c r="AD373"/>
  <c r="AF373"/>
  <c r="AO380"/>
  <c r="L373"/>
  <c r="AC373"/>
  <c r="AO376"/>
  <c r="AO375"/>
  <c r="AN380"/>
  <c r="K373"/>
  <c r="J373"/>
  <c r="AN375"/>
  <c r="P373"/>
  <c r="AO381"/>
  <c r="V373"/>
  <c r="AN376"/>
  <c r="AO378"/>
  <c r="Y373"/>
  <c r="AI373"/>
  <c r="F373"/>
  <c r="AO379"/>
  <c r="D373"/>
  <c r="AN439" s="1"/>
  <c r="N373"/>
  <c r="AN378"/>
  <c r="AN381"/>
  <c r="M373"/>
  <c r="W373"/>
  <c r="AN374"/>
  <c r="AL373"/>
  <c r="AN377"/>
  <c r="E373"/>
  <c r="AO439" s="1"/>
  <c r="AE373"/>
  <c r="AN379"/>
  <c r="AO377"/>
  <c r="AG373"/>
  <c r="AA373"/>
  <c r="AJ373"/>
  <c r="H373"/>
  <c r="R373"/>
  <c r="I373"/>
  <c r="S373"/>
  <c r="AO385"/>
  <c r="AN385"/>
  <c r="AO320"/>
  <c r="AN320"/>
  <c r="E308"/>
  <c r="D308"/>
  <c r="U308"/>
  <c r="T308"/>
  <c r="AK308"/>
  <c r="AJ308"/>
  <c r="O308"/>
  <c r="N308"/>
  <c r="AE308"/>
  <c r="AD308"/>
  <c r="AO315"/>
  <c r="W365" s="1"/>
  <c r="W428" s="1"/>
  <c r="W491" s="1"/>
  <c r="W554" s="1"/>
  <c r="AO309"/>
  <c r="W359" s="1"/>
  <c r="W422" s="1"/>
  <c r="W485" s="1"/>
  <c r="AO311"/>
  <c r="U361" s="1"/>
  <c r="U424" s="1"/>
  <c r="U487" s="1"/>
  <c r="U550" s="1"/>
  <c r="AO310"/>
  <c r="AK360" s="1"/>
  <c r="AK423" s="1"/>
  <c r="AK486" s="1"/>
  <c r="AK549" s="1"/>
  <c r="Q308"/>
  <c r="P308"/>
  <c r="AG308"/>
  <c r="AF308"/>
  <c r="K308"/>
  <c r="J308"/>
  <c r="AA308"/>
  <c r="Z308"/>
  <c r="AN315"/>
  <c r="AJ365" s="1"/>
  <c r="AJ428" s="1"/>
  <c r="AJ491" s="1"/>
  <c r="AJ554" s="1"/>
  <c r="AN310"/>
  <c r="R360" s="1"/>
  <c r="R423" s="1"/>
  <c r="R486" s="1"/>
  <c r="R549" s="1"/>
  <c r="AO316"/>
  <c r="AA366" s="1"/>
  <c r="AA429" s="1"/>
  <c r="AA492" s="1"/>
  <c r="AA555" s="1"/>
  <c r="AN311"/>
  <c r="N361" s="1"/>
  <c r="N424" s="1"/>
  <c r="N487" s="1"/>
  <c r="N550" s="1"/>
  <c r="AO313"/>
  <c r="AE363" s="1"/>
  <c r="AE426" s="1"/>
  <c r="AE489" s="1"/>
  <c r="AE552" s="1"/>
  <c r="M308"/>
  <c r="L308"/>
  <c r="AC308"/>
  <c r="AB308"/>
  <c r="G308"/>
  <c r="F308"/>
  <c r="W308"/>
  <c r="V308"/>
  <c r="AM308"/>
  <c r="AL308"/>
  <c r="AO314"/>
  <c r="AG364" s="1"/>
  <c r="AG427" s="1"/>
  <c r="AG490" s="1"/>
  <c r="AG553" s="1"/>
  <c r="AN313"/>
  <c r="B363" s="1"/>
  <c r="B426" s="1"/>
  <c r="B489" s="1"/>
  <c r="B552" s="1"/>
  <c r="AN316"/>
  <c r="AF366" s="1"/>
  <c r="AF429" s="1"/>
  <c r="AF492" s="1"/>
  <c r="AF555" s="1"/>
  <c r="I308"/>
  <c r="H308"/>
  <c r="Y308"/>
  <c r="X308"/>
  <c r="C308"/>
  <c r="B308"/>
  <c r="S308"/>
  <c r="R308"/>
  <c r="AI308"/>
  <c r="AH308"/>
  <c r="AN312"/>
  <c r="AB362" s="1"/>
  <c r="AB425" s="1"/>
  <c r="AB488" s="1"/>
  <c r="AB551" s="1"/>
  <c r="AN314"/>
  <c r="H364" s="1"/>
  <c r="H427" s="1"/>
  <c r="H490" s="1"/>
  <c r="H553" s="1"/>
  <c r="AO312"/>
  <c r="AI362" s="1"/>
  <c r="AI425" s="1"/>
  <c r="AI488" s="1"/>
  <c r="AI551" s="1"/>
  <c r="AN309"/>
  <c r="F359" s="1"/>
  <c r="F422" s="1"/>
  <c r="F485" s="1"/>
  <c r="AN263"/>
  <c r="AN272"/>
  <c r="K497" l="1"/>
  <c r="G497"/>
  <c r="I497"/>
  <c r="W276"/>
  <c r="E497"/>
  <c r="G243"/>
  <c r="F276"/>
  <c r="T276"/>
  <c r="J276"/>
  <c r="Z276"/>
  <c r="AN278"/>
  <c r="G276"/>
  <c r="AL276"/>
  <c r="AN277"/>
  <c r="K218"/>
  <c r="Q218"/>
  <c r="AF243"/>
  <c r="AG243"/>
  <c r="C243"/>
  <c r="W243"/>
  <c r="AA243"/>
  <c r="E243"/>
  <c r="H276"/>
  <c r="V276"/>
  <c r="AK276"/>
  <c r="AI276"/>
  <c r="U276"/>
  <c r="S276"/>
  <c r="E276"/>
  <c r="AC276"/>
  <c r="AO282"/>
  <c r="AO281"/>
  <c r="AN284"/>
  <c r="K216"/>
  <c r="D215"/>
  <c r="D216"/>
  <c r="K220"/>
  <c r="P213"/>
  <c r="J243"/>
  <c r="N243"/>
  <c r="F243"/>
  <c r="P243"/>
  <c r="S243"/>
  <c r="AM243"/>
  <c r="AH276"/>
  <c r="B276"/>
  <c r="K276"/>
  <c r="AN281"/>
  <c r="C276"/>
  <c r="AO279"/>
  <c r="AA276"/>
  <c r="AO280"/>
  <c r="R276"/>
  <c r="AM276"/>
  <c r="AO277"/>
  <c r="AN280"/>
  <c r="AO283"/>
  <c r="AN283"/>
  <c r="P276"/>
  <c r="AN279"/>
  <c r="AN282"/>
  <c r="AJ276"/>
  <c r="L276"/>
  <c r="O276"/>
  <c r="AO278"/>
  <c r="AO284"/>
  <c r="N276"/>
  <c r="AB276"/>
  <c r="Q217"/>
  <c r="L243"/>
  <c r="H216"/>
  <c r="H221"/>
  <c r="K214"/>
  <c r="D221"/>
  <c r="N216"/>
  <c r="Q215"/>
  <c r="N217"/>
  <c r="AL243"/>
  <c r="AJ243"/>
  <c r="R243"/>
  <c r="AN245"/>
  <c r="N218"/>
  <c r="K217"/>
  <c r="J213"/>
  <c r="M213"/>
  <c r="N219"/>
  <c r="S213"/>
  <c r="D219"/>
  <c r="H217"/>
  <c r="AN244"/>
  <c r="B243"/>
  <c r="Z499"/>
  <c r="AO437"/>
  <c r="AO436" s="1"/>
  <c r="H215"/>
  <c r="D220"/>
  <c r="H218"/>
  <c r="AP448"/>
  <c r="W548"/>
  <c r="B500"/>
  <c r="B499" s="1"/>
  <c r="B436"/>
  <c r="AK500"/>
  <c r="AK499" s="1"/>
  <c r="AK436"/>
  <c r="C219"/>
  <c r="E219"/>
  <c r="C217"/>
  <c r="E217"/>
  <c r="AP320"/>
  <c r="X436"/>
  <c r="AB436"/>
  <c r="AN440"/>
  <c r="AN511"/>
  <c r="D217"/>
  <c r="O500"/>
  <c r="O499" s="1"/>
  <c r="O436"/>
  <c r="AL499"/>
  <c r="C500"/>
  <c r="C499" s="1"/>
  <c r="C436"/>
  <c r="C221"/>
  <c r="B221" s="1"/>
  <c r="E221"/>
  <c r="G213"/>
  <c r="D214"/>
  <c r="Q214"/>
  <c r="R213"/>
  <c r="H220"/>
  <c r="N215"/>
  <c r="F548"/>
  <c r="AM499"/>
  <c r="C216"/>
  <c r="B216" s="1"/>
  <c r="E216"/>
  <c r="I213"/>
  <c r="H214"/>
  <c r="C215"/>
  <c r="E215"/>
  <c r="Q220"/>
  <c r="N220"/>
  <c r="Q500"/>
  <c r="Q499" s="1"/>
  <c r="Q436"/>
  <c r="U500"/>
  <c r="U499" s="1"/>
  <c r="U436"/>
  <c r="C220"/>
  <c r="E220"/>
  <c r="F213"/>
  <c r="C214"/>
  <c r="E214"/>
  <c r="C218"/>
  <c r="E218"/>
  <c r="L213"/>
  <c r="K215"/>
  <c r="N214"/>
  <c r="O213"/>
  <c r="AO512"/>
  <c r="AO511" s="1"/>
  <c r="X499"/>
  <c r="AN437"/>
  <c r="AB499"/>
  <c r="AN503"/>
  <c r="Z436"/>
  <c r="K219"/>
  <c r="D218"/>
  <c r="Q216"/>
  <c r="AO373"/>
  <c r="AN373"/>
  <c r="J364"/>
  <c r="J427" s="1"/>
  <c r="J490" s="1"/>
  <c r="J553" s="1"/>
  <c r="Y359"/>
  <c r="Y422" s="1"/>
  <c r="Y485" s="1"/>
  <c r="AH366"/>
  <c r="AH429" s="1"/>
  <c r="AH492" s="1"/>
  <c r="AH555" s="1"/>
  <c r="AM363"/>
  <c r="AM426" s="1"/>
  <c r="AM489" s="1"/>
  <c r="AM552" s="1"/>
  <c r="E362"/>
  <c r="E425" s="1"/>
  <c r="E488" s="1"/>
  <c r="F361"/>
  <c r="F424" s="1"/>
  <c r="F487" s="1"/>
  <c r="F550" s="1"/>
  <c r="O365"/>
  <c r="O428" s="1"/>
  <c r="O491" s="1"/>
  <c r="O554" s="1"/>
  <c r="G366"/>
  <c r="G429" s="1"/>
  <c r="G492" s="1"/>
  <c r="G555" s="1"/>
  <c r="J360"/>
  <c r="J423" s="1"/>
  <c r="J486" s="1"/>
  <c r="J549" s="1"/>
  <c r="AB364"/>
  <c r="AB427" s="1"/>
  <c r="AB490" s="1"/>
  <c r="AB553" s="1"/>
  <c r="P361"/>
  <c r="P424" s="1"/>
  <c r="P487" s="1"/>
  <c r="P550" s="1"/>
  <c r="X365"/>
  <c r="X428" s="1"/>
  <c r="X491" s="1"/>
  <c r="X554" s="1"/>
  <c r="K363"/>
  <c r="K426" s="1"/>
  <c r="K489" s="1"/>
  <c r="K552" s="1"/>
  <c r="AE362"/>
  <c r="AE425" s="1"/>
  <c r="AE488" s="1"/>
  <c r="AE551" s="1"/>
  <c r="V364"/>
  <c r="V427" s="1"/>
  <c r="V490" s="1"/>
  <c r="V553" s="1"/>
  <c r="O359"/>
  <c r="O422" s="1"/>
  <c r="O485" s="1"/>
  <c r="L365"/>
  <c r="L428" s="1"/>
  <c r="L491" s="1"/>
  <c r="L554" s="1"/>
  <c r="AD360"/>
  <c r="AD423" s="1"/>
  <c r="AD486" s="1"/>
  <c r="AD549" s="1"/>
  <c r="AJ363"/>
  <c r="AJ426" s="1"/>
  <c r="AJ489" s="1"/>
  <c r="AJ552" s="1"/>
  <c r="K364"/>
  <c r="K427" s="1"/>
  <c r="K490" s="1"/>
  <c r="K553" s="1"/>
  <c r="X359"/>
  <c r="X422" s="1"/>
  <c r="X485" s="1"/>
  <c r="AI366"/>
  <c r="AI429" s="1"/>
  <c r="AI492" s="1"/>
  <c r="AI555" s="1"/>
  <c r="G363"/>
  <c r="G426" s="1"/>
  <c r="G489" s="1"/>
  <c r="G552" s="1"/>
  <c r="K362"/>
  <c r="K425" s="1"/>
  <c r="K488" s="1"/>
  <c r="K551" s="1"/>
  <c r="G361"/>
  <c r="G424" s="1"/>
  <c r="G487" s="1"/>
  <c r="G550" s="1"/>
  <c r="AD365"/>
  <c r="AD428" s="1"/>
  <c r="AD491" s="1"/>
  <c r="AD554" s="1"/>
  <c r="V366"/>
  <c r="V429" s="1"/>
  <c r="V492" s="1"/>
  <c r="V555" s="1"/>
  <c r="L362"/>
  <c r="L425" s="1"/>
  <c r="L488" s="1"/>
  <c r="L551" s="1"/>
  <c r="AC364"/>
  <c r="AC427" s="1"/>
  <c r="AC490" s="1"/>
  <c r="AC553" s="1"/>
  <c r="Q361"/>
  <c r="Q424" s="1"/>
  <c r="Q487" s="1"/>
  <c r="Q550" s="1"/>
  <c r="Y365"/>
  <c r="Y428" s="1"/>
  <c r="Y491" s="1"/>
  <c r="Y554" s="1"/>
  <c r="Q363"/>
  <c r="Q426" s="1"/>
  <c r="Q489" s="1"/>
  <c r="Q552" s="1"/>
  <c r="AI363"/>
  <c r="AI426" s="1"/>
  <c r="AI489" s="1"/>
  <c r="AI552" s="1"/>
  <c r="W364"/>
  <c r="W427" s="1"/>
  <c r="W490" s="1"/>
  <c r="W553" s="1"/>
  <c r="N359"/>
  <c r="N422" s="1"/>
  <c r="N485" s="1"/>
  <c r="M365"/>
  <c r="M428" s="1"/>
  <c r="M491" s="1"/>
  <c r="M554" s="1"/>
  <c r="AF362"/>
  <c r="AF425" s="1"/>
  <c r="AF488" s="1"/>
  <c r="AF551" s="1"/>
  <c r="D363"/>
  <c r="D426" s="1"/>
  <c r="D489" s="1"/>
  <c r="Z364"/>
  <c r="Z427" s="1"/>
  <c r="Z490" s="1"/>
  <c r="Z553" s="1"/>
  <c r="S359"/>
  <c r="S422" s="1"/>
  <c r="S485" s="1"/>
  <c r="L366"/>
  <c r="L429" s="1"/>
  <c r="L492" s="1"/>
  <c r="L555" s="1"/>
  <c r="M363"/>
  <c r="M426" s="1"/>
  <c r="M489" s="1"/>
  <c r="M552" s="1"/>
  <c r="O363"/>
  <c r="O426" s="1"/>
  <c r="O489" s="1"/>
  <c r="O552" s="1"/>
  <c r="AB361"/>
  <c r="AB424" s="1"/>
  <c r="AB487" s="1"/>
  <c r="AB550" s="1"/>
  <c r="AK365"/>
  <c r="AK428" s="1"/>
  <c r="AK491" s="1"/>
  <c r="AK554" s="1"/>
  <c r="B360"/>
  <c r="B423" s="1"/>
  <c r="B486" s="1"/>
  <c r="B549" s="1"/>
  <c r="AJ360"/>
  <c r="AJ423" s="1"/>
  <c r="AJ486" s="1"/>
  <c r="AJ549" s="1"/>
  <c r="L364"/>
  <c r="L427" s="1"/>
  <c r="L490" s="1"/>
  <c r="L553" s="1"/>
  <c r="AA359"/>
  <c r="AA422" s="1"/>
  <c r="AA485" s="1"/>
  <c r="H365"/>
  <c r="H428" s="1"/>
  <c r="H491" s="1"/>
  <c r="H554" s="1"/>
  <c r="AM362"/>
  <c r="AM425" s="1"/>
  <c r="AM488" s="1"/>
  <c r="AM551" s="1"/>
  <c r="W360"/>
  <c r="W423" s="1"/>
  <c r="F364"/>
  <c r="F427" s="1"/>
  <c r="F490" s="1"/>
  <c r="F553" s="1"/>
  <c r="AK359"/>
  <c r="AK422" s="1"/>
  <c r="AK485" s="1"/>
  <c r="X366"/>
  <c r="X429" s="1"/>
  <c r="X492" s="1"/>
  <c r="X555" s="1"/>
  <c r="AB363"/>
  <c r="AB426" s="1"/>
  <c r="AB489" s="1"/>
  <c r="AB552" s="1"/>
  <c r="Z362"/>
  <c r="Z425" s="1"/>
  <c r="Z488" s="1"/>
  <c r="Z551" s="1"/>
  <c r="AI361"/>
  <c r="AI424" s="1"/>
  <c r="AI487" s="1"/>
  <c r="AI550" s="1"/>
  <c r="H359"/>
  <c r="H422" s="1"/>
  <c r="H485" s="1"/>
  <c r="S366"/>
  <c r="S429" s="1"/>
  <c r="S492" s="1"/>
  <c r="S555" s="1"/>
  <c r="S362"/>
  <c r="S425" s="1"/>
  <c r="S488" s="1"/>
  <c r="S551" s="1"/>
  <c r="AK362"/>
  <c r="AK425" s="1"/>
  <c r="AK488" s="1"/>
  <c r="AK551" s="1"/>
  <c r="AC361"/>
  <c r="AC424" s="1"/>
  <c r="AC487" s="1"/>
  <c r="AC550" s="1"/>
  <c r="T365"/>
  <c r="T428" s="1"/>
  <c r="T491" s="1"/>
  <c r="T554" s="1"/>
  <c r="AF363"/>
  <c r="AF426" s="1"/>
  <c r="AF489" s="1"/>
  <c r="AF552" s="1"/>
  <c r="N362"/>
  <c r="N425" s="1"/>
  <c r="N488" s="1"/>
  <c r="N551" s="1"/>
  <c r="S364"/>
  <c r="S427" s="1"/>
  <c r="S490" s="1"/>
  <c r="S553" s="1"/>
  <c r="AF359"/>
  <c r="AF422" s="1"/>
  <c r="AF485" s="1"/>
  <c r="U366"/>
  <c r="U429" s="1"/>
  <c r="U492" s="1"/>
  <c r="U555" s="1"/>
  <c r="Y360"/>
  <c r="Y423" s="1"/>
  <c r="Y486" s="1"/>
  <c r="Y549" s="1"/>
  <c r="AK363"/>
  <c r="AK426" s="1"/>
  <c r="AK489" s="1"/>
  <c r="AK552" s="1"/>
  <c r="O361"/>
  <c r="O424" s="1"/>
  <c r="O487" s="1"/>
  <c r="O550" s="1"/>
  <c r="D359"/>
  <c r="D422" s="1"/>
  <c r="D485" s="1"/>
  <c r="AE366"/>
  <c r="AE429" s="1"/>
  <c r="AE492" s="1"/>
  <c r="AE555" s="1"/>
  <c r="AH362"/>
  <c r="AH425" s="1"/>
  <c r="AH488" s="1"/>
  <c r="AH551" s="1"/>
  <c r="C359"/>
  <c r="C422" s="1"/>
  <c r="C485" s="1"/>
  <c r="D364"/>
  <c r="D427" s="1"/>
  <c r="D490" s="1"/>
  <c r="AI359"/>
  <c r="AI422" s="1"/>
  <c r="AI485" s="1"/>
  <c r="AB366"/>
  <c r="AB429" s="1"/>
  <c r="AB492" s="1"/>
  <c r="AB555" s="1"/>
  <c r="O360"/>
  <c r="O423" s="1"/>
  <c r="O486" s="1"/>
  <c r="O549" s="1"/>
  <c r="AG360"/>
  <c r="AG423" s="1"/>
  <c r="AG486" s="1"/>
  <c r="AG549" s="1"/>
  <c r="AL361"/>
  <c r="AL424" s="1"/>
  <c r="AL487" s="1"/>
  <c r="AL550" s="1"/>
  <c r="L359"/>
  <c r="L422" s="1"/>
  <c r="L485" s="1"/>
  <c r="AM366"/>
  <c r="AM429" s="1"/>
  <c r="AM492" s="1"/>
  <c r="AM555" s="1"/>
  <c r="F363"/>
  <c r="F426" s="1"/>
  <c r="F489" s="1"/>
  <c r="F552" s="1"/>
  <c r="J362"/>
  <c r="J425" s="1"/>
  <c r="J488" s="1"/>
  <c r="J551" s="1"/>
  <c r="J361"/>
  <c r="J424" s="1"/>
  <c r="J487" s="1"/>
  <c r="J550" s="1"/>
  <c r="R365"/>
  <c r="R428" s="1"/>
  <c r="R491" s="1"/>
  <c r="R554" s="1"/>
  <c r="J366"/>
  <c r="J429" s="1"/>
  <c r="J492" s="1"/>
  <c r="J555" s="1"/>
  <c r="U360"/>
  <c r="U423" s="1"/>
  <c r="U486" s="1"/>
  <c r="U549" s="1"/>
  <c r="P364"/>
  <c r="P427" s="1"/>
  <c r="P490" s="1"/>
  <c r="P553" s="1"/>
  <c r="D361"/>
  <c r="D424" s="1"/>
  <c r="D487" s="1"/>
  <c r="F365"/>
  <c r="F428" s="1"/>
  <c r="F491" s="1"/>
  <c r="F554" s="1"/>
  <c r="J363"/>
  <c r="J426" s="1"/>
  <c r="J489" s="1"/>
  <c r="J552" s="1"/>
  <c r="X362"/>
  <c r="X425" s="1"/>
  <c r="X488" s="1"/>
  <c r="X551" s="1"/>
  <c r="E364"/>
  <c r="E427" s="1"/>
  <c r="E490" s="1"/>
  <c r="AH359"/>
  <c r="AH422" s="1"/>
  <c r="AH485" s="1"/>
  <c r="AC366"/>
  <c r="AC429" s="1"/>
  <c r="AC492" s="1"/>
  <c r="AC555" s="1"/>
  <c r="Q362"/>
  <c r="Q425" s="1"/>
  <c r="Q488" s="1"/>
  <c r="Q551" s="1"/>
  <c r="AM360"/>
  <c r="AM423" s="1"/>
  <c r="AM486" s="1"/>
  <c r="AM549" s="1"/>
  <c r="AM361"/>
  <c r="AM424" s="1"/>
  <c r="AM487" s="1"/>
  <c r="AM550" s="1"/>
  <c r="AC359"/>
  <c r="AC422" s="1"/>
  <c r="AC485" s="1"/>
  <c r="P366"/>
  <c r="P429" s="1"/>
  <c r="P492" s="1"/>
  <c r="P555" s="1"/>
  <c r="L363"/>
  <c r="L426" s="1"/>
  <c r="L489" s="1"/>
  <c r="L552" s="1"/>
  <c r="N363"/>
  <c r="N426" s="1"/>
  <c r="N489" s="1"/>
  <c r="N552" s="1"/>
  <c r="K361"/>
  <c r="K424" s="1"/>
  <c r="K487" s="1"/>
  <c r="K550" s="1"/>
  <c r="S365"/>
  <c r="S428" s="1"/>
  <c r="S491" s="1"/>
  <c r="S554" s="1"/>
  <c r="K366"/>
  <c r="K429" s="1"/>
  <c r="K492" s="1"/>
  <c r="K555" s="1"/>
  <c r="AA360"/>
  <c r="AA423" s="1"/>
  <c r="AA486" s="1"/>
  <c r="AA549" s="1"/>
  <c r="Q364"/>
  <c r="Q427" s="1"/>
  <c r="Q490" s="1"/>
  <c r="Q553" s="1"/>
  <c r="E361"/>
  <c r="E424" s="1"/>
  <c r="E487" s="1"/>
  <c r="G365"/>
  <c r="G428" s="1"/>
  <c r="G491" s="1"/>
  <c r="G554" s="1"/>
  <c r="P363"/>
  <c r="P426" s="1"/>
  <c r="P489" s="1"/>
  <c r="P552" s="1"/>
  <c r="AD362"/>
  <c r="AD425" s="1"/>
  <c r="AD488" s="1"/>
  <c r="AD551" s="1"/>
  <c r="T364"/>
  <c r="T427" s="1"/>
  <c r="T490" s="1"/>
  <c r="T553" s="1"/>
  <c r="H361"/>
  <c r="H424" s="1"/>
  <c r="H487" s="1"/>
  <c r="H550" s="1"/>
  <c r="P365"/>
  <c r="P428" s="1"/>
  <c r="P491" s="1"/>
  <c r="P554" s="1"/>
  <c r="W362"/>
  <c r="W425" s="1"/>
  <c r="W488" s="1"/>
  <c r="W551" s="1"/>
  <c r="G360"/>
  <c r="G423" s="1"/>
  <c r="G486" s="1"/>
  <c r="G549" s="1"/>
  <c r="V361"/>
  <c r="V424" s="1"/>
  <c r="V487" s="1"/>
  <c r="V550" s="1"/>
  <c r="AE365"/>
  <c r="AE428" s="1"/>
  <c r="AE491" s="1"/>
  <c r="AE554" s="1"/>
  <c r="W366"/>
  <c r="W429" s="1"/>
  <c r="W492" s="1"/>
  <c r="W555" s="1"/>
  <c r="R362"/>
  <c r="R425" s="1"/>
  <c r="R488" s="1"/>
  <c r="R551" s="1"/>
  <c r="AJ362"/>
  <c r="AJ425" s="1"/>
  <c r="AJ488" s="1"/>
  <c r="AJ551" s="1"/>
  <c r="AF361"/>
  <c r="AF424" s="1"/>
  <c r="AF487" s="1"/>
  <c r="AF550" s="1"/>
  <c r="B365"/>
  <c r="B428" s="1"/>
  <c r="B491" s="1"/>
  <c r="B554" s="1"/>
  <c r="M360"/>
  <c r="M423" s="1"/>
  <c r="M486" s="1"/>
  <c r="M549" s="1"/>
  <c r="C363"/>
  <c r="C426" s="1"/>
  <c r="C489" s="1"/>
  <c r="C552" s="1"/>
  <c r="AL364"/>
  <c r="AL427" s="1"/>
  <c r="AL490" s="1"/>
  <c r="AL553" s="1"/>
  <c r="AE359"/>
  <c r="AE422" s="1"/>
  <c r="AE485" s="1"/>
  <c r="AB365"/>
  <c r="AB428" s="1"/>
  <c r="AB491" s="1"/>
  <c r="AB554" s="1"/>
  <c r="AL362"/>
  <c r="AL425" s="1"/>
  <c r="AL488" s="1"/>
  <c r="AL551" s="1"/>
  <c r="P360"/>
  <c r="P423" s="1"/>
  <c r="P486" s="1"/>
  <c r="P549" s="1"/>
  <c r="AA364"/>
  <c r="AA427" s="1"/>
  <c r="AA490" s="1"/>
  <c r="AA553" s="1"/>
  <c r="R359"/>
  <c r="R422" s="1"/>
  <c r="R485" s="1"/>
  <c r="M366"/>
  <c r="M429" s="1"/>
  <c r="M492" s="1"/>
  <c r="M555" s="1"/>
  <c r="I360"/>
  <c r="I423" s="1"/>
  <c r="I486" s="1"/>
  <c r="I549" s="1"/>
  <c r="U363"/>
  <c r="U426" s="1"/>
  <c r="U489" s="1"/>
  <c r="U552" s="1"/>
  <c r="W361"/>
  <c r="W424" s="1"/>
  <c r="W487" s="1"/>
  <c r="W550" s="1"/>
  <c r="N365"/>
  <c r="N428" s="1"/>
  <c r="N491" s="1"/>
  <c r="N554" s="1"/>
  <c r="F366"/>
  <c r="F429" s="1"/>
  <c r="F492" s="1"/>
  <c r="F555" s="1"/>
  <c r="D360"/>
  <c r="D423" s="1"/>
  <c r="D486" s="1"/>
  <c r="M364"/>
  <c r="M427" s="1"/>
  <c r="M490" s="1"/>
  <c r="M553" s="1"/>
  <c r="Z359"/>
  <c r="Z422" s="1"/>
  <c r="Z485" s="1"/>
  <c r="I365"/>
  <c r="I428" s="1"/>
  <c r="I491" s="1"/>
  <c r="I554" s="1"/>
  <c r="G362"/>
  <c r="G425" s="1"/>
  <c r="G488" s="1"/>
  <c r="G551" s="1"/>
  <c r="Y362"/>
  <c r="Y425" s="1"/>
  <c r="Y488" s="1"/>
  <c r="Y551" s="1"/>
  <c r="G364"/>
  <c r="G427" s="1"/>
  <c r="G490" s="1"/>
  <c r="G553" s="1"/>
  <c r="AJ359"/>
  <c r="AJ422" s="1"/>
  <c r="AJ485" s="1"/>
  <c r="Y366"/>
  <c r="Y429" s="1"/>
  <c r="Y492" s="1"/>
  <c r="Y555" s="1"/>
  <c r="X360"/>
  <c r="X423" s="1"/>
  <c r="X486" s="1"/>
  <c r="X549" s="1"/>
  <c r="AD363"/>
  <c r="AD426" s="1"/>
  <c r="AD489" s="1"/>
  <c r="AD552" s="1"/>
  <c r="AJ364"/>
  <c r="AJ427" s="1"/>
  <c r="AJ490" s="1"/>
  <c r="AJ553" s="1"/>
  <c r="X361"/>
  <c r="X424" s="1"/>
  <c r="X487" s="1"/>
  <c r="X550" s="1"/>
  <c r="AF365"/>
  <c r="AF428" s="1"/>
  <c r="AF491" s="1"/>
  <c r="AF554" s="1"/>
  <c r="AG363"/>
  <c r="AG426" s="1"/>
  <c r="AG489" s="1"/>
  <c r="AG552" s="1"/>
  <c r="O362"/>
  <c r="O425" s="1"/>
  <c r="O488" s="1"/>
  <c r="O551" s="1"/>
  <c r="O364"/>
  <c r="O427" s="1"/>
  <c r="O490" s="1"/>
  <c r="O553" s="1"/>
  <c r="V359"/>
  <c r="V422" s="1"/>
  <c r="V485" s="1"/>
  <c r="AG366"/>
  <c r="AG429" s="1"/>
  <c r="AG492" s="1"/>
  <c r="AG555" s="1"/>
  <c r="P362"/>
  <c r="P425" s="1"/>
  <c r="P488" s="1"/>
  <c r="P551" s="1"/>
  <c r="AL360"/>
  <c r="AL423" s="1"/>
  <c r="AL486" s="1"/>
  <c r="AL549" s="1"/>
  <c r="B364"/>
  <c r="B427" s="1"/>
  <c r="B490" s="1"/>
  <c r="B553" s="1"/>
  <c r="Q359"/>
  <c r="Q422" s="1"/>
  <c r="Q485" s="1"/>
  <c r="D366"/>
  <c r="D429" s="1"/>
  <c r="D492" s="1"/>
  <c r="C362"/>
  <c r="C425" s="1"/>
  <c r="C488" s="1"/>
  <c r="C551" s="1"/>
  <c r="U362"/>
  <c r="U425" s="1"/>
  <c r="U488" s="1"/>
  <c r="U551" s="1"/>
  <c r="AJ361"/>
  <c r="AJ424" s="1"/>
  <c r="AJ487" s="1"/>
  <c r="AJ550" s="1"/>
  <c r="AL365"/>
  <c r="AL428" s="1"/>
  <c r="AL491" s="1"/>
  <c r="AL554" s="1"/>
  <c r="N366"/>
  <c r="N429" s="1"/>
  <c r="N492" s="1"/>
  <c r="N555" s="1"/>
  <c r="T360"/>
  <c r="T423" s="1"/>
  <c r="T486" s="1"/>
  <c r="T549" s="1"/>
  <c r="AK364"/>
  <c r="AK427" s="1"/>
  <c r="AK490" s="1"/>
  <c r="AK553" s="1"/>
  <c r="Y361"/>
  <c r="Y424" s="1"/>
  <c r="Y487" s="1"/>
  <c r="Y550" s="1"/>
  <c r="AG365"/>
  <c r="AG428" s="1"/>
  <c r="AG491" s="1"/>
  <c r="AG554" s="1"/>
  <c r="AC360"/>
  <c r="AC423" s="1"/>
  <c r="AC486" s="1"/>
  <c r="AC549" s="1"/>
  <c r="S363"/>
  <c r="S426" s="1"/>
  <c r="S489" s="1"/>
  <c r="S552" s="1"/>
  <c r="AD364"/>
  <c r="AD427" s="1"/>
  <c r="AD490" s="1"/>
  <c r="AD553" s="1"/>
  <c r="AM359"/>
  <c r="AM422" s="1"/>
  <c r="D365"/>
  <c r="D428" s="1"/>
  <c r="D491" s="1"/>
  <c r="V362"/>
  <c r="V425" s="1"/>
  <c r="V488" s="1"/>
  <c r="V551" s="1"/>
  <c r="F360"/>
  <c r="F423" s="1"/>
  <c r="C364"/>
  <c r="C427" s="1"/>
  <c r="C490" s="1"/>
  <c r="C553" s="1"/>
  <c r="P359"/>
  <c r="P422" s="1"/>
  <c r="E366"/>
  <c r="E429" s="1"/>
  <c r="E492" s="1"/>
  <c r="W363"/>
  <c r="W426" s="1"/>
  <c r="W489" s="1"/>
  <c r="W552" s="1"/>
  <c r="AA362"/>
  <c r="AA425" s="1"/>
  <c r="AA488" s="1"/>
  <c r="AA551" s="1"/>
  <c r="AK361"/>
  <c r="AK424" s="1"/>
  <c r="AK487" s="1"/>
  <c r="AK550" s="1"/>
  <c r="AM365"/>
  <c r="AM428" s="1"/>
  <c r="AM491" s="1"/>
  <c r="AM554" s="1"/>
  <c r="O366"/>
  <c r="O429" s="1"/>
  <c r="O492" s="1"/>
  <c r="O555" s="1"/>
  <c r="Z360"/>
  <c r="Z423" s="1"/>
  <c r="Z486" s="1"/>
  <c r="Z549" s="1"/>
  <c r="G359"/>
  <c r="G422" s="1"/>
  <c r="B361"/>
  <c r="B424" s="1"/>
  <c r="B487" s="1"/>
  <c r="B550" s="1"/>
  <c r="J365"/>
  <c r="J428" s="1"/>
  <c r="J491" s="1"/>
  <c r="J554" s="1"/>
  <c r="AI360"/>
  <c r="AI423" s="1"/>
  <c r="AI486" s="1"/>
  <c r="AI549" s="1"/>
  <c r="Y363"/>
  <c r="Y426" s="1"/>
  <c r="Y489" s="1"/>
  <c r="Y552" s="1"/>
  <c r="AE364"/>
  <c r="AE427" s="1"/>
  <c r="AE490" s="1"/>
  <c r="AE553" s="1"/>
  <c r="AB359"/>
  <c r="AB422" s="1"/>
  <c r="AB485" s="1"/>
  <c r="Q366"/>
  <c r="Q429" s="1"/>
  <c r="Q492" s="1"/>
  <c r="Q555" s="1"/>
  <c r="H360"/>
  <c r="H423" s="1"/>
  <c r="H486" s="1"/>
  <c r="H549" s="1"/>
  <c r="T363"/>
  <c r="T426" s="1"/>
  <c r="T489" s="1"/>
  <c r="T552" s="1"/>
  <c r="Z361"/>
  <c r="Z424" s="1"/>
  <c r="Z487" s="1"/>
  <c r="Z550" s="1"/>
  <c r="AH365"/>
  <c r="AH428" s="1"/>
  <c r="AH491" s="1"/>
  <c r="AH554" s="1"/>
  <c r="Z366"/>
  <c r="Z429" s="1"/>
  <c r="Z492" s="1"/>
  <c r="Z555" s="1"/>
  <c r="AC362"/>
  <c r="AC425" s="1"/>
  <c r="AC488" s="1"/>
  <c r="AC551" s="1"/>
  <c r="AF364"/>
  <c r="AF427" s="1"/>
  <c r="AF490" s="1"/>
  <c r="AF553" s="1"/>
  <c r="T361"/>
  <c r="T424" s="1"/>
  <c r="T487" s="1"/>
  <c r="T550" s="1"/>
  <c r="V365"/>
  <c r="V428" s="1"/>
  <c r="V491" s="1"/>
  <c r="V554" s="1"/>
  <c r="L360"/>
  <c r="L423" s="1"/>
  <c r="L486" s="1"/>
  <c r="L549" s="1"/>
  <c r="AH363"/>
  <c r="AH426" s="1"/>
  <c r="AH489" s="1"/>
  <c r="AH552" s="1"/>
  <c r="U364"/>
  <c r="U427" s="1"/>
  <c r="U490" s="1"/>
  <c r="U553" s="1"/>
  <c r="I361"/>
  <c r="I424" s="1"/>
  <c r="I487" s="1"/>
  <c r="I550" s="1"/>
  <c r="Q365"/>
  <c r="Q428" s="1"/>
  <c r="Q491" s="1"/>
  <c r="Q554" s="1"/>
  <c r="AA363"/>
  <c r="AA426" s="1"/>
  <c r="AA489" s="1"/>
  <c r="AA552" s="1"/>
  <c r="I362"/>
  <c r="I425" s="1"/>
  <c r="I488" s="1"/>
  <c r="I551" s="1"/>
  <c r="N364"/>
  <c r="N427" s="1"/>
  <c r="N490" s="1"/>
  <c r="N553" s="1"/>
  <c r="M359"/>
  <c r="M422" s="1"/>
  <c r="M485" s="1"/>
  <c r="AL366"/>
  <c r="AL429" s="1"/>
  <c r="AL492" s="1"/>
  <c r="AL555" s="1"/>
  <c r="AL363"/>
  <c r="AL426" s="1"/>
  <c r="AL489" s="1"/>
  <c r="AL552" s="1"/>
  <c r="D362"/>
  <c r="D425" s="1"/>
  <c r="D488" s="1"/>
  <c r="AG361"/>
  <c r="AG424" s="1"/>
  <c r="AG487" s="1"/>
  <c r="AG550" s="1"/>
  <c r="C365"/>
  <c r="C428" s="1"/>
  <c r="C491" s="1"/>
  <c r="C554" s="1"/>
  <c r="S360"/>
  <c r="S423" s="1"/>
  <c r="S486" s="1"/>
  <c r="S549" s="1"/>
  <c r="I363"/>
  <c r="I426" s="1"/>
  <c r="I489" s="1"/>
  <c r="I552" s="1"/>
  <c r="AM364"/>
  <c r="AM427" s="1"/>
  <c r="AM490" s="1"/>
  <c r="AM553" s="1"/>
  <c r="AD359"/>
  <c r="AD422" s="1"/>
  <c r="AD485" s="1"/>
  <c r="AC365"/>
  <c r="AC428" s="1"/>
  <c r="AC491" s="1"/>
  <c r="AC554" s="1"/>
  <c r="F362"/>
  <c r="F425" s="1"/>
  <c r="F488" s="1"/>
  <c r="F551" s="1"/>
  <c r="V360"/>
  <c r="V423" s="1"/>
  <c r="V486" s="1"/>
  <c r="V549" s="1"/>
  <c r="R361"/>
  <c r="R424" s="1"/>
  <c r="R487" s="1"/>
  <c r="R550" s="1"/>
  <c r="Z365"/>
  <c r="Z428" s="1"/>
  <c r="Z491" s="1"/>
  <c r="Z554" s="1"/>
  <c r="B366"/>
  <c r="B429" s="1"/>
  <c r="B492" s="1"/>
  <c r="B555" s="1"/>
  <c r="E360"/>
  <c r="E423" s="1"/>
  <c r="E486" s="1"/>
  <c r="I364"/>
  <c r="I427" s="1"/>
  <c r="I490" s="1"/>
  <c r="I553" s="1"/>
  <c r="L361"/>
  <c r="L424" s="1"/>
  <c r="L487" s="1"/>
  <c r="L550" s="1"/>
  <c r="U365"/>
  <c r="U428" s="1"/>
  <c r="U491" s="1"/>
  <c r="U554" s="1"/>
  <c r="AB360"/>
  <c r="AB423" s="1"/>
  <c r="AB486" s="1"/>
  <c r="AB549" s="1"/>
  <c r="R363"/>
  <c r="R426" s="1"/>
  <c r="R489" s="1"/>
  <c r="R552" s="1"/>
  <c r="AH364"/>
  <c r="AH427" s="1"/>
  <c r="AH490" s="1"/>
  <c r="AH553" s="1"/>
  <c r="K359"/>
  <c r="K422" s="1"/>
  <c r="K485" s="1"/>
  <c r="AJ366"/>
  <c r="AJ429" s="1"/>
  <c r="AJ492" s="1"/>
  <c r="AJ555" s="1"/>
  <c r="AE360"/>
  <c r="AE423" s="1"/>
  <c r="AE486" s="1"/>
  <c r="AE549" s="1"/>
  <c r="E363"/>
  <c r="E426" s="1"/>
  <c r="E489" s="1"/>
  <c r="AD361"/>
  <c r="AD424" s="1"/>
  <c r="AD487" s="1"/>
  <c r="AD550" s="1"/>
  <c r="U359"/>
  <c r="U422" s="1"/>
  <c r="U485" s="1"/>
  <c r="H366"/>
  <c r="H429" s="1"/>
  <c r="H492" s="1"/>
  <c r="H555" s="1"/>
  <c r="B362"/>
  <c r="B425" s="1"/>
  <c r="B488" s="1"/>
  <c r="B551" s="1"/>
  <c r="B359"/>
  <c r="B422" s="1"/>
  <c r="S361"/>
  <c r="S424" s="1"/>
  <c r="S487" s="1"/>
  <c r="S550" s="1"/>
  <c r="AA365"/>
  <c r="AA428" s="1"/>
  <c r="AA491" s="1"/>
  <c r="AA554" s="1"/>
  <c r="C366"/>
  <c r="C429" s="1"/>
  <c r="C492" s="1"/>
  <c r="C555" s="1"/>
  <c r="K360"/>
  <c r="K423" s="1"/>
  <c r="K486" s="1"/>
  <c r="K549" s="1"/>
  <c r="X364"/>
  <c r="X427" s="1"/>
  <c r="X490" s="1"/>
  <c r="X553" s="1"/>
  <c r="M361"/>
  <c r="M424" s="1"/>
  <c r="M487" s="1"/>
  <c r="M550" s="1"/>
  <c r="AH360"/>
  <c r="AH423" s="1"/>
  <c r="AH486" s="1"/>
  <c r="AH549" s="1"/>
  <c r="X363"/>
  <c r="X426" s="1"/>
  <c r="X489" s="1"/>
  <c r="X552" s="1"/>
  <c r="AI364"/>
  <c r="AI427" s="1"/>
  <c r="AI490" s="1"/>
  <c r="AI553" s="1"/>
  <c r="J359"/>
  <c r="J422" s="1"/>
  <c r="AK366"/>
  <c r="AK429" s="1"/>
  <c r="AK492" s="1"/>
  <c r="AK555" s="1"/>
  <c r="AG362"/>
  <c r="AG425" s="1"/>
  <c r="AG488" s="1"/>
  <c r="AG551" s="1"/>
  <c r="Q360"/>
  <c r="Q423" s="1"/>
  <c r="Q486" s="1"/>
  <c r="Q549" s="1"/>
  <c r="AE361"/>
  <c r="AE424" s="1"/>
  <c r="AE487" s="1"/>
  <c r="AE550" s="1"/>
  <c r="T359"/>
  <c r="T422" s="1"/>
  <c r="I366"/>
  <c r="I429" s="1"/>
  <c r="I492" s="1"/>
  <c r="I555" s="1"/>
  <c r="V363"/>
  <c r="V426" s="1"/>
  <c r="V489" s="1"/>
  <c r="V552" s="1"/>
  <c r="T362"/>
  <c r="T425" s="1"/>
  <c r="T488" s="1"/>
  <c r="T551" s="1"/>
  <c r="AH361"/>
  <c r="AH424" s="1"/>
  <c r="AH487" s="1"/>
  <c r="AH550" s="1"/>
  <c r="I359"/>
  <c r="I422" s="1"/>
  <c r="R366"/>
  <c r="R429" s="1"/>
  <c r="R492" s="1"/>
  <c r="R555" s="1"/>
  <c r="M362"/>
  <c r="M425" s="1"/>
  <c r="M488" s="1"/>
  <c r="M551" s="1"/>
  <c r="Y364"/>
  <c r="Y427" s="1"/>
  <c r="Y490" s="1"/>
  <c r="Y553" s="1"/>
  <c r="AL359"/>
  <c r="E365"/>
  <c r="E428" s="1"/>
  <c r="E491" s="1"/>
  <c r="Z363"/>
  <c r="Z426" s="1"/>
  <c r="Z489" s="1"/>
  <c r="Z552" s="1"/>
  <c r="H362"/>
  <c r="H425" s="1"/>
  <c r="H488" s="1"/>
  <c r="H551" s="1"/>
  <c r="R364"/>
  <c r="R427" s="1"/>
  <c r="R490" s="1"/>
  <c r="R553" s="1"/>
  <c r="AG359"/>
  <c r="AG422" s="1"/>
  <c r="AG485" s="1"/>
  <c r="T366"/>
  <c r="T429" s="1"/>
  <c r="T492" s="1"/>
  <c r="T555" s="1"/>
  <c r="AC363"/>
  <c r="AC426" s="1"/>
  <c r="AC489" s="1"/>
  <c r="AC552" s="1"/>
  <c r="E359"/>
  <c r="E422" s="1"/>
  <c r="AD366"/>
  <c r="AD429" s="1"/>
  <c r="AD492" s="1"/>
  <c r="AD555" s="1"/>
  <c r="C361"/>
  <c r="C424" s="1"/>
  <c r="C487" s="1"/>
  <c r="C550" s="1"/>
  <c r="K365"/>
  <c r="K428" s="1"/>
  <c r="K491" s="1"/>
  <c r="K554" s="1"/>
  <c r="C360"/>
  <c r="C423" s="1"/>
  <c r="C486" s="1"/>
  <c r="C549" s="1"/>
  <c r="N360"/>
  <c r="N423" s="1"/>
  <c r="N486" s="1"/>
  <c r="N549" s="1"/>
  <c r="AF360"/>
  <c r="AF423" s="1"/>
  <c r="AF486" s="1"/>
  <c r="AF549" s="1"/>
  <c r="AA361"/>
  <c r="AA424" s="1"/>
  <c r="AA487" s="1"/>
  <c r="AA550" s="1"/>
  <c r="AI365"/>
  <c r="AI428" s="1"/>
  <c r="AI491" s="1"/>
  <c r="AI554" s="1"/>
  <c r="H363"/>
  <c r="H426" s="1"/>
  <c r="H489" s="1"/>
  <c r="H552" s="1"/>
  <c r="AJ350"/>
  <c r="AJ413" s="1"/>
  <c r="AJ476" s="1"/>
  <c r="AJ539" s="1"/>
  <c r="AF350"/>
  <c r="AF413" s="1"/>
  <c r="AF476" s="1"/>
  <c r="AF539" s="1"/>
  <c r="AB350"/>
  <c r="AB413" s="1"/>
  <c r="AB476" s="1"/>
  <c r="AB539" s="1"/>
  <c r="X350"/>
  <c r="X413" s="1"/>
  <c r="X476" s="1"/>
  <c r="X539" s="1"/>
  <c r="T350"/>
  <c r="T413" s="1"/>
  <c r="T476" s="1"/>
  <c r="T539" s="1"/>
  <c r="P350"/>
  <c r="P413" s="1"/>
  <c r="P476" s="1"/>
  <c r="P539" s="1"/>
  <c r="L350"/>
  <c r="L413" s="1"/>
  <c r="L476" s="1"/>
  <c r="L539" s="1"/>
  <c r="H350"/>
  <c r="H413" s="1"/>
  <c r="H476" s="1"/>
  <c r="H539" s="1"/>
  <c r="D350"/>
  <c r="D413" s="1"/>
  <c r="D476" s="1"/>
  <c r="B350"/>
  <c r="B413" s="1"/>
  <c r="B476" s="1"/>
  <c r="B539" s="1"/>
  <c r="AL350"/>
  <c r="AL413" s="1"/>
  <c r="AL476" s="1"/>
  <c r="AL539" s="1"/>
  <c r="AH350"/>
  <c r="AH413" s="1"/>
  <c r="AH476" s="1"/>
  <c r="AH539" s="1"/>
  <c r="AD350"/>
  <c r="AD413" s="1"/>
  <c r="AD476" s="1"/>
  <c r="AD539" s="1"/>
  <c r="Z350"/>
  <c r="Z413" s="1"/>
  <c r="Z476" s="1"/>
  <c r="Z539" s="1"/>
  <c r="V350"/>
  <c r="V413" s="1"/>
  <c r="V476" s="1"/>
  <c r="V539" s="1"/>
  <c r="R350"/>
  <c r="R413" s="1"/>
  <c r="R476" s="1"/>
  <c r="R539" s="1"/>
  <c r="N350"/>
  <c r="N413" s="1"/>
  <c r="N476" s="1"/>
  <c r="N539" s="1"/>
  <c r="J350"/>
  <c r="J413" s="1"/>
  <c r="J476" s="1"/>
  <c r="J539" s="1"/>
  <c r="F350"/>
  <c r="F413" s="1"/>
  <c r="F476" s="1"/>
  <c r="F539" s="1"/>
  <c r="AL351"/>
  <c r="AL414" s="1"/>
  <c r="AL477" s="1"/>
  <c r="AL540" s="1"/>
  <c r="AH351"/>
  <c r="AH414" s="1"/>
  <c r="AH477" s="1"/>
  <c r="AH540" s="1"/>
  <c r="AD351"/>
  <c r="AD414" s="1"/>
  <c r="AD477" s="1"/>
  <c r="AD540" s="1"/>
  <c r="Z351"/>
  <c r="Z414" s="1"/>
  <c r="Z477" s="1"/>
  <c r="Z540" s="1"/>
  <c r="V351"/>
  <c r="V414" s="1"/>
  <c r="V477" s="1"/>
  <c r="V540" s="1"/>
  <c r="R351"/>
  <c r="R414" s="1"/>
  <c r="R477" s="1"/>
  <c r="R540" s="1"/>
  <c r="N351"/>
  <c r="N414" s="1"/>
  <c r="N477" s="1"/>
  <c r="N540" s="1"/>
  <c r="J351"/>
  <c r="J414" s="1"/>
  <c r="J477" s="1"/>
  <c r="J540" s="1"/>
  <c r="F351"/>
  <c r="F414" s="1"/>
  <c r="F477" s="1"/>
  <c r="F540" s="1"/>
  <c r="AJ351"/>
  <c r="AJ414" s="1"/>
  <c r="AJ477" s="1"/>
  <c r="AJ540" s="1"/>
  <c r="AF351"/>
  <c r="AF414" s="1"/>
  <c r="AF477" s="1"/>
  <c r="AF540" s="1"/>
  <c r="AB351"/>
  <c r="AB414" s="1"/>
  <c r="AB477" s="1"/>
  <c r="AB540" s="1"/>
  <c r="X351"/>
  <c r="X414" s="1"/>
  <c r="X477" s="1"/>
  <c r="X540" s="1"/>
  <c r="T351"/>
  <c r="T414" s="1"/>
  <c r="T477" s="1"/>
  <c r="T540" s="1"/>
  <c r="P351"/>
  <c r="P414" s="1"/>
  <c r="P477" s="1"/>
  <c r="P540" s="1"/>
  <c r="L351"/>
  <c r="L414" s="1"/>
  <c r="L477" s="1"/>
  <c r="L540" s="1"/>
  <c r="H351"/>
  <c r="H414" s="1"/>
  <c r="H477" s="1"/>
  <c r="H540" s="1"/>
  <c r="D351"/>
  <c r="D414" s="1"/>
  <c r="D477" s="1"/>
  <c r="B351"/>
  <c r="B414" s="1"/>
  <c r="B477" s="1"/>
  <c r="B540" s="1"/>
  <c r="AM351"/>
  <c r="AM414" s="1"/>
  <c r="AM477" s="1"/>
  <c r="AM540" s="1"/>
  <c r="AI351"/>
  <c r="AI414" s="1"/>
  <c r="AI477" s="1"/>
  <c r="AI540" s="1"/>
  <c r="AE351"/>
  <c r="AE414" s="1"/>
  <c r="AE477" s="1"/>
  <c r="AE540" s="1"/>
  <c r="AA351"/>
  <c r="AA414" s="1"/>
  <c r="AA477" s="1"/>
  <c r="AA540" s="1"/>
  <c r="W351"/>
  <c r="W414" s="1"/>
  <c r="W477" s="1"/>
  <c r="W540" s="1"/>
  <c r="S351"/>
  <c r="S414" s="1"/>
  <c r="S477" s="1"/>
  <c r="S540" s="1"/>
  <c r="O351"/>
  <c r="O414" s="1"/>
  <c r="O477" s="1"/>
  <c r="O540" s="1"/>
  <c r="K351"/>
  <c r="K414" s="1"/>
  <c r="K477" s="1"/>
  <c r="K540" s="1"/>
  <c r="G351"/>
  <c r="G414" s="1"/>
  <c r="G477" s="1"/>
  <c r="G540" s="1"/>
  <c r="C351"/>
  <c r="C414" s="1"/>
  <c r="C477" s="1"/>
  <c r="C540" s="1"/>
  <c r="AK351"/>
  <c r="AK414" s="1"/>
  <c r="AK477" s="1"/>
  <c r="AK540" s="1"/>
  <c r="AG351"/>
  <c r="AG414" s="1"/>
  <c r="AG477" s="1"/>
  <c r="AG540" s="1"/>
  <c r="AC351"/>
  <c r="AC414" s="1"/>
  <c r="AC477" s="1"/>
  <c r="AC540" s="1"/>
  <c r="Y351"/>
  <c r="Y414" s="1"/>
  <c r="Y477" s="1"/>
  <c r="Y540" s="1"/>
  <c r="U351"/>
  <c r="U414" s="1"/>
  <c r="U477" s="1"/>
  <c r="U540" s="1"/>
  <c r="Q351"/>
  <c r="Q414" s="1"/>
  <c r="Q477" s="1"/>
  <c r="Q540" s="1"/>
  <c r="M351"/>
  <c r="M414" s="1"/>
  <c r="M477" s="1"/>
  <c r="M540" s="1"/>
  <c r="I351"/>
  <c r="I414" s="1"/>
  <c r="I477" s="1"/>
  <c r="I540" s="1"/>
  <c r="E351"/>
  <c r="E414" s="1"/>
  <c r="E477" s="1"/>
  <c r="AL353"/>
  <c r="AL416" s="1"/>
  <c r="AL479" s="1"/>
  <c r="AL542" s="1"/>
  <c r="AH353"/>
  <c r="AH416" s="1"/>
  <c r="AH479" s="1"/>
  <c r="AH542" s="1"/>
  <c r="AD353"/>
  <c r="AD416" s="1"/>
  <c r="AD479" s="1"/>
  <c r="AD542" s="1"/>
  <c r="Z353"/>
  <c r="Z416" s="1"/>
  <c r="Z479" s="1"/>
  <c r="Z542" s="1"/>
  <c r="V353"/>
  <c r="V416" s="1"/>
  <c r="V479" s="1"/>
  <c r="V542" s="1"/>
  <c r="R353"/>
  <c r="R416" s="1"/>
  <c r="R479" s="1"/>
  <c r="R542" s="1"/>
  <c r="N353"/>
  <c r="N416" s="1"/>
  <c r="N479" s="1"/>
  <c r="N542" s="1"/>
  <c r="J353"/>
  <c r="J416" s="1"/>
  <c r="J479" s="1"/>
  <c r="J542" s="1"/>
  <c r="F353"/>
  <c r="F416" s="1"/>
  <c r="F479" s="1"/>
  <c r="F542" s="1"/>
  <c r="AJ353"/>
  <c r="AJ416" s="1"/>
  <c r="AJ479" s="1"/>
  <c r="AJ542" s="1"/>
  <c r="AF353"/>
  <c r="AF416" s="1"/>
  <c r="AF479" s="1"/>
  <c r="AF542" s="1"/>
  <c r="AB353"/>
  <c r="AB416" s="1"/>
  <c r="AB479" s="1"/>
  <c r="AB542" s="1"/>
  <c r="X353"/>
  <c r="X416" s="1"/>
  <c r="X479" s="1"/>
  <c r="X542" s="1"/>
  <c r="T353"/>
  <c r="T416" s="1"/>
  <c r="T479" s="1"/>
  <c r="T542" s="1"/>
  <c r="P353"/>
  <c r="P416" s="1"/>
  <c r="P479" s="1"/>
  <c r="P542" s="1"/>
  <c r="L353"/>
  <c r="L416" s="1"/>
  <c r="L479" s="1"/>
  <c r="L542" s="1"/>
  <c r="H353"/>
  <c r="H416" s="1"/>
  <c r="H479" s="1"/>
  <c r="H542" s="1"/>
  <c r="D353"/>
  <c r="D416" s="1"/>
  <c r="D479" s="1"/>
  <c r="B353"/>
  <c r="B416" s="1"/>
  <c r="B479" s="1"/>
  <c r="B542" s="1"/>
  <c r="AM353"/>
  <c r="AM416" s="1"/>
  <c r="AM479" s="1"/>
  <c r="AM542" s="1"/>
  <c r="AI353"/>
  <c r="AI416" s="1"/>
  <c r="AI479" s="1"/>
  <c r="AI542" s="1"/>
  <c r="AE353"/>
  <c r="AE416" s="1"/>
  <c r="AE479" s="1"/>
  <c r="AE542" s="1"/>
  <c r="AA353"/>
  <c r="AA416" s="1"/>
  <c r="AA479" s="1"/>
  <c r="AA542" s="1"/>
  <c r="W353"/>
  <c r="W416" s="1"/>
  <c r="W479" s="1"/>
  <c r="W542" s="1"/>
  <c r="S353"/>
  <c r="S416" s="1"/>
  <c r="S479" s="1"/>
  <c r="S542" s="1"/>
  <c r="O353"/>
  <c r="O416" s="1"/>
  <c r="O479" s="1"/>
  <c r="O542" s="1"/>
  <c r="K353"/>
  <c r="K416" s="1"/>
  <c r="K479" s="1"/>
  <c r="K542" s="1"/>
  <c r="G353"/>
  <c r="G416" s="1"/>
  <c r="G479" s="1"/>
  <c r="G542" s="1"/>
  <c r="C353"/>
  <c r="C416" s="1"/>
  <c r="C479" s="1"/>
  <c r="C542" s="1"/>
  <c r="AK353"/>
  <c r="AK416" s="1"/>
  <c r="AK479" s="1"/>
  <c r="AK542" s="1"/>
  <c r="AG353"/>
  <c r="AG416" s="1"/>
  <c r="AG479" s="1"/>
  <c r="AG542" s="1"/>
  <c r="AC353"/>
  <c r="AC416" s="1"/>
  <c r="AC479" s="1"/>
  <c r="AC542" s="1"/>
  <c r="Y353"/>
  <c r="Y416" s="1"/>
  <c r="Y479" s="1"/>
  <c r="Y542" s="1"/>
  <c r="U353"/>
  <c r="U416" s="1"/>
  <c r="U479" s="1"/>
  <c r="U542" s="1"/>
  <c r="Q353"/>
  <c r="Q416" s="1"/>
  <c r="Q479" s="1"/>
  <c r="Q542" s="1"/>
  <c r="M353"/>
  <c r="M416" s="1"/>
  <c r="M479" s="1"/>
  <c r="M542" s="1"/>
  <c r="I353"/>
  <c r="I416" s="1"/>
  <c r="I479" s="1"/>
  <c r="I542" s="1"/>
  <c r="E353"/>
  <c r="E416" s="1"/>
  <c r="E479" s="1"/>
  <c r="AJ352"/>
  <c r="AJ415" s="1"/>
  <c r="AJ478" s="1"/>
  <c r="AJ541" s="1"/>
  <c r="AF352"/>
  <c r="AF415" s="1"/>
  <c r="AF478" s="1"/>
  <c r="AF541" s="1"/>
  <c r="AB352"/>
  <c r="AB415" s="1"/>
  <c r="AB478" s="1"/>
  <c r="AB541" s="1"/>
  <c r="X352"/>
  <c r="X415" s="1"/>
  <c r="X478" s="1"/>
  <c r="X541" s="1"/>
  <c r="T352"/>
  <c r="T415" s="1"/>
  <c r="T478" s="1"/>
  <c r="T541" s="1"/>
  <c r="P352"/>
  <c r="P415" s="1"/>
  <c r="P478" s="1"/>
  <c r="P541" s="1"/>
  <c r="L352"/>
  <c r="L415" s="1"/>
  <c r="L478" s="1"/>
  <c r="L541" s="1"/>
  <c r="H352"/>
  <c r="H415" s="1"/>
  <c r="H478" s="1"/>
  <c r="H541" s="1"/>
  <c r="D352"/>
  <c r="D415" s="1"/>
  <c r="D478" s="1"/>
  <c r="B352"/>
  <c r="B415" s="1"/>
  <c r="B478" s="1"/>
  <c r="B541" s="1"/>
  <c r="AL352"/>
  <c r="AL415" s="1"/>
  <c r="AL478" s="1"/>
  <c r="AL541" s="1"/>
  <c r="AH352"/>
  <c r="AH415" s="1"/>
  <c r="AH478" s="1"/>
  <c r="AH541" s="1"/>
  <c r="AD352"/>
  <c r="AD415" s="1"/>
  <c r="AD478" s="1"/>
  <c r="AD541" s="1"/>
  <c r="Z352"/>
  <c r="Z415" s="1"/>
  <c r="Z478" s="1"/>
  <c r="Z541" s="1"/>
  <c r="V352"/>
  <c r="V415" s="1"/>
  <c r="V478" s="1"/>
  <c r="V541" s="1"/>
  <c r="R352"/>
  <c r="R415" s="1"/>
  <c r="R478" s="1"/>
  <c r="R541" s="1"/>
  <c r="N352"/>
  <c r="N415" s="1"/>
  <c r="N478" s="1"/>
  <c r="N541" s="1"/>
  <c r="J352"/>
  <c r="J415" s="1"/>
  <c r="J478" s="1"/>
  <c r="J541" s="1"/>
  <c r="F352"/>
  <c r="F415" s="1"/>
  <c r="F478" s="1"/>
  <c r="F541" s="1"/>
  <c r="AJ354"/>
  <c r="AJ417" s="1"/>
  <c r="AJ480" s="1"/>
  <c r="AJ543" s="1"/>
  <c r="AF354"/>
  <c r="AF417" s="1"/>
  <c r="AF480" s="1"/>
  <c r="AF543" s="1"/>
  <c r="AB354"/>
  <c r="AB417" s="1"/>
  <c r="AB480" s="1"/>
  <c r="AB543" s="1"/>
  <c r="X354"/>
  <c r="X417" s="1"/>
  <c r="X480" s="1"/>
  <c r="X543" s="1"/>
  <c r="T354"/>
  <c r="T417" s="1"/>
  <c r="T480" s="1"/>
  <c r="T543" s="1"/>
  <c r="P354"/>
  <c r="P417" s="1"/>
  <c r="P480" s="1"/>
  <c r="P543" s="1"/>
  <c r="L354"/>
  <c r="L417" s="1"/>
  <c r="L480" s="1"/>
  <c r="L543" s="1"/>
  <c r="H354"/>
  <c r="H417" s="1"/>
  <c r="H480" s="1"/>
  <c r="H543" s="1"/>
  <c r="D354"/>
  <c r="D417" s="1"/>
  <c r="D480" s="1"/>
  <c r="B354"/>
  <c r="B417" s="1"/>
  <c r="B480" s="1"/>
  <c r="B543" s="1"/>
  <c r="AL354"/>
  <c r="AL417" s="1"/>
  <c r="AL480" s="1"/>
  <c r="AL543" s="1"/>
  <c r="AH354"/>
  <c r="AH417" s="1"/>
  <c r="AH480" s="1"/>
  <c r="AH543" s="1"/>
  <c r="AD354"/>
  <c r="AD417" s="1"/>
  <c r="AD480" s="1"/>
  <c r="AD543" s="1"/>
  <c r="Z354"/>
  <c r="Z417" s="1"/>
  <c r="Z480" s="1"/>
  <c r="Z543" s="1"/>
  <c r="V354"/>
  <c r="V417" s="1"/>
  <c r="V480" s="1"/>
  <c r="V543" s="1"/>
  <c r="R354"/>
  <c r="R417" s="1"/>
  <c r="R480" s="1"/>
  <c r="R543" s="1"/>
  <c r="N354"/>
  <c r="N417" s="1"/>
  <c r="N480" s="1"/>
  <c r="N543" s="1"/>
  <c r="J354"/>
  <c r="J417" s="1"/>
  <c r="J480" s="1"/>
  <c r="J543" s="1"/>
  <c r="F354"/>
  <c r="F417" s="1"/>
  <c r="F480" s="1"/>
  <c r="F543" s="1"/>
  <c r="AJ348"/>
  <c r="AJ411" s="1"/>
  <c r="AJ474" s="1"/>
  <c r="AJ537" s="1"/>
  <c r="AF348"/>
  <c r="AF411" s="1"/>
  <c r="AF474" s="1"/>
  <c r="AF537" s="1"/>
  <c r="AB348"/>
  <c r="AB411" s="1"/>
  <c r="AB474" s="1"/>
  <c r="AB537" s="1"/>
  <c r="X348"/>
  <c r="X411" s="1"/>
  <c r="X474" s="1"/>
  <c r="X537" s="1"/>
  <c r="T348"/>
  <c r="T411" s="1"/>
  <c r="T474" s="1"/>
  <c r="T537" s="1"/>
  <c r="P348"/>
  <c r="P411" s="1"/>
  <c r="P474" s="1"/>
  <c r="P537" s="1"/>
  <c r="L348"/>
  <c r="L411" s="1"/>
  <c r="L474" s="1"/>
  <c r="L537" s="1"/>
  <c r="H348"/>
  <c r="H411" s="1"/>
  <c r="H474" s="1"/>
  <c r="H537" s="1"/>
  <c r="D348"/>
  <c r="D411" s="1"/>
  <c r="D474" s="1"/>
  <c r="B348"/>
  <c r="B411" s="1"/>
  <c r="B474" s="1"/>
  <c r="B537" s="1"/>
  <c r="AL348"/>
  <c r="AL411" s="1"/>
  <c r="AL474" s="1"/>
  <c r="AL537" s="1"/>
  <c r="AH348"/>
  <c r="AH411" s="1"/>
  <c r="AH474" s="1"/>
  <c r="AH537" s="1"/>
  <c r="AD348"/>
  <c r="AD411" s="1"/>
  <c r="AD474" s="1"/>
  <c r="AD537" s="1"/>
  <c r="Z348"/>
  <c r="Z411" s="1"/>
  <c r="Z474" s="1"/>
  <c r="Z537" s="1"/>
  <c r="V348"/>
  <c r="V411" s="1"/>
  <c r="V474" s="1"/>
  <c r="V537" s="1"/>
  <c r="R348"/>
  <c r="R411" s="1"/>
  <c r="R474" s="1"/>
  <c r="R537" s="1"/>
  <c r="N348"/>
  <c r="N411" s="1"/>
  <c r="N474" s="1"/>
  <c r="N537" s="1"/>
  <c r="J348"/>
  <c r="J411" s="1"/>
  <c r="J474" s="1"/>
  <c r="J537" s="1"/>
  <c r="F348"/>
  <c r="F411" s="1"/>
  <c r="F474" s="1"/>
  <c r="F537" s="1"/>
  <c r="AM347"/>
  <c r="AM410" s="1"/>
  <c r="AM473" s="1"/>
  <c r="AI347"/>
  <c r="AI410" s="1"/>
  <c r="AI473" s="1"/>
  <c r="AE347"/>
  <c r="AE410" s="1"/>
  <c r="AE473" s="1"/>
  <c r="AA347"/>
  <c r="AA410" s="1"/>
  <c r="AA473" s="1"/>
  <c r="W347"/>
  <c r="W410" s="1"/>
  <c r="W473" s="1"/>
  <c r="S347"/>
  <c r="S410" s="1"/>
  <c r="S473" s="1"/>
  <c r="O347"/>
  <c r="O410" s="1"/>
  <c r="O473" s="1"/>
  <c r="K347"/>
  <c r="K410" s="1"/>
  <c r="K473" s="1"/>
  <c r="G347"/>
  <c r="G410" s="1"/>
  <c r="G473" s="1"/>
  <c r="C347"/>
  <c r="C410" s="1"/>
  <c r="C473" s="1"/>
  <c r="AK347"/>
  <c r="AK410" s="1"/>
  <c r="AK473" s="1"/>
  <c r="AG347"/>
  <c r="AG410" s="1"/>
  <c r="AG473" s="1"/>
  <c r="AC347"/>
  <c r="AC410" s="1"/>
  <c r="AC473" s="1"/>
  <c r="Y347"/>
  <c r="Y410" s="1"/>
  <c r="Y473" s="1"/>
  <c r="U347"/>
  <c r="U410" s="1"/>
  <c r="U473" s="1"/>
  <c r="Q347"/>
  <c r="Q410" s="1"/>
  <c r="Q473" s="1"/>
  <c r="M347"/>
  <c r="M410" s="1"/>
  <c r="M473" s="1"/>
  <c r="I347"/>
  <c r="I410" s="1"/>
  <c r="I473" s="1"/>
  <c r="E347"/>
  <c r="E410" s="1"/>
  <c r="E473" s="1"/>
  <c r="C350"/>
  <c r="C413" s="1"/>
  <c r="C476" s="1"/>
  <c r="C539" s="1"/>
  <c r="AK350"/>
  <c r="AK413" s="1"/>
  <c r="AK476" s="1"/>
  <c r="AK539" s="1"/>
  <c r="AG350"/>
  <c r="AG413" s="1"/>
  <c r="AG476" s="1"/>
  <c r="AG539" s="1"/>
  <c r="AC350"/>
  <c r="AC413" s="1"/>
  <c r="AC476" s="1"/>
  <c r="AC539" s="1"/>
  <c r="Y350"/>
  <c r="Y413" s="1"/>
  <c r="Y476" s="1"/>
  <c r="Y539" s="1"/>
  <c r="U350"/>
  <c r="U413" s="1"/>
  <c r="U476" s="1"/>
  <c r="U539" s="1"/>
  <c r="Q350"/>
  <c r="Q413" s="1"/>
  <c r="Q476" s="1"/>
  <c r="Q539" s="1"/>
  <c r="M350"/>
  <c r="M413" s="1"/>
  <c r="M476" s="1"/>
  <c r="M539" s="1"/>
  <c r="I350"/>
  <c r="I413" s="1"/>
  <c r="I476" s="1"/>
  <c r="I539" s="1"/>
  <c r="E350"/>
  <c r="E413" s="1"/>
  <c r="E476" s="1"/>
  <c r="AM350"/>
  <c r="AM413" s="1"/>
  <c r="AM476" s="1"/>
  <c r="AM539" s="1"/>
  <c r="AI350"/>
  <c r="AI413" s="1"/>
  <c r="AI476" s="1"/>
  <c r="AI539" s="1"/>
  <c r="AE350"/>
  <c r="AE413" s="1"/>
  <c r="AE476" s="1"/>
  <c r="AE539" s="1"/>
  <c r="AA350"/>
  <c r="AA413" s="1"/>
  <c r="AA476" s="1"/>
  <c r="AA539" s="1"/>
  <c r="W350"/>
  <c r="W413" s="1"/>
  <c r="W476" s="1"/>
  <c r="W539" s="1"/>
  <c r="S350"/>
  <c r="S413" s="1"/>
  <c r="S476" s="1"/>
  <c r="S539" s="1"/>
  <c r="O350"/>
  <c r="O413" s="1"/>
  <c r="O476" s="1"/>
  <c r="O539" s="1"/>
  <c r="K350"/>
  <c r="K413" s="1"/>
  <c r="K476" s="1"/>
  <c r="K539" s="1"/>
  <c r="G350"/>
  <c r="G413" s="1"/>
  <c r="G476" s="1"/>
  <c r="G539" s="1"/>
  <c r="C354"/>
  <c r="C417" s="1"/>
  <c r="C480" s="1"/>
  <c r="C543" s="1"/>
  <c r="AK354"/>
  <c r="AK417" s="1"/>
  <c r="AK480" s="1"/>
  <c r="AK543" s="1"/>
  <c r="AG354"/>
  <c r="AG417" s="1"/>
  <c r="AG480" s="1"/>
  <c r="AG543" s="1"/>
  <c r="AC354"/>
  <c r="AC417" s="1"/>
  <c r="AC480" s="1"/>
  <c r="AC543" s="1"/>
  <c r="Y354"/>
  <c r="Y417" s="1"/>
  <c r="Y480" s="1"/>
  <c r="Y543" s="1"/>
  <c r="U354"/>
  <c r="U417" s="1"/>
  <c r="U480" s="1"/>
  <c r="U543" s="1"/>
  <c r="Q354"/>
  <c r="Q417" s="1"/>
  <c r="Q480" s="1"/>
  <c r="Q543" s="1"/>
  <c r="M354"/>
  <c r="M417" s="1"/>
  <c r="M480" s="1"/>
  <c r="M543" s="1"/>
  <c r="I354"/>
  <c r="I417" s="1"/>
  <c r="I480" s="1"/>
  <c r="I543" s="1"/>
  <c r="E354"/>
  <c r="E417" s="1"/>
  <c r="E480" s="1"/>
  <c r="AM354"/>
  <c r="AM417" s="1"/>
  <c r="AM480" s="1"/>
  <c r="AM543" s="1"/>
  <c r="AI354"/>
  <c r="AI417" s="1"/>
  <c r="AI480" s="1"/>
  <c r="AI543" s="1"/>
  <c r="AE354"/>
  <c r="AE417" s="1"/>
  <c r="AE480" s="1"/>
  <c r="AE543" s="1"/>
  <c r="AA354"/>
  <c r="AA417" s="1"/>
  <c r="AA480" s="1"/>
  <c r="AA543" s="1"/>
  <c r="W354"/>
  <c r="W417" s="1"/>
  <c r="W480" s="1"/>
  <c r="W543" s="1"/>
  <c r="S354"/>
  <c r="S417" s="1"/>
  <c r="S480" s="1"/>
  <c r="S543" s="1"/>
  <c r="O354"/>
  <c r="O417" s="1"/>
  <c r="O480" s="1"/>
  <c r="O543" s="1"/>
  <c r="K354"/>
  <c r="K417" s="1"/>
  <c r="K480" s="1"/>
  <c r="K543" s="1"/>
  <c r="G354"/>
  <c r="G417" s="1"/>
  <c r="G480" s="1"/>
  <c r="G543" s="1"/>
  <c r="AM349"/>
  <c r="AM412" s="1"/>
  <c r="AM475" s="1"/>
  <c r="AM538" s="1"/>
  <c r="AI349"/>
  <c r="AI412" s="1"/>
  <c r="AI475" s="1"/>
  <c r="AI538" s="1"/>
  <c r="AE349"/>
  <c r="AE412" s="1"/>
  <c r="AE475" s="1"/>
  <c r="AE538" s="1"/>
  <c r="AA349"/>
  <c r="AA412" s="1"/>
  <c r="AA475" s="1"/>
  <c r="AA538" s="1"/>
  <c r="W349"/>
  <c r="W412" s="1"/>
  <c r="W475" s="1"/>
  <c r="W538" s="1"/>
  <c r="S349"/>
  <c r="S412" s="1"/>
  <c r="S475" s="1"/>
  <c r="S538" s="1"/>
  <c r="O349"/>
  <c r="O412" s="1"/>
  <c r="O475" s="1"/>
  <c r="O538" s="1"/>
  <c r="K349"/>
  <c r="K412" s="1"/>
  <c r="K475" s="1"/>
  <c r="K538" s="1"/>
  <c r="G349"/>
  <c r="G412" s="1"/>
  <c r="G475" s="1"/>
  <c r="G538" s="1"/>
  <c r="C349"/>
  <c r="C412" s="1"/>
  <c r="C475" s="1"/>
  <c r="C538" s="1"/>
  <c r="AK349"/>
  <c r="AK412" s="1"/>
  <c r="AK475" s="1"/>
  <c r="AK538" s="1"/>
  <c r="AG349"/>
  <c r="AG412" s="1"/>
  <c r="AG475" s="1"/>
  <c r="AG538" s="1"/>
  <c r="AC349"/>
  <c r="AC412" s="1"/>
  <c r="AC475" s="1"/>
  <c r="AC538" s="1"/>
  <c r="Y349"/>
  <c r="Y412" s="1"/>
  <c r="Y475" s="1"/>
  <c r="Y538" s="1"/>
  <c r="U349"/>
  <c r="U412" s="1"/>
  <c r="U475" s="1"/>
  <c r="U538" s="1"/>
  <c r="Q349"/>
  <c r="Q412" s="1"/>
  <c r="Q475" s="1"/>
  <c r="Q538" s="1"/>
  <c r="M349"/>
  <c r="M412" s="1"/>
  <c r="M475" s="1"/>
  <c r="M538" s="1"/>
  <c r="I349"/>
  <c r="I412" s="1"/>
  <c r="I475" s="1"/>
  <c r="I538" s="1"/>
  <c r="E349"/>
  <c r="E412" s="1"/>
  <c r="E475" s="1"/>
  <c r="AL347"/>
  <c r="AL410" s="1"/>
  <c r="AL473" s="1"/>
  <c r="AH347"/>
  <c r="AH410" s="1"/>
  <c r="AD347"/>
  <c r="AD410" s="1"/>
  <c r="Z347"/>
  <c r="Z410" s="1"/>
  <c r="Z473" s="1"/>
  <c r="V347"/>
  <c r="V410" s="1"/>
  <c r="V473" s="1"/>
  <c r="R347"/>
  <c r="R410" s="1"/>
  <c r="R473" s="1"/>
  <c r="N347"/>
  <c r="N410" s="1"/>
  <c r="J347"/>
  <c r="J410" s="1"/>
  <c r="J473" s="1"/>
  <c r="F347"/>
  <c r="F410" s="1"/>
  <c r="F473" s="1"/>
  <c r="AJ347"/>
  <c r="AJ410" s="1"/>
  <c r="AJ473" s="1"/>
  <c r="AF347"/>
  <c r="AF410" s="1"/>
  <c r="AF473" s="1"/>
  <c r="AB347"/>
  <c r="AB410" s="1"/>
  <c r="AB473" s="1"/>
  <c r="X347"/>
  <c r="X410" s="1"/>
  <c r="X473" s="1"/>
  <c r="T347"/>
  <c r="T410" s="1"/>
  <c r="P347"/>
  <c r="P410" s="1"/>
  <c r="L347"/>
  <c r="L410" s="1"/>
  <c r="L473" s="1"/>
  <c r="H347"/>
  <c r="H410" s="1"/>
  <c r="H473" s="1"/>
  <c r="D347"/>
  <c r="D410" s="1"/>
  <c r="B347"/>
  <c r="B410" s="1"/>
  <c r="C352"/>
  <c r="C415" s="1"/>
  <c r="C478" s="1"/>
  <c r="C541" s="1"/>
  <c r="AK352"/>
  <c r="AK415" s="1"/>
  <c r="AK478" s="1"/>
  <c r="AK541" s="1"/>
  <c r="AG352"/>
  <c r="AG415" s="1"/>
  <c r="AG478" s="1"/>
  <c r="AG541" s="1"/>
  <c r="AC352"/>
  <c r="AC415" s="1"/>
  <c r="AC478" s="1"/>
  <c r="AC541" s="1"/>
  <c r="Y352"/>
  <c r="Y415" s="1"/>
  <c r="Y478" s="1"/>
  <c r="Y541" s="1"/>
  <c r="U352"/>
  <c r="U415" s="1"/>
  <c r="U478" s="1"/>
  <c r="U541" s="1"/>
  <c r="Q352"/>
  <c r="Q415" s="1"/>
  <c r="Q478" s="1"/>
  <c r="Q541" s="1"/>
  <c r="M352"/>
  <c r="M415" s="1"/>
  <c r="M478" s="1"/>
  <c r="M541" s="1"/>
  <c r="I352"/>
  <c r="I415" s="1"/>
  <c r="I478" s="1"/>
  <c r="I541" s="1"/>
  <c r="E352"/>
  <c r="E415" s="1"/>
  <c r="E478" s="1"/>
  <c r="AM352"/>
  <c r="AM415" s="1"/>
  <c r="AM478" s="1"/>
  <c r="AM541" s="1"/>
  <c r="AI352"/>
  <c r="AI415" s="1"/>
  <c r="AI478" s="1"/>
  <c r="AI541" s="1"/>
  <c r="AE352"/>
  <c r="AE415" s="1"/>
  <c r="AE478" s="1"/>
  <c r="AE541" s="1"/>
  <c r="AA352"/>
  <c r="AA415" s="1"/>
  <c r="AA478" s="1"/>
  <c r="AA541" s="1"/>
  <c r="W352"/>
  <c r="W415" s="1"/>
  <c r="W478" s="1"/>
  <c r="W541" s="1"/>
  <c r="S352"/>
  <c r="S415" s="1"/>
  <c r="S478" s="1"/>
  <c r="S541" s="1"/>
  <c r="O352"/>
  <c r="O415" s="1"/>
  <c r="O478" s="1"/>
  <c r="O541" s="1"/>
  <c r="K352"/>
  <c r="K415" s="1"/>
  <c r="K478" s="1"/>
  <c r="K541" s="1"/>
  <c r="G352"/>
  <c r="G415" s="1"/>
  <c r="G478" s="1"/>
  <c r="G541" s="1"/>
  <c r="AL349"/>
  <c r="AL412" s="1"/>
  <c r="AL475" s="1"/>
  <c r="AL538" s="1"/>
  <c r="AH349"/>
  <c r="AH412" s="1"/>
  <c r="AH475" s="1"/>
  <c r="AH538" s="1"/>
  <c r="AD349"/>
  <c r="AD412" s="1"/>
  <c r="AD475" s="1"/>
  <c r="AD538" s="1"/>
  <c r="Z349"/>
  <c r="Z412" s="1"/>
  <c r="Z475" s="1"/>
  <c r="Z538" s="1"/>
  <c r="V349"/>
  <c r="V412" s="1"/>
  <c r="V475" s="1"/>
  <c r="V538" s="1"/>
  <c r="R349"/>
  <c r="R412" s="1"/>
  <c r="R475" s="1"/>
  <c r="R538" s="1"/>
  <c r="N349"/>
  <c r="N412" s="1"/>
  <c r="N475" s="1"/>
  <c r="N538" s="1"/>
  <c r="J349"/>
  <c r="J412" s="1"/>
  <c r="J475" s="1"/>
  <c r="J538" s="1"/>
  <c r="F349"/>
  <c r="F412" s="1"/>
  <c r="F475" s="1"/>
  <c r="F538" s="1"/>
  <c r="AJ349"/>
  <c r="AJ412" s="1"/>
  <c r="AJ475" s="1"/>
  <c r="AJ538" s="1"/>
  <c r="AF349"/>
  <c r="AF412" s="1"/>
  <c r="AF475" s="1"/>
  <c r="AF538" s="1"/>
  <c r="AB349"/>
  <c r="AB412" s="1"/>
  <c r="AB475" s="1"/>
  <c r="AB538" s="1"/>
  <c r="X349"/>
  <c r="X412" s="1"/>
  <c r="X475" s="1"/>
  <c r="X538" s="1"/>
  <c r="T349"/>
  <c r="T412" s="1"/>
  <c r="T475" s="1"/>
  <c r="T538" s="1"/>
  <c r="P349"/>
  <c r="P412" s="1"/>
  <c r="P475" s="1"/>
  <c r="P538" s="1"/>
  <c r="L349"/>
  <c r="L412" s="1"/>
  <c r="L475" s="1"/>
  <c r="L538" s="1"/>
  <c r="H349"/>
  <c r="H412" s="1"/>
  <c r="H475" s="1"/>
  <c r="H538" s="1"/>
  <c r="D349"/>
  <c r="D412" s="1"/>
  <c r="D475" s="1"/>
  <c r="B349"/>
  <c r="B412" s="1"/>
  <c r="B475" s="1"/>
  <c r="B538" s="1"/>
  <c r="C348"/>
  <c r="C411" s="1"/>
  <c r="C474" s="1"/>
  <c r="C537" s="1"/>
  <c r="AK348"/>
  <c r="AK411" s="1"/>
  <c r="AK474" s="1"/>
  <c r="AK537" s="1"/>
  <c r="AG348"/>
  <c r="AG411" s="1"/>
  <c r="AG474" s="1"/>
  <c r="AG537" s="1"/>
  <c r="AC348"/>
  <c r="AC411" s="1"/>
  <c r="AC474" s="1"/>
  <c r="AC537" s="1"/>
  <c r="Y348"/>
  <c r="Y411" s="1"/>
  <c r="Y474" s="1"/>
  <c r="Y537" s="1"/>
  <c r="U348"/>
  <c r="U411" s="1"/>
  <c r="U474" s="1"/>
  <c r="U537" s="1"/>
  <c r="Q348"/>
  <c r="Q411" s="1"/>
  <c r="Q474" s="1"/>
  <c r="Q537" s="1"/>
  <c r="M348"/>
  <c r="M411" s="1"/>
  <c r="M474" s="1"/>
  <c r="M537" s="1"/>
  <c r="I348"/>
  <c r="I411" s="1"/>
  <c r="I474" s="1"/>
  <c r="I537" s="1"/>
  <c r="E348"/>
  <c r="E411" s="1"/>
  <c r="E474" s="1"/>
  <c r="AM348"/>
  <c r="AM411" s="1"/>
  <c r="AM474" s="1"/>
  <c r="AM537" s="1"/>
  <c r="AI348"/>
  <c r="AI411" s="1"/>
  <c r="AI474" s="1"/>
  <c r="AI537" s="1"/>
  <c r="AE348"/>
  <c r="AE411" s="1"/>
  <c r="AE474" s="1"/>
  <c r="AE537" s="1"/>
  <c r="AA348"/>
  <c r="AA411" s="1"/>
  <c r="AA474" s="1"/>
  <c r="AA537" s="1"/>
  <c r="W348"/>
  <c r="W411" s="1"/>
  <c r="W474" s="1"/>
  <c r="W537" s="1"/>
  <c r="S348"/>
  <c r="S411" s="1"/>
  <c r="S474" s="1"/>
  <c r="S537" s="1"/>
  <c r="O348"/>
  <c r="O411" s="1"/>
  <c r="O474" s="1"/>
  <c r="O537" s="1"/>
  <c r="K348"/>
  <c r="K411" s="1"/>
  <c r="K474" s="1"/>
  <c r="K537" s="1"/>
  <c r="G348"/>
  <c r="G411" s="1"/>
  <c r="G474" s="1"/>
  <c r="G537" s="1"/>
  <c r="AJ338"/>
  <c r="AJ401" s="1"/>
  <c r="AJ464" s="1"/>
  <c r="AJ527" s="1"/>
  <c r="AF338"/>
  <c r="AF401" s="1"/>
  <c r="AF464" s="1"/>
  <c r="AF527" s="1"/>
  <c r="AB338"/>
  <c r="AB401" s="1"/>
  <c r="AB464" s="1"/>
  <c r="AB527" s="1"/>
  <c r="X338"/>
  <c r="X401" s="1"/>
  <c r="X464" s="1"/>
  <c r="X527" s="1"/>
  <c r="T338"/>
  <c r="T401" s="1"/>
  <c r="T464" s="1"/>
  <c r="T527" s="1"/>
  <c r="P338"/>
  <c r="P401" s="1"/>
  <c r="P464" s="1"/>
  <c r="P527" s="1"/>
  <c r="L338"/>
  <c r="L401" s="1"/>
  <c r="L464" s="1"/>
  <c r="L527" s="1"/>
  <c r="H338"/>
  <c r="H401" s="1"/>
  <c r="H464" s="1"/>
  <c r="H527" s="1"/>
  <c r="D338"/>
  <c r="D401" s="1"/>
  <c r="D464" s="1"/>
  <c r="B338"/>
  <c r="B401" s="1"/>
  <c r="B464" s="1"/>
  <c r="B527" s="1"/>
  <c r="AL338"/>
  <c r="AL401" s="1"/>
  <c r="AL464" s="1"/>
  <c r="AL527" s="1"/>
  <c r="AH338"/>
  <c r="AH401" s="1"/>
  <c r="AH464" s="1"/>
  <c r="AH527" s="1"/>
  <c r="AD338"/>
  <c r="AD401" s="1"/>
  <c r="AD464" s="1"/>
  <c r="AD527" s="1"/>
  <c r="Z338"/>
  <c r="Z401" s="1"/>
  <c r="Z464" s="1"/>
  <c r="Z527" s="1"/>
  <c r="V338"/>
  <c r="V401" s="1"/>
  <c r="V464" s="1"/>
  <c r="V527" s="1"/>
  <c r="R338"/>
  <c r="R401" s="1"/>
  <c r="R464" s="1"/>
  <c r="R527" s="1"/>
  <c r="N338"/>
  <c r="N401" s="1"/>
  <c r="N464" s="1"/>
  <c r="N527" s="1"/>
  <c r="J338"/>
  <c r="J401" s="1"/>
  <c r="J464" s="1"/>
  <c r="J527" s="1"/>
  <c r="F338"/>
  <c r="F401" s="1"/>
  <c r="F464" s="1"/>
  <c r="F527" s="1"/>
  <c r="AJ339"/>
  <c r="AJ402" s="1"/>
  <c r="AJ465" s="1"/>
  <c r="AJ528" s="1"/>
  <c r="AF339"/>
  <c r="AF402" s="1"/>
  <c r="AF465" s="1"/>
  <c r="AF528" s="1"/>
  <c r="AB339"/>
  <c r="AB402" s="1"/>
  <c r="AB465" s="1"/>
  <c r="AB528" s="1"/>
  <c r="X339"/>
  <c r="X402" s="1"/>
  <c r="X465" s="1"/>
  <c r="X528" s="1"/>
  <c r="T339"/>
  <c r="T402" s="1"/>
  <c r="T465" s="1"/>
  <c r="T528" s="1"/>
  <c r="P339"/>
  <c r="P402" s="1"/>
  <c r="P465" s="1"/>
  <c r="P528" s="1"/>
  <c r="N339"/>
  <c r="N402" s="1"/>
  <c r="N465" s="1"/>
  <c r="N528" s="1"/>
  <c r="J339"/>
  <c r="J402" s="1"/>
  <c r="J465" s="1"/>
  <c r="J528" s="1"/>
  <c r="F339"/>
  <c r="F402" s="1"/>
  <c r="F465" s="1"/>
  <c r="F528" s="1"/>
  <c r="AL339"/>
  <c r="AL402" s="1"/>
  <c r="AL465" s="1"/>
  <c r="AL528" s="1"/>
  <c r="AH339"/>
  <c r="AH402" s="1"/>
  <c r="AH465" s="1"/>
  <c r="AH528" s="1"/>
  <c r="AD339"/>
  <c r="AD402" s="1"/>
  <c r="AD465" s="1"/>
  <c r="AD528" s="1"/>
  <c r="Z339"/>
  <c r="Z402" s="1"/>
  <c r="Z465" s="1"/>
  <c r="Z528" s="1"/>
  <c r="V339"/>
  <c r="V402" s="1"/>
  <c r="V465" s="1"/>
  <c r="V528" s="1"/>
  <c r="R339"/>
  <c r="R402" s="1"/>
  <c r="R465" s="1"/>
  <c r="R528" s="1"/>
  <c r="L339"/>
  <c r="L402" s="1"/>
  <c r="L465" s="1"/>
  <c r="L528" s="1"/>
  <c r="H339"/>
  <c r="H402" s="1"/>
  <c r="H465" s="1"/>
  <c r="H528" s="1"/>
  <c r="D339"/>
  <c r="D402" s="1"/>
  <c r="D465" s="1"/>
  <c r="B339"/>
  <c r="B402" s="1"/>
  <c r="B465" s="1"/>
  <c r="B528" s="1"/>
  <c r="AK339"/>
  <c r="AK402" s="1"/>
  <c r="AK465" s="1"/>
  <c r="AK528" s="1"/>
  <c r="AG339"/>
  <c r="AG402" s="1"/>
  <c r="AG465" s="1"/>
  <c r="AG528" s="1"/>
  <c r="AC339"/>
  <c r="AC402" s="1"/>
  <c r="AC465" s="1"/>
  <c r="AC528" s="1"/>
  <c r="Y339"/>
  <c r="Y402" s="1"/>
  <c r="Y465" s="1"/>
  <c r="Y528" s="1"/>
  <c r="U339"/>
  <c r="U402" s="1"/>
  <c r="U465" s="1"/>
  <c r="U528" s="1"/>
  <c r="Q339"/>
  <c r="Q402" s="1"/>
  <c r="Q465" s="1"/>
  <c r="Q528" s="1"/>
  <c r="O339"/>
  <c r="O402" s="1"/>
  <c r="O465" s="1"/>
  <c r="O528" s="1"/>
  <c r="K339"/>
  <c r="K402" s="1"/>
  <c r="K465" s="1"/>
  <c r="K528" s="1"/>
  <c r="G339"/>
  <c r="G402" s="1"/>
  <c r="G465" s="1"/>
  <c r="G528" s="1"/>
  <c r="C339"/>
  <c r="C402" s="1"/>
  <c r="C465" s="1"/>
  <c r="C528" s="1"/>
  <c r="AM339"/>
  <c r="AM402" s="1"/>
  <c r="AM465" s="1"/>
  <c r="AI339"/>
  <c r="AI402" s="1"/>
  <c r="AI465" s="1"/>
  <c r="AI528" s="1"/>
  <c r="AE339"/>
  <c r="AE402" s="1"/>
  <c r="AE465" s="1"/>
  <c r="AE528" s="1"/>
  <c r="AA339"/>
  <c r="AA402" s="1"/>
  <c r="AA465" s="1"/>
  <c r="AA528" s="1"/>
  <c r="W339"/>
  <c r="W402" s="1"/>
  <c r="W465" s="1"/>
  <c r="W528" s="1"/>
  <c r="S339"/>
  <c r="S402" s="1"/>
  <c r="S465" s="1"/>
  <c r="S528" s="1"/>
  <c r="M339"/>
  <c r="M402" s="1"/>
  <c r="M465" s="1"/>
  <c r="M528" s="1"/>
  <c r="I339"/>
  <c r="I402" s="1"/>
  <c r="I465" s="1"/>
  <c r="I528" s="1"/>
  <c r="E339"/>
  <c r="E402" s="1"/>
  <c r="E465" s="1"/>
  <c r="E528" s="1"/>
  <c r="AJ341"/>
  <c r="AJ404" s="1"/>
  <c r="AJ467" s="1"/>
  <c r="AJ530" s="1"/>
  <c r="AF341"/>
  <c r="AF404" s="1"/>
  <c r="AF467" s="1"/>
  <c r="AF530" s="1"/>
  <c r="AB341"/>
  <c r="AB404" s="1"/>
  <c r="AB467" s="1"/>
  <c r="AB530" s="1"/>
  <c r="X341"/>
  <c r="X404" s="1"/>
  <c r="X467" s="1"/>
  <c r="X530" s="1"/>
  <c r="T341"/>
  <c r="T404" s="1"/>
  <c r="T467" s="1"/>
  <c r="T530" s="1"/>
  <c r="P341"/>
  <c r="P404" s="1"/>
  <c r="P467" s="1"/>
  <c r="P530" s="1"/>
  <c r="N341"/>
  <c r="N404" s="1"/>
  <c r="N467" s="1"/>
  <c r="N530" s="1"/>
  <c r="J341"/>
  <c r="J404" s="1"/>
  <c r="J467" s="1"/>
  <c r="J530" s="1"/>
  <c r="F341"/>
  <c r="F404" s="1"/>
  <c r="F467" s="1"/>
  <c r="F530" s="1"/>
  <c r="AL341"/>
  <c r="AL404" s="1"/>
  <c r="AL467" s="1"/>
  <c r="AL530" s="1"/>
  <c r="AH341"/>
  <c r="AH404" s="1"/>
  <c r="AH467" s="1"/>
  <c r="AH530" s="1"/>
  <c r="AD341"/>
  <c r="AD404" s="1"/>
  <c r="AD467" s="1"/>
  <c r="AD530" s="1"/>
  <c r="Z341"/>
  <c r="Z404" s="1"/>
  <c r="Z467" s="1"/>
  <c r="Z530" s="1"/>
  <c r="V341"/>
  <c r="V404" s="1"/>
  <c r="V467" s="1"/>
  <c r="V530" s="1"/>
  <c r="R341"/>
  <c r="R404" s="1"/>
  <c r="R467" s="1"/>
  <c r="R530" s="1"/>
  <c r="L341"/>
  <c r="L404" s="1"/>
  <c r="L467" s="1"/>
  <c r="L530" s="1"/>
  <c r="H341"/>
  <c r="H404" s="1"/>
  <c r="H467" s="1"/>
  <c r="H530" s="1"/>
  <c r="D341"/>
  <c r="D404" s="1"/>
  <c r="D467" s="1"/>
  <c r="B341"/>
  <c r="B404" s="1"/>
  <c r="B467" s="1"/>
  <c r="B530" s="1"/>
  <c r="AK341"/>
  <c r="AK404" s="1"/>
  <c r="AK467" s="1"/>
  <c r="AK530" s="1"/>
  <c r="AG341"/>
  <c r="AG404" s="1"/>
  <c r="AG467" s="1"/>
  <c r="AG530" s="1"/>
  <c r="AC341"/>
  <c r="AC404" s="1"/>
  <c r="AC467" s="1"/>
  <c r="AC530" s="1"/>
  <c r="Y341"/>
  <c r="Y404" s="1"/>
  <c r="Y467" s="1"/>
  <c r="Y530" s="1"/>
  <c r="U341"/>
  <c r="U404" s="1"/>
  <c r="U467" s="1"/>
  <c r="U530" s="1"/>
  <c r="Q341"/>
  <c r="Q404" s="1"/>
  <c r="Q467" s="1"/>
  <c r="Q530" s="1"/>
  <c r="O341"/>
  <c r="O404" s="1"/>
  <c r="O467" s="1"/>
  <c r="O530" s="1"/>
  <c r="K341"/>
  <c r="K404" s="1"/>
  <c r="K467" s="1"/>
  <c r="K530" s="1"/>
  <c r="G341"/>
  <c r="G404" s="1"/>
  <c r="G467" s="1"/>
  <c r="G530" s="1"/>
  <c r="C341"/>
  <c r="C404" s="1"/>
  <c r="C467" s="1"/>
  <c r="C530" s="1"/>
  <c r="AM341"/>
  <c r="AM404" s="1"/>
  <c r="AM467" s="1"/>
  <c r="AI341"/>
  <c r="AI404" s="1"/>
  <c r="AI467" s="1"/>
  <c r="AI530" s="1"/>
  <c r="AE341"/>
  <c r="AE404" s="1"/>
  <c r="AE467" s="1"/>
  <c r="AE530" s="1"/>
  <c r="AA341"/>
  <c r="AA404" s="1"/>
  <c r="AA467" s="1"/>
  <c r="AA530" s="1"/>
  <c r="W341"/>
  <c r="W404" s="1"/>
  <c r="W467" s="1"/>
  <c r="W530" s="1"/>
  <c r="S341"/>
  <c r="S404" s="1"/>
  <c r="S467" s="1"/>
  <c r="S530" s="1"/>
  <c r="M341"/>
  <c r="M404" s="1"/>
  <c r="M467" s="1"/>
  <c r="M530" s="1"/>
  <c r="I341"/>
  <c r="I404" s="1"/>
  <c r="I467" s="1"/>
  <c r="I530" s="1"/>
  <c r="E341"/>
  <c r="E404" s="1"/>
  <c r="E467" s="1"/>
  <c r="E530" s="1"/>
  <c r="AJ340"/>
  <c r="AJ403" s="1"/>
  <c r="AJ466" s="1"/>
  <c r="AJ529" s="1"/>
  <c r="AF340"/>
  <c r="AF403" s="1"/>
  <c r="AF466" s="1"/>
  <c r="AF529" s="1"/>
  <c r="AB340"/>
  <c r="AB403" s="1"/>
  <c r="AB466" s="1"/>
  <c r="AB529" s="1"/>
  <c r="X340"/>
  <c r="X403" s="1"/>
  <c r="X466" s="1"/>
  <c r="X529" s="1"/>
  <c r="T340"/>
  <c r="T403" s="1"/>
  <c r="T466" s="1"/>
  <c r="T529" s="1"/>
  <c r="P340"/>
  <c r="P403" s="1"/>
  <c r="P466" s="1"/>
  <c r="P529" s="1"/>
  <c r="L340"/>
  <c r="L403" s="1"/>
  <c r="L466" s="1"/>
  <c r="L529" s="1"/>
  <c r="H340"/>
  <c r="H403" s="1"/>
  <c r="H466" s="1"/>
  <c r="H529" s="1"/>
  <c r="D340"/>
  <c r="D403" s="1"/>
  <c r="D466" s="1"/>
  <c r="B340"/>
  <c r="B403" s="1"/>
  <c r="B466" s="1"/>
  <c r="B529" s="1"/>
  <c r="AL340"/>
  <c r="AL403" s="1"/>
  <c r="AL466" s="1"/>
  <c r="AL529" s="1"/>
  <c r="AH340"/>
  <c r="AH403" s="1"/>
  <c r="AH466" s="1"/>
  <c r="AH529" s="1"/>
  <c r="AD340"/>
  <c r="AD403" s="1"/>
  <c r="AD466" s="1"/>
  <c r="AD529" s="1"/>
  <c r="Z340"/>
  <c r="Z403" s="1"/>
  <c r="Z466" s="1"/>
  <c r="Z529" s="1"/>
  <c r="V340"/>
  <c r="V403" s="1"/>
  <c r="V466" s="1"/>
  <c r="V529" s="1"/>
  <c r="R340"/>
  <c r="R403" s="1"/>
  <c r="R466" s="1"/>
  <c r="R529" s="1"/>
  <c r="N340"/>
  <c r="N403" s="1"/>
  <c r="N466" s="1"/>
  <c r="N529" s="1"/>
  <c r="J340"/>
  <c r="J403" s="1"/>
  <c r="J466" s="1"/>
  <c r="J529" s="1"/>
  <c r="F340"/>
  <c r="F403" s="1"/>
  <c r="F466" s="1"/>
  <c r="F529" s="1"/>
  <c r="AJ342"/>
  <c r="AJ405" s="1"/>
  <c r="AJ468" s="1"/>
  <c r="AJ531" s="1"/>
  <c r="AF342"/>
  <c r="AF405" s="1"/>
  <c r="AF468" s="1"/>
  <c r="AF531" s="1"/>
  <c r="AB342"/>
  <c r="AB405" s="1"/>
  <c r="AB468" s="1"/>
  <c r="AB531" s="1"/>
  <c r="X342"/>
  <c r="X405" s="1"/>
  <c r="X468" s="1"/>
  <c r="X531" s="1"/>
  <c r="T342"/>
  <c r="T405" s="1"/>
  <c r="T468" s="1"/>
  <c r="T531" s="1"/>
  <c r="P342"/>
  <c r="P405" s="1"/>
  <c r="P468" s="1"/>
  <c r="P531" s="1"/>
  <c r="L342"/>
  <c r="L405" s="1"/>
  <c r="L468" s="1"/>
  <c r="L531" s="1"/>
  <c r="H342"/>
  <c r="H405" s="1"/>
  <c r="H468" s="1"/>
  <c r="H531" s="1"/>
  <c r="D342"/>
  <c r="D405" s="1"/>
  <c r="D468" s="1"/>
  <c r="B342"/>
  <c r="B405" s="1"/>
  <c r="B468" s="1"/>
  <c r="B531" s="1"/>
  <c r="AL342"/>
  <c r="AL405" s="1"/>
  <c r="AL468" s="1"/>
  <c r="AL531" s="1"/>
  <c r="AH342"/>
  <c r="AH405" s="1"/>
  <c r="AH468" s="1"/>
  <c r="AH531" s="1"/>
  <c r="AD342"/>
  <c r="AD405" s="1"/>
  <c r="AD468" s="1"/>
  <c r="AD531" s="1"/>
  <c r="Z342"/>
  <c r="Z405" s="1"/>
  <c r="Z468" s="1"/>
  <c r="Z531" s="1"/>
  <c r="V342"/>
  <c r="V405" s="1"/>
  <c r="V468" s="1"/>
  <c r="V531" s="1"/>
  <c r="R342"/>
  <c r="R405" s="1"/>
  <c r="R468" s="1"/>
  <c r="R531" s="1"/>
  <c r="N342"/>
  <c r="N405" s="1"/>
  <c r="N468" s="1"/>
  <c r="N531" s="1"/>
  <c r="J342"/>
  <c r="J405" s="1"/>
  <c r="J468" s="1"/>
  <c r="J531" s="1"/>
  <c r="F342"/>
  <c r="F405" s="1"/>
  <c r="F468" s="1"/>
  <c r="F531" s="1"/>
  <c r="AJ336"/>
  <c r="AJ399" s="1"/>
  <c r="AJ462" s="1"/>
  <c r="AJ525" s="1"/>
  <c r="AF336"/>
  <c r="AF399" s="1"/>
  <c r="AF462" s="1"/>
  <c r="AF525" s="1"/>
  <c r="AB336"/>
  <c r="AB399" s="1"/>
  <c r="AB462" s="1"/>
  <c r="AB525" s="1"/>
  <c r="X336"/>
  <c r="X399" s="1"/>
  <c r="X462" s="1"/>
  <c r="X525" s="1"/>
  <c r="T336"/>
  <c r="T399" s="1"/>
  <c r="T462" s="1"/>
  <c r="T525" s="1"/>
  <c r="P336"/>
  <c r="P399" s="1"/>
  <c r="P462" s="1"/>
  <c r="P525" s="1"/>
  <c r="L336"/>
  <c r="L399" s="1"/>
  <c r="L462" s="1"/>
  <c r="L525" s="1"/>
  <c r="H336"/>
  <c r="H399" s="1"/>
  <c r="H462" s="1"/>
  <c r="H525" s="1"/>
  <c r="D336"/>
  <c r="D399" s="1"/>
  <c r="D462" s="1"/>
  <c r="B336"/>
  <c r="B399" s="1"/>
  <c r="B462" s="1"/>
  <c r="B525" s="1"/>
  <c r="AL336"/>
  <c r="AL399" s="1"/>
  <c r="AL462" s="1"/>
  <c r="AL525" s="1"/>
  <c r="AH336"/>
  <c r="AH399" s="1"/>
  <c r="AH462" s="1"/>
  <c r="AH525" s="1"/>
  <c r="AD336"/>
  <c r="AD399" s="1"/>
  <c r="AD462" s="1"/>
  <c r="AD525" s="1"/>
  <c r="Z336"/>
  <c r="Z399" s="1"/>
  <c r="Z462" s="1"/>
  <c r="Z525" s="1"/>
  <c r="V336"/>
  <c r="V399" s="1"/>
  <c r="V462" s="1"/>
  <c r="V525" s="1"/>
  <c r="R336"/>
  <c r="R399" s="1"/>
  <c r="R462" s="1"/>
  <c r="R525" s="1"/>
  <c r="N336"/>
  <c r="N399" s="1"/>
  <c r="N462" s="1"/>
  <c r="N525" s="1"/>
  <c r="J336"/>
  <c r="J399" s="1"/>
  <c r="J462" s="1"/>
  <c r="J525" s="1"/>
  <c r="F336"/>
  <c r="F399" s="1"/>
  <c r="F462" s="1"/>
  <c r="F525" s="1"/>
  <c r="AK335"/>
  <c r="AK398" s="1"/>
  <c r="AK461" s="1"/>
  <c r="AG335"/>
  <c r="AG398" s="1"/>
  <c r="AG461" s="1"/>
  <c r="AC335"/>
  <c r="AC398" s="1"/>
  <c r="AC461" s="1"/>
  <c r="Y335"/>
  <c r="Y398" s="1"/>
  <c r="Y461" s="1"/>
  <c r="U335"/>
  <c r="U398" s="1"/>
  <c r="U461" s="1"/>
  <c r="Q335"/>
  <c r="Q398" s="1"/>
  <c r="Q461" s="1"/>
  <c r="O335"/>
  <c r="O398" s="1"/>
  <c r="O461" s="1"/>
  <c r="K335"/>
  <c r="K398" s="1"/>
  <c r="K461" s="1"/>
  <c r="G335"/>
  <c r="G398" s="1"/>
  <c r="G461" s="1"/>
  <c r="C335"/>
  <c r="C398" s="1"/>
  <c r="C461" s="1"/>
  <c r="AM335"/>
  <c r="AM398" s="1"/>
  <c r="AM461" s="1"/>
  <c r="AI335"/>
  <c r="AI398" s="1"/>
  <c r="AI461" s="1"/>
  <c r="AE335"/>
  <c r="AE398" s="1"/>
  <c r="AE461" s="1"/>
  <c r="AA335"/>
  <c r="AA398" s="1"/>
  <c r="AA461" s="1"/>
  <c r="W335"/>
  <c r="W398" s="1"/>
  <c r="W461" s="1"/>
  <c r="S335"/>
  <c r="S398" s="1"/>
  <c r="S461" s="1"/>
  <c r="M335"/>
  <c r="M398" s="1"/>
  <c r="M461" s="1"/>
  <c r="I335"/>
  <c r="I398" s="1"/>
  <c r="I461" s="1"/>
  <c r="E335"/>
  <c r="E398" s="1"/>
  <c r="E461" s="1"/>
  <c r="C338"/>
  <c r="C401" s="1"/>
  <c r="C464" s="1"/>
  <c r="C527" s="1"/>
  <c r="AK338"/>
  <c r="AK401" s="1"/>
  <c r="AK464" s="1"/>
  <c r="AK527" s="1"/>
  <c r="AG338"/>
  <c r="AG401" s="1"/>
  <c r="AG464" s="1"/>
  <c r="AG527" s="1"/>
  <c r="AC338"/>
  <c r="AC401" s="1"/>
  <c r="AC464" s="1"/>
  <c r="AC527" s="1"/>
  <c r="Y338"/>
  <c r="Y401" s="1"/>
  <c r="Y464" s="1"/>
  <c r="Y527" s="1"/>
  <c r="U338"/>
  <c r="U401" s="1"/>
  <c r="U464" s="1"/>
  <c r="U527" s="1"/>
  <c r="Q338"/>
  <c r="Q401" s="1"/>
  <c r="Q464" s="1"/>
  <c r="Q527" s="1"/>
  <c r="M338"/>
  <c r="M401" s="1"/>
  <c r="M464" s="1"/>
  <c r="M527" s="1"/>
  <c r="I338"/>
  <c r="I401" s="1"/>
  <c r="I464" s="1"/>
  <c r="I527" s="1"/>
  <c r="E338"/>
  <c r="E401" s="1"/>
  <c r="E464" s="1"/>
  <c r="E527" s="1"/>
  <c r="AM338"/>
  <c r="AM401" s="1"/>
  <c r="AM464" s="1"/>
  <c r="AI338"/>
  <c r="AI401" s="1"/>
  <c r="AI464" s="1"/>
  <c r="AI527" s="1"/>
  <c r="AE338"/>
  <c r="AE401" s="1"/>
  <c r="AE464" s="1"/>
  <c r="AE527" s="1"/>
  <c r="AA338"/>
  <c r="AA401" s="1"/>
  <c r="AA464" s="1"/>
  <c r="AA527" s="1"/>
  <c r="W338"/>
  <c r="W401" s="1"/>
  <c r="W464" s="1"/>
  <c r="W527" s="1"/>
  <c r="S338"/>
  <c r="S401" s="1"/>
  <c r="S464" s="1"/>
  <c r="S527" s="1"/>
  <c r="O338"/>
  <c r="O401" s="1"/>
  <c r="O464" s="1"/>
  <c r="O527" s="1"/>
  <c r="K338"/>
  <c r="K401" s="1"/>
  <c r="K464" s="1"/>
  <c r="K527" s="1"/>
  <c r="G338"/>
  <c r="G401" s="1"/>
  <c r="G464" s="1"/>
  <c r="G527" s="1"/>
  <c r="C342"/>
  <c r="C405" s="1"/>
  <c r="C468" s="1"/>
  <c r="C531" s="1"/>
  <c r="AK342"/>
  <c r="AK405" s="1"/>
  <c r="AK468" s="1"/>
  <c r="AK531" s="1"/>
  <c r="AG342"/>
  <c r="AG405" s="1"/>
  <c r="AG468" s="1"/>
  <c r="AG531" s="1"/>
  <c r="AC342"/>
  <c r="AC405" s="1"/>
  <c r="AC468" s="1"/>
  <c r="AC531" s="1"/>
  <c r="Y342"/>
  <c r="Y405" s="1"/>
  <c r="Y468" s="1"/>
  <c r="Y531" s="1"/>
  <c r="U342"/>
  <c r="U405" s="1"/>
  <c r="U468" s="1"/>
  <c r="U531" s="1"/>
  <c r="Q342"/>
  <c r="Q405" s="1"/>
  <c r="Q468" s="1"/>
  <c r="Q531" s="1"/>
  <c r="M342"/>
  <c r="M405" s="1"/>
  <c r="M468" s="1"/>
  <c r="M531" s="1"/>
  <c r="I342"/>
  <c r="I405" s="1"/>
  <c r="I468" s="1"/>
  <c r="I531" s="1"/>
  <c r="E342"/>
  <c r="E405" s="1"/>
  <c r="E468" s="1"/>
  <c r="E531" s="1"/>
  <c r="AM342"/>
  <c r="AM405" s="1"/>
  <c r="AM468" s="1"/>
  <c r="AI342"/>
  <c r="AI405" s="1"/>
  <c r="AI468" s="1"/>
  <c r="AI531" s="1"/>
  <c r="AE342"/>
  <c r="AE405" s="1"/>
  <c r="AE468" s="1"/>
  <c r="AE531" s="1"/>
  <c r="AA342"/>
  <c r="AA405" s="1"/>
  <c r="AA468" s="1"/>
  <c r="AA531" s="1"/>
  <c r="W342"/>
  <c r="W405" s="1"/>
  <c r="W468" s="1"/>
  <c r="W531" s="1"/>
  <c r="S342"/>
  <c r="S405" s="1"/>
  <c r="S468" s="1"/>
  <c r="S531" s="1"/>
  <c r="O342"/>
  <c r="O405" s="1"/>
  <c r="O468" s="1"/>
  <c r="O531" s="1"/>
  <c r="K342"/>
  <c r="K405" s="1"/>
  <c r="K468" s="1"/>
  <c r="K531" s="1"/>
  <c r="G342"/>
  <c r="G405" s="1"/>
  <c r="G468" s="1"/>
  <c r="G531" s="1"/>
  <c r="AK337"/>
  <c r="AK400" s="1"/>
  <c r="AK463" s="1"/>
  <c r="AK526" s="1"/>
  <c r="AG337"/>
  <c r="AG400" s="1"/>
  <c r="AG463" s="1"/>
  <c r="AG526" s="1"/>
  <c r="AC337"/>
  <c r="AC400" s="1"/>
  <c r="AC463" s="1"/>
  <c r="AC526" s="1"/>
  <c r="Y337"/>
  <c r="Y400" s="1"/>
  <c r="Y463" s="1"/>
  <c r="Y526" s="1"/>
  <c r="U337"/>
  <c r="U400" s="1"/>
  <c r="U463" s="1"/>
  <c r="U526" s="1"/>
  <c r="Q337"/>
  <c r="Q400" s="1"/>
  <c r="Q463" s="1"/>
  <c r="Q526" s="1"/>
  <c r="O337"/>
  <c r="O400" s="1"/>
  <c r="O463" s="1"/>
  <c r="O526" s="1"/>
  <c r="K337"/>
  <c r="K400" s="1"/>
  <c r="K463" s="1"/>
  <c r="K526" s="1"/>
  <c r="G337"/>
  <c r="G400" s="1"/>
  <c r="G463" s="1"/>
  <c r="G526" s="1"/>
  <c r="C337"/>
  <c r="C400" s="1"/>
  <c r="C463" s="1"/>
  <c r="C526" s="1"/>
  <c r="AM337"/>
  <c r="AM400" s="1"/>
  <c r="AM463" s="1"/>
  <c r="AI337"/>
  <c r="AI400" s="1"/>
  <c r="AI463" s="1"/>
  <c r="AI526" s="1"/>
  <c r="AE337"/>
  <c r="AE400" s="1"/>
  <c r="AE463" s="1"/>
  <c r="AE526" s="1"/>
  <c r="AA337"/>
  <c r="AA400" s="1"/>
  <c r="AA463" s="1"/>
  <c r="AA526" s="1"/>
  <c r="W337"/>
  <c r="W400" s="1"/>
  <c r="W463" s="1"/>
  <c r="W526" s="1"/>
  <c r="S337"/>
  <c r="S400" s="1"/>
  <c r="S463" s="1"/>
  <c r="S526" s="1"/>
  <c r="M337"/>
  <c r="M400" s="1"/>
  <c r="M463" s="1"/>
  <c r="M526" s="1"/>
  <c r="I337"/>
  <c r="I400" s="1"/>
  <c r="I463" s="1"/>
  <c r="I526" s="1"/>
  <c r="E337"/>
  <c r="E400" s="1"/>
  <c r="E463" s="1"/>
  <c r="E526" s="1"/>
  <c r="AJ335"/>
  <c r="AJ398" s="1"/>
  <c r="AJ461" s="1"/>
  <c r="AF335"/>
  <c r="AF398" s="1"/>
  <c r="AB335"/>
  <c r="AB398" s="1"/>
  <c r="X335"/>
  <c r="X398" s="1"/>
  <c r="X461" s="1"/>
  <c r="T335"/>
  <c r="T398" s="1"/>
  <c r="T461" s="1"/>
  <c r="P335"/>
  <c r="P398" s="1"/>
  <c r="N335"/>
  <c r="N398" s="1"/>
  <c r="J335"/>
  <c r="J398" s="1"/>
  <c r="J461" s="1"/>
  <c r="F335"/>
  <c r="F398" s="1"/>
  <c r="F461" s="1"/>
  <c r="AL335"/>
  <c r="AL398" s="1"/>
  <c r="AH335"/>
  <c r="AH398" s="1"/>
  <c r="AD335"/>
  <c r="AD398" s="1"/>
  <c r="AD461" s="1"/>
  <c r="Z335"/>
  <c r="Z398" s="1"/>
  <c r="Z461" s="1"/>
  <c r="V335"/>
  <c r="V398" s="1"/>
  <c r="R335"/>
  <c r="R398" s="1"/>
  <c r="L335"/>
  <c r="L398" s="1"/>
  <c r="L461" s="1"/>
  <c r="H335"/>
  <c r="H398" s="1"/>
  <c r="H461" s="1"/>
  <c r="D335"/>
  <c r="D398" s="1"/>
  <c r="B335"/>
  <c r="B398" s="1"/>
  <c r="C340"/>
  <c r="C403" s="1"/>
  <c r="C466" s="1"/>
  <c r="C529" s="1"/>
  <c r="AK340"/>
  <c r="AK403" s="1"/>
  <c r="AK466" s="1"/>
  <c r="AK529" s="1"/>
  <c r="AG340"/>
  <c r="AG403" s="1"/>
  <c r="AG466" s="1"/>
  <c r="AG529" s="1"/>
  <c r="AC340"/>
  <c r="AC403" s="1"/>
  <c r="AC466" s="1"/>
  <c r="AC529" s="1"/>
  <c r="Y340"/>
  <c r="Y403" s="1"/>
  <c r="Y466" s="1"/>
  <c r="Y529" s="1"/>
  <c r="U340"/>
  <c r="U403" s="1"/>
  <c r="U466" s="1"/>
  <c r="U529" s="1"/>
  <c r="Q340"/>
  <c r="Q403" s="1"/>
  <c r="Q466" s="1"/>
  <c r="Q529" s="1"/>
  <c r="M340"/>
  <c r="M403" s="1"/>
  <c r="M466" s="1"/>
  <c r="M529" s="1"/>
  <c r="I340"/>
  <c r="I403" s="1"/>
  <c r="I466" s="1"/>
  <c r="I529" s="1"/>
  <c r="E340"/>
  <c r="E403" s="1"/>
  <c r="E466" s="1"/>
  <c r="E529" s="1"/>
  <c r="AM340"/>
  <c r="AM403" s="1"/>
  <c r="AM466" s="1"/>
  <c r="AI340"/>
  <c r="AI403" s="1"/>
  <c r="AI466" s="1"/>
  <c r="AI529" s="1"/>
  <c r="AE340"/>
  <c r="AE403" s="1"/>
  <c r="AE466" s="1"/>
  <c r="AE529" s="1"/>
  <c r="AA340"/>
  <c r="AA403" s="1"/>
  <c r="AA466" s="1"/>
  <c r="AA529" s="1"/>
  <c r="W340"/>
  <c r="W403" s="1"/>
  <c r="W466" s="1"/>
  <c r="W529" s="1"/>
  <c r="S340"/>
  <c r="S403" s="1"/>
  <c r="S466" s="1"/>
  <c r="S529" s="1"/>
  <c r="O340"/>
  <c r="O403" s="1"/>
  <c r="O466" s="1"/>
  <c r="O529" s="1"/>
  <c r="K340"/>
  <c r="K403" s="1"/>
  <c r="K466" s="1"/>
  <c r="K529" s="1"/>
  <c r="G340"/>
  <c r="G403" s="1"/>
  <c r="G466" s="1"/>
  <c r="G529" s="1"/>
  <c r="AJ337"/>
  <c r="AJ400" s="1"/>
  <c r="AJ463" s="1"/>
  <c r="AJ526" s="1"/>
  <c r="AF337"/>
  <c r="AF400" s="1"/>
  <c r="AF463" s="1"/>
  <c r="AF526" s="1"/>
  <c r="AB337"/>
  <c r="AB400" s="1"/>
  <c r="AB463" s="1"/>
  <c r="AB526" s="1"/>
  <c r="X337"/>
  <c r="X400" s="1"/>
  <c r="X463" s="1"/>
  <c r="X526" s="1"/>
  <c r="T337"/>
  <c r="T400" s="1"/>
  <c r="T463" s="1"/>
  <c r="T526" s="1"/>
  <c r="P337"/>
  <c r="P400" s="1"/>
  <c r="P463" s="1"/>
  <c r="P526" s="1"/>
  <c r="N337"/>
  <c r="N400" s="1"/>
  <c r="N463" s="1"/>
  <c r="N526" s="1"/>
  <c r="J337"/>
  <c r="J400" s="1"/>
  <c r="J463" s="1"/>
  <c r="J526" s="1"/>
  <c r="F337"/>
  <c r="F400" s="1"/>
  <c r="F463" s="1"/>
  <c r="F526" s="1"/>
  <c r="AL337"/>
  <c r="AL400" s="1"/>
  <c r="AL463" s="1"/>
  <c r="AL526" s="1"/>
  <c r="AH337"/>
  <c r="AH400" s="1"/>
  <c r="AH463" s="1"/>
  <c r="AH526" s="1"/>
  <c r="AD337"/>
  <c r="AD400" s="1"/>
  <c r="AD463" s="1"/>
  <c r="AD526" s="1"/>
  <c r="Z337"/>
  <c r="Z400" s="1"/>
  <c r="Z463" s="1"/>
  <c r="Z526" s="1"/>
  <c r="V337"/>
  <c r="V400" s="1"/>
  <c r="V463" s="1"/>
  <c r="V526" s="1"/>
  <c r="R337"/>
  <c r="R400" s="1"/>
  <c r="R463" s="1"/>
  <c r="R526" s="1"/>
  <c r="L337"/>
  <c r="L400" s="1"/>
  <c r="L463" s="1"/>
  <c r="L526" s="1"/>
  <c r="H337"/>
  <c r="H400" s="1"/>
  <c r="H463" s="1"/>
  <c r="H526" s="1"/>
  <c r="D337"/>
  <c r="D400" s="1"/>
  <c r="D463" s="1"/>
  <c r="B337"/>
  <c r="B400" s="1"/>
  <c r="B463" s="1"/>
  <c r="B526" s="1"/>
  <c r="C336"/>
  <c r="C399" s="1"/>
  <c r="C462" s="1"/>
  <c r="C525" s="1"/>
  <c r="AK336"/>
  <c r="AK399" s="1"/>
  <c r="AK462" s="1"/>
  <c r="AK525" s="1"/>
  <c r="AG336"/>
  <c r="AG399" s="1"/>
  <c r="AG462" s="1"/>
  <c r="AG525" s="1"/>
  <c r="AC336"/>
  <c r="AC399" s="1"/>
  <c r="AC462" s="1"/>
  <c r="AC525" s="1"/>
  <c r="Y336"/>
  <c r="Y399" s="1"/>
  <c r="Y462" s="1"/>
  <c r="Y525" s="1"/>
  <c r="U336"/>
  <c r="U399" s="1"/>
  <c r="U462" s="1"/>
  <c r="U525" s="1"/>
  <c r="Q336"/>
  <c r="Q399" s="1"/>
  <c r="Q462" s="1"/>
  <c r="Q525" s="1"/>
  <c r="M336"/>
  <c r="M399" s="1"/>
  <c r="M462" s="1"/>
  <c r="M525" s="1"/>
  <c r="I336"/>
  <c r="I399" s="1"/>
  <c r="I462" s="1"/>
  <c r="I525" s="1"/>
  <c r="E336"/>
  <c r="E399" s="1"/>
  <c r="E462" s="1"/>
  <c r="E525" s="1"/>
  <c r="AM336"/>
  <c r="AM399" s="1"/>
  <c r="AM462" s="1"/>
  <c r="AI336"/>
  <c r="AI399" s="1"/>
  <c r="AI462" s="1"/>
  <c r="AI525" s="1"/>
  <c r="AE336"/>
  <c r="AE399" s="1"/>
  <c r="AE462" s="1"/>
  <c r="AE525" s="1"/>
  <c r="AA336"/>
  <c r="AA399" s="1"/>
  <c r="AA462" s="1"/>
  <c r="AA525" s="1"/>
  <c r="W336"/>
  <c r="W399" s="1"/>
  <c r="W462" s="1"/>
  <c r="W525" s="1"/>
  <c r="S336"/>
  <c r="S399" s="1"/>
  <c r="S462" s="1"/>
  <c r="S525" s="1"/>
  <c r="O336"/>
  <c r="O399" s="1"/>
  <c r="O462" s="1"/>
  <c r="O525" s="1"/>
  <c r="K336"/>
  <c r="K399" s="1"/>
  <c r="K462" s="1"/>
  <c r="K525" s="1"/>
  <c r="G336"/>
  <c r="G399" s="1"/>
  <c r="G462" s="1"/>
  <c r="G525" s="1"/>
  <c r="AN308"/>
  <c r="AO308"/>
  <c r="AM334" s="1"/>
  <c r="U293" l="1"/>
  <c r="B220"/>
  <c r="B215"/>
  <c r="U289"/>
  <c r="U292"/>
  <c r="U297"/>
  <c r="U291"/>
  <c r="U296"/>
  <c r="U294"/>
  <c r="U295"/>
  <c r="U290"/>
  <c r="AO509"/>
  <c r="AO276"/>
  <c r="C497"/>
  <c r="AN243"/>
  <c r="AN276"/>
  <c r="AN500"/>
  <c r="H213"/>
  <c r="AN436"/>
  <c r="AP436" s="1"/>
  <c r="B217"/>
  <c r="B219"/>
  <c r="B218"/>
  <c r="AO500"/>
  <c r="AO499" s="1"/>
  <c r="AL397"/>
  <c r="AL461"/>
  <c r="P397"/>
  <c r="P461"/>
  <c r="AF397"/>
  <c r="AF461"/>
  <c r="I524"/>
  <c r="I523" s="1"/>
  <c r="I460"/>
  <c r="T409"/>
  <c r="T473"/>
  <c r="AJ536"/>
  <c r="AJ535" s="1"/>
  <c r="AJ472"/>
  <c r="R536"/>
  <c r="R535" s="1"/>
  <c r="R472"/>
  <c r="AH409"/>
  <c r="AH473"/>
  <c r="I536"/>
  <c r="I535" s="1"/>
  <c r="I472"/>
  <c r="Y536"/>
  <c r="Y535" s="1"/>
  <c r="Y472"/>
  <c r="S536"/>
  <c r="S535" s="1"/>
  <c r="S472"/>
  <c r="AI536"/>
  <c r="AI535" s="1"/>
  <c r="AI472"/>
  <c r="T421"/>
  <c r="T485"/>
  <c r="AM421"/>
  <c r="AM485"/>
  <c r="AE548"/>
  <c r="AE547" s="1"/>
  <c r="AE484"/>
  <c r="AC548"/>
  <c r="AC547" s="1"/>
  <c r="AC484"/>
  <c r="AI548"/>
  <c r="AI547" s="1"/>
  <c r="AI484"/>
  <c r="AK548"/>
  <c r="AK547" s="1"/>
  <c r="AK484"/>
  <c r="Y548"/>
  <c r="Y547" s="1"/>
  <c r="Y484"/>
  <c r="N213"/>
  <c r="Q213"/>
  <c r="K213"/>
  <c r="R397"/>
  <c r="R461"/>
  <c r="AH397"/>
  <c r="AH461"/>
  <c r="N397"/>
  <c r="N461"/>
  <c r="AB397"/>
  <c r="AB461"/>
  <c r="O524"/>
  <c r="O523" s="1"/>
  <c r="O460"/>
  <c r="P409"/>
  <c r="P473"/>
  <c r="AF536"/>
  <c r="AF535" s="1"/>
  <c r="AF472"/>
  <c r="N409"/>
  <c r="N473"/>
  <c r="AD409"/>
  <c r="AD473"/>
  <c r="U536"/>
  <c r="U535" s="1"/>
  <c r="U472"/>
  <c r="AK536"/>
  <c r="AK535" s="1"/>
  <c r="AK472"/>
  <c r="O536"/>
  <c r="O535" s="1"/>
  <c r="O472"/>
  <c r="AE536"/>
  <c r="AE535" s="1"/>
  <c r="AE472"/>
  <c r="I421"/>
  <c r="I485"/>
  <c r="K548"/>
  <c r="K547" s="1"/>
  <c r="K484"/>
  <c r="G421"/>
  <c r="G485"/>
  <c r="P421"/>
  <c r="P485"/>
  <c r="V548"/>
  <c r="V547" s="1"/>
  <c r="V484"/>
  <c r="R548"/>
  <c r="R547" s="1"/>
  <c r="R484"/>
  <c r="L548"/>
  <c r="L547" s="1"/>
  <c r="L484"/>
  <c r="H548"/>
  <c r="H547" s="1"/>
  <c r="H484"/>
  <c r="N548"/>
  <c r="N547" s="1"/>
  <c r="N484"/>
  <c r="V397"/>
  <c r="V461"/>
  <c r="L524"/>
  <c r="L523" s="1"/>
  <c r="L460"/>
  <c r="AD524"/>
  <c r="AD523" s="1"/>
  <c r="AD460"/>
  <c r="J524"/>
  <c r="J523" s="1"/>
  <c r="J460"/>
  <c r="X524"/>
  <c r="X523" s="1"/>
  <c r="X460"/>
  <c r="K524"/>
  <c r="K523" s="1"/>
  <c r="K460"/>
  <c r="L536"/>
  <c r="L535" s="1"/>
  <c r="L472"/>
  <c r="AB536"/>
  <c r="AB535" s="1"/>
  <c r="AB472"/>
  <c r="J536"/>
  <c r="J535" s="1"/>
  <c r="J472"/>
  <c r="Z536"/>
  <c r="Z535" s="1"/>
  <c r="Z472"/>
  <c r="Q536"/>
  <c r="Q535" s="1"/>
  <c r="Q472"/>
  <c r="AG536"/>
  <c r="AG535" s="1"/>
  <c r="AG472"/>
  <c r="K536"/>
  <c r="K535" s="1"/>
  <c r="K472"/>
  <c r="AA536"/>
  <c r="AA535" s="1"/>
  <c r="AA472"/>
  <c r="AG548"/>
  <c r="AG547" s="1"/>
  <c r="AG484"/>
  <c r="U548"/>
  <c r="U547" s="1"/>
  <c r="U484"/>
  <c r="M548"/>
  <c r="M547" s="1"/>
  <c r="M484"/>
  <c r="Q548"/>
  <c r="Q547" s="1"/>
  <c r="Q484"/>
  <c r="Z548"/>
  <c r="Z547" s="1"/>
  <c r="Z484"/>
  <c r="AF548"/>
  <c r="AF547" s="1"/>
  <c r="AF484"/>
  <c r="W421"/>
  <c r="W486"/>
  <c r="S548"/>
  <c r="S547" s="1"/>
  <c r="S484"/>
  <c r="O548"/>
  <c r="O547" s="1"/>
  <c r="O484"/>
  <c r="B214"/>
  <c r="B213" s="1"/>
  <c r="C213"/>
  <c r="X358"/>
  <c r="AP308"/>
  <c r="H524"/>
  <c r="H523" s="1"/>
  <c r="H460"/>
  <c r="Z524"/>
  <c r="Z523" s="1"/>
  <c r="Z460"/>
  <c r="F524"/>
  <c r="F523" s="1"/>
  <c r="F460"/>
  <c r="T524"/>
  <c r="T523" s="1"/>
  <c r="T460"/>
  <c r="AJ524"/>
  <c r="AJ523" s="1"/>
  <c r="AJ460"/>
  <c r="M524"/>
  <c r="M523" s="1"/>
  <c r="M460"/>
  <c r="G524"/>
  <c r="G523" s="1"/>
  <c r="G460"/>
  <c r="H536"/>
  <c r="H535" s="1"/>
  <c r="H472"/>
  <c r="X536"/>
  <c r="X535" s="1"/>
  <c r="X472"/>
  <c r="F536"/>
  <c r="F535" s="1"/>
  <c r="F472"/>
  <c r="V536"/>
  <c r="V535" s="1"/>
  <c r="V472"/>
  <c r="AL536"/>
  <c r="AL535" s="1"/>
  <c r="AL472"/>
  <c r="M536"/>
  <c r="M535" s="1"/>
  <c r="M472"/>
  <c r="AC536"/>
  <c r="AC535" s="1"/>
  <c r="AC472"/>
  <c r="G536"/>
  <c r="G535" s="1"/>
  <c r="G472"/>
  <c r="W536"/>
  <c r="W535" s="1"/>
  <c r="W472"/>
  <c r="AM536"/>
  <c r="AM535" s="1"/>
  <c r="AM472"/>
  <c r="J421"/>
  <c r="J485"/>
  <c r="AD548"/>
  <c r="AD547" s="1"/>
  <c r="AD484"/>
  <c r="AB548"/>
  <c r="AB547" s="1"/>
  <c r="AB484"/>
  <c r="F421"/>
  <c r="F486"/>
  <c r="AJ548"/>
  <c r="AJ547" s="1"/>
  <c r="AJ484"/>
  <c r="AH548"/>
  <c r="AH547" s="1"/>
  <c r="AH484"/>
  <c r="AA548"/>
  <c r="AA547" s="1"/>
  <c r="AA484"/>
  <c r="X548"/>
  <c r="X547" s="1"/>
  <c r="X484"/>
  <c r="E213"/>
  <c r="D213"/>
  <c r="AN499"/>
  <c r="AO497" s="1"/>
  <c r="B397"/>
  <c r="B461"/>
  <c r="E460"/>
  <c r="E524"/>
  <c r="E523" s="1"/>
  <c r="W524"/>
  <c r="W523" s="1"/>
  <c r="W460"/>
  <c r="AO461"/>
  <c r="AM524"/>
  <c r="AM460"/>
  <c r="AC460"/>
  <c r="AC524"/>
  <c r="AC523" s="1"/>
  <c r="D531"/>
  <c r="AN531" s="1"/>
  <c r="AN468"/>
  <c r="AO467"/>
  <c r="AM530"/>
  <c r="D530"/>
  <c r="AN530" s="1"/>
  <c r="AN467"/>
  <c r="AO474"/>
  <c r="E537"/>
  <c r="AO537" s="1"/>
  <c r="B409"/>
  <c r="B473"/>
  <c r="AO473"/>
  <c r="E536"/>
  <c r="E472"/>
  <c r="AN480"/>
  <c r="D543"/>
  <c r="AN543" s="1"/>
  <c r="AO479"/>
  <c r="E542"/>
  <c r="AO542" s="1"/>
  <c r="D542"/>
  <c r="AN542" s="1"/>
  <c r="AN479"/>
  <c r="E421"/>
  <c r="E485"/>
  <c r="B421"/>
  <c r="B485"/>
  <c r="D551"/>
  <c r="AN551" s="1"/>
  <c r="AN488"/>
  <c r="D554"/>
  <c r="AN554" s="1"/>
  <c r="AN491"/>
  <c r="AO487"/>
  <c r="E550"/>
  <c r="AO550" s="1"/>
  <c r="AO462"/>
  <c r="AM525"/>
  <c r="AO525" s="1"/>
  <c r="D526"/>
  <c r="AN526" s="1"/>
  <c r="AN463"/>
  <c r="AO463"/>
  <c r="AM526"/>
  <c r="S524"/>
  <c r="S523" s="1"/>
  <c r="S460"/>
  <c r="AI524"/>
  <c r="AI523" s="1"/>
  <c r="AI460"/>
  <c r="Y460"/>
  <c r="Y524"/>
  <c r="Y523" s="1"/>
  <c r="D529"/>
  <c r="AN529" s="1"/>
  <c r="AN466"/>
  <c r="D538"/>
  <c r="AN538" s="1"/>
  <c r="AN475"/>
  <c r="AO475"/>
  <c r="E538"/>
  <c r="AO538" s="1"/>
  <c r="AO480"/>
  <c r="E543"/>
  <c r="AO543" s="1"/>
  <c r="AN478"/>
  <c r="D541"/>
  <c r="AN541" s="1"/>
  <c r="AO491"/>
  <c r="E554"/>
  <c r="AO554" s="1"/>
  <c r="E549"/>
  <c r="AO486"/>
  <c r="E555"/>
  <c r="AO555" s="1"/>
  <c r="AO492"/>
  <c r="E553"/>
  <c r="AO553" s="1"/>
  <c r="AO490"/>
  <c r="D550"/>
  <c r="AN550" s="1"/>
  <c r="AN487"/>
  <c r="C548"/>
  <c r="C547" s="1"/>
  <c r="C484"/>
  <c r="AO423"/>
  <c r="AO468"/>
  <c r="AM531"/>
  <c r="AO531" s="1"/>
  <c r="AE524"/>
  <c r="AE523" s="1"/>
  <c r="AE460"/>
  <c r="U460"/>
  <c r="U524"/>
  <c r="U523" s="1"/>
  <c r="AK460"/>
  <c r="AK524"/>
  <c r="AO465"/>
  <c r="AM528"/>
  <c r="AO528" s="1"/>
  <c r="D528"/>
  <c r="AN528" s="1"/>
  <c r="AN465"/>
  <c r="D527"/>
  <c r="AN527" s="1"/>
  <c r="AN464"/>
  <c r="AO478"/>
  <c r="E541"/>
  <c r="AO541" s="1"/>
  <c r="AO476"/>
  <c r="E539"/>
  <c r="AO539" s="1"/>
  <c r="AO477"/>
  <c r="E540"/>
  <c r="AO540" s="1"/>
  <c r="D540"/>
  <c r="AN540" s="1"/>
  <c r="AN477"/>
  <c r="AN476"/>
  <c r="D539"/>
  <c r="AN539" s="1"/>
  <c r="D555"/>
  <c r="AN555" s="1"/>
  <c r="AN492"/>
  <c r="D553"/>
  <c r="AN553" s="1"/>
  <c r="AN490"/>
  <c r="D548"/>
  <c r="D484"/>
  <c r="E551"/>
  <c r="AO551" s="1"/>
  <c r="AO488"/>
  <c r="AO530"/>
  <c r="AO466"/>
  <c r="AM529"/>
  <c r="AO529" s="1"/>
  <c r="D397"/>
  <c r="D461"/>
  <c r="AO464"/>
  <c r="AM527"/>
  <c r="AO527" s="1"/>
  <c r="AA524"/>
  <c r="AA523" s="1"/>
  <c r="AA460"/>
  <c r="C524"/>
  <c r="C523" s="1"/>
  <c r="C460"/>
  <c r="Q460"/>
  <c r="Q524"/>
  <c r="Q523" s="1"/>
  <c r="AG460"/>
  <c r="AG524"/>
  <c r="AG523" s="1"/>
  <c r="D525"/>
  <c r="AN525" s="1"/>
  <c r="AN462"/>
  <c r="D409"/>
  <c r="D473"/>
  <c r="C536"/>
  <c r="C535" s="1"/>
  <c r="C472"/>
  <c r="AN474"/>
  <c r="D537"/>
  <c r="AN537" s="1"/>
  <c r="AO489"/>
  <c r="E552"/>
  <c r="AO552" s="1"/>
  <c r="D549"/>
  <c r="D552"/>
  <c r="AN552" s="1"/>
  <c r="AN489"/>
  <c r="AO526"/>
  <c r="AO399"/>
  <c r="E397"/>
  <c r="AM397"/>
  <c r="AN400"/>
  <c r="L397"/>
  <c r="AD397"/>
  <c r="J397"/>
  <c r="X397"/>
  <c r="AO405"/>
  <c r="S397"/>
  <c r="AI397"/>
  <c r="K397"/>
  <c r="Y397"/>
  <c r="AN399"/>
  <c r="Z397"/>
  <c r="L409"/>
  <c r="AB409"/>
  <c r="J409"/>
  <c r="AO412"/>
  <c r="AO417"/>
  <c r="Q409"/>
  <c r="AG409"/>
  <c r="K409"/>
  <c r="AA409"/>
  <c r="AN411"/>
  <c r="Z409"/>
  <c r="AF409"/>
  <c r="AN414"/>
  <c r="AG421"/>
  <c r="U421"/>
  <c r="M421"/>
  <c r="AO427"/>
  <c r="Q421"/>
  <c r="AN425"/>
  <c r="C421"/>
  <c r="AF421"/>
  <c r="S421"/>
  <c r="O421"/>
  <c r="AN398"/>
  <c r="AJ397"/>
  <c r="AO398"/>
  <c r="AK397"/>
  <c r="AJ421"/>
  <c r="AO403"/>
  <c r="F397"/>
  <c r="T397"/>
  <c r="AO401"/>
  <c r="M397"/>
  <c r="AE397"/>
  <c r="G397"/>
  <c r="U397"/>
  <c r="AN405"/>
  <c r="AO404"/>
  <c r="AN402"/>
  <c r="AO415"/>
  <c r="H409"/>
  <c r="X409"/>
  <c r="F409"/>
  <c r="V409"/>
  <c r="AL409"/>
  <c r="AO413"/>
  <c r="M409"/>
  <c r="AC409"/>
  <c r="G409"/>
  <c r="W409"/>
  <c r="AM409"/>
  <c r="AN417"/>
  <c r="AO414"/>
  <c r="AD421"/>
  <c r="AN429"/>
  <c r="AN428"/>
  <c r="AN427"/>
  <c r="AH421"/>
  <c r="D421"/>
  <c r="AA421"/>
  <c r="AO428"/>
  <c r="X421"/>
  <c r="AN410"/>
  <c r="AJ409"/>
  <c r="AO422"/>
  <c r="AK421"/>
  <c r="AO400"/>
  <c r="I397"/>
  <c r="AA397"/>
  <c r="C397"/>
  <c r="Q397"/>
  <c r="AG397"/>
  <c r="H397"/>
  <c r="AN403"/>
  <c r="I409"/>
  <c r="Y409"/>
  <c r="C409"/>
  <c r="S409"/>
  <c r="AI409"/>
  <c r="R409"/>
  <c r="AN415"/>
  <c r="AN416"/>
  <c r="AO429"/>
  <c r="AN426"/>
  <c r="AN423"/>
  <c r="AE421"/>
  <c r="AC421"/>
  <c r="AN424"/>
  <c r="AI421"/>
  <c r="AO425"/>
  <c r="Y421"/>
  <c r="AO410"/>
  <c r="AK409"/>
  <c r="AN359"/>
  <c r="AL422"/>
  <c r="W397"/>
  <c r="O397"/>
  <c r="AC397"/>
  <c r="AN404"/>
  <c r="AO402"/>
  <c r="AN401"/>
  <c r="AO411"/>
  <c r="AN412"/>
  <c r="E409"/>
  <c r="U409"/>
  <c r="O409"/>
  <c r="AE409"/>
  <c r="AO416"/>
  <c r="AN413"/>
  <c r="K421"/>
  <c r="Z421"/>
  <c r="AO424"/>
  <c r="V421"/>
  <c r="R421"/>
  <c r="L421"/>
  <c r="AB421"/>
  <c r="AO426"/>
  <c r="H421"/>
  <c r="N421"/>
  <c r="U358"/>
  <c r="O346"/>
  <c r="K358"/>
  <c r="AB346"/>
  <c r="V346"/>
  <c r="S358"/>
  <c r="D346"/>
  <c r="AJ358"/>
  <c r="AF334"/>
  <c r="Z334"/>
  <c r="AC334"/>
  <c r="H334"/>
  <c r="B334"/>
  <c r="AH346"/>
  <c r="AN364"/>
  <c r="AO361"/>
  <c r="AK346"/>
  <c r="AE334"/>
  <c r="AG334"/>
  <c r="L334"/>
  <c r="F334"/>
  <c r="AL346"/>
  <c r="C358"/>
  <c r="AI334"/>
  <c r="T358"/>
  <c r="P334"/>
  <c r="J334"/>
  <c r="M334"/>
  <c r="AM358"/>
  <c r="X346"/>
  <c r="R346"/>
  <c r="U346"/>
  <c r="O334"/>
  <c r="Q334"/>
  <c r="AB334"/>
  <c r="V334"/>
  <c r="Y334"/>
  <c r="AO364"/>
  <c r="AO365"/>
  <c r="D334"/>
  <c r="AJ346"/>
  <c r="AD346"/>
  <c r="Z358"/>
  <c r="AC358"/>
  <c r="W346"/>
  <c r="B358"/>
  <c r="AH334"/>
  <c r="AN361"/>
  <c r="E334"/>
  <c r="AE358"/>
  <c r="AG358"/>
  <c r="AA346"/>
  <c r="F358"/>
  <c r="AL334"/>
  <c r="I334"/>
  <c r="AI358"/>
  <c r="AO362"/>
  <c r="T346"/>
  <c r="N346"/>
  <c r="J358"/>
  <c r="M358"/>
  <c r="G346"/>
  <c r="X334"/>
  <c r="R334"/>
  <c r="O358"/>
  <c r="Q358"/>
  <c r="K346"/>
  <c r="V358"/>
  <c r="Y358"/>
  <c r="S346"/>
  <c r="AN366"/>
  <c r="AN365"/>
  <c r="AJ334"/>
  <c r="AD334"/>
  <c r="AF358"/>
  <c r="AC346"/>
  <c r="W334"/>
  <c r="H358"/>
  <c r="AH358"/>
  <c r="E358"/>
  <c r="AK334"/>
  <c r="AG346"/>
  <c r="AA334"/>
  <c r="L358"/>
  <c r="AL358"/>
  <c r="I358"/>
  <c r="C346"/>
  <c r="AO363"/>
  <c r="T334"/>
  <c r="N334"/>
  <c r="P358"/>
  <c r="M346"/>
  <c r="G334"/>
  <c r="AM346"/>
  <c r="R358"/>
  <c r="U334"/>
  <c r="Q346"/>
  <c r="K334"/>
  <c r="AB358"/>
  <c r="Y346"/>
  <c r="S334"/>
  <c r="AN363"/>
  <c r="AO359"/>
  <c r="AN360"/>
  <c r="D358"/>
  <c r="AD358"/>
  <c r="AF346"/>
  <c r="Z346"/>
  <c r="W358"/>
  <c r="H346"/>
  <c r="B346"/>
  <c r="AN362"/>
  <c r="AO360"/>
  <c r="AO366"/>
  <c r="E346"/>
  <c r="AK358"/>
  <c r="AE346"/>
  <c r="AA358"/>
  <c r="L346"/>
  <c r="F346"/>
  <c r="I346"/>
  <c r="C334"/>
  <c r="AI346"/>
  <c r="N358"/>
  <c r="P346"/>
  <c r="J346"/>
  <c r="G358"/>
  <c r="AN347"/>
  <c r="AO354"/>
  <c r="AO347"/>
  <c r="AN354"/>
  <c r="AO353"/>
  <c r="AO352"/>
  <c r="AO349"/>
  <c r="AO350"/>
  <c r="AN352"/>
  <c r="AN353"/>
  <c r="AN349"/>
  <c r="AO351"/>
  <c r="AN350"/>
  <c r="AO348"/>
  <c r="AN348"/>
  <c r="AN351"/>
  <c r="AO342"/>
  <c r="AN342"/>
  <c r="AO339"/>
  <c r="AN339"/>
  <c r="AO340"/>
  <c r="AN335"/>
  <c r="AO338"/>
  <c r="AN340"/>
  <c r="AO335"/>
  <c r="AO341"/>
  <c r="AN341"/>
  <c r="AN338"/>
  <c r="AO336"/>
  <c r="AN337"/>
  <c r="AO337"/>
  <c r="AN336"/>
  <c r="AL421" l="1"/>
  <c r="AL485"/>
  <c r="F549"/>
  <c r="F547" s="1"/>
  <c r="F484"/>
  <c r="P548"/>
  <c r="P547" s="1"/>
  <c r="P484"/>
  <c r="AD536"/>
  <c r="AD535" s="1"/>
  <c r="AD472"/>
  <c r="N524"/>
  <c r="N523" s="1"/>
  <c r="N460"/>
  <c r="R524"/>
  <c r="R523" s="1"/>
  <c r="R460"/>
  <c r="AN486"/>
  <c r="T548"/>
  <c r="T547" s="1"/>
  <c r="T484"/>
  <c r="T536"/>
  <c r="T535" s="1"/>
  <c r="T472"/>
  <c r="AF524"/>
  <c r="AF523" s="1"/>
  <c r="AF460"/>
  <c r="AL524"/>
  <c r="AL523" s="1"/>
  <c r="AL460"/>
  <c r="G548"/>
  <c r="G547" s="1"/>
  <c r="G484"/>
  <c r="I548"/>
  <c r="I547" s="1"/>
  <c r="I484"/>
  <c r="N536"/>
  <c r="N535" s="1"/>
  <c r="N472"/>
  <c r="P536"/>
  <c r="P535" s="1"/>
  <c r="P472"/>
  <c r="AB524"/>
  <c r="AB523" s="1"/>
  <c r="AB460"/>
  <c r="AH524"/>
  <c r="AH523" s="1"/>
  <c r="AH460"/>
  <c r="J548"/>
  <c r="J547" s="1"/>
  <c r="J484"/>
  <c r="W549"/>
  <c r="W547" s="1"/>
  <c r="W484"/>
  <c r="V524"/>
  <c r="V523" s="1"/>
  <c r="V460"/>
  <c r="AM548"/>
  <c r="AM547" s="1"/>
  <c r="AM484"/>
  <c r="AH536"/>
  <c r="AH535" s="1"/>
  <c r="AH472"/>
  <c r="P524"/>
  <c r="P523" s="1"/>
  <c r="P460"/>
  <c r="AN409"/>
  <c r="B536"/>
  <c r="B535" s="1"/>
  <c r="B472"/>
  <c r="D460"/>
  <c r="D524"/>
  <c r="AN461"/>
  <c r="AN460" s="1"/>
  <c r="AO524"/>
  <c r="AO523" s="1"/>
  <c r="AK523"/>
  <c r="B548"/>
  <c r="B547" s="1"/>
  <c r="B484"/>
  <c r="B524"/>
  <c r="B523" s="1"/>
  <c r="B460"/>
  <c r="AO472"/>
  <c r="D547"/>
  <c r="E535"/>
  <c r="AO536"/>
  <c r="AO535" s="1"/>
  <c r="AO460"/>
  <c r="D536"/>
  <c r="D472"/>
  <c r="AN473"/>
  <c r="AN472" s="1"/>
  <c r="E484"/>
  <c r="AO485"/>
  <c r="AO484" s="1"/>
  <c r="E548"/>
  <c r="AM523"/>
  <c r="AO421"/>
  <c r="AO397"/>
  <c r="AN422"/>
  <c r="AN421" s="1"/>
  <c r="AN397"/>
  <c r="AO409"/>
  <c r="AO334"/>
  <c r="AN358"/>
  <c r="AO358"/>
  <c r="AO346"/>
  <c r="AN334"/>
  <c r="AN346"/>
  <c r="AP472" l="1"/>
  <c r="AP334"/>
  <c r="AP358"/>
  <c r="AP346"/>
  <c r="AO549"/>
  <c r="AL548"/>
  <c r="AL484"/>
  <c r="AN485"/>
  <c r="AN484" s="1"/>
  <c r="AP484" s="1"/>
  <c r="AN549"/>
  <c r="D523"/>
  <c r="AN524"/>
  <c r="AN523" s="1"/>
  <c r="AO521" s="1"/>
  <c r="AP460"/>
  <c r="D535"/>
  <c r="AN536"/>
  <c r="AN535" s="1"/>
  <c r="AO533" s="1"/>
  <c r="E547"/>
  <c r="AO548"/>
  <c r="AQ308" l="1"/>
  <c r="AO547"/>
  <c r="AL547"/>
  <c r="AN548"/>
  <c r="AN547" s="1"/>
  <c r="AQ436"/>
  <c r="AO545" l="1"/>
  <c r="AP497" s="1"/>
</calcChain>
</file>

<file path=xl/sharedStrings.xml><?xml version="1.0" encoding="utf-8"?>
<sst xmlns="http://schemas.openxmlformats.org/spreadsheetml/2006/main" count="8729" uniqueCount="309">
  <si>
    <t># 연령별</t>
  </si>
  <si>
    <t>인구</t>
  </si>
  <si>
    <t>남자</t>
  </si>
  <si>
    <t>여자</t>
  </si>
  <si>
    <t>성비</t>
  </si>
  <si>
    <t>계</t>
  </si>
  <si>
    <t>15 - 19세</t>
  </si>
  <si>
    <t>20 - 24세</t>
  </si>
  <si>
    <t>25 - 29세</t>
  </si>
  <si>
    <t>30 - 34세</t>
  </si>
  <si>
    <t>35 - 39세</t>
  </si>
  <si>
    <t>40 - 44세</t>
  </si>
  <si>
    <t>45 - 49세</t>
  </si>
  <si>
    <t>9 - 14세</t>
    <phoneticPr fontId="1" type="noConversion"/>
  </si>
  <si>
    <t>계</t>
    <phoneticPr fontId="1" type="noConversion"/>
  </si>
  <si>
    <t>인원</t>
    <phoneticPr fontId="1" type="noConversion"/>
  </si>
  <si>
    <t>게임백서비율</t>
    <phoneticPr fontId="1" type="noConversion"/>
  </si>
  <si>
    <t>통계청비율</t>
    <phoneticPr fontId="1" type="noConversion"/>
  </si>
  <si>
    <t>보정비</t>
    <phoneticPr fontId="1" type="noConversion"/>
  </si>
  <si>
    <t>게임백서 설문자료 (2008, 표2-1-1-01)</t>
    <phoneticPr fontId="1" type="noConversion"/>
  </si>
  <si>
    <t>남</t>
    <phoneticPr fontId="1" type="noConversion"/>
  </si>
  <si>
    <t>여</t>
    <phoneticPr fontId="1" type="noConversion"/>
  </si>
  <si>
    <t>핵심이용자</t>
    <phoneticPr fontId="1" type="noConversion"/>
  </si>
  <si>
    <t>일반이용자</t>
    <phoneticPr fontId="1" type="noConversion"/>
  </si>
  <si>
    <t>휴면</t>
    <phoneticPr fontId="1" type="noConversion"/>
  </si>
  <si>
    <t>잠재</t>
    <phoneticPr fontId="1" type="noConversion"/>
  </si>
  <si>
    <t>핵심이용</t>
    <phoneticPr fontId="1" type="noConversion"/>
  </si>
  <si>
    <t>일반이용</t>
    <phoneticPr fontId="1" type="noConversion"/>
  </si>
  <si>
    <t>이용없음</t>
    <phoneticPr fontId="1" type="noConversion"/>
  </si>
  <si>
    <t>인원환산</t>
    <phoneticPr fontId="1" type="noConversion"/>
  </si>
  <si>
    <t>남자</t>
    <phoneticPr fontId="1" type="noConversion"/>
  </si>
  <si>
    <t>여자</t>
    <phoneticPr fontId="1" type="noConversion"/>
  </si>
  <si>
    <t>현재이용 (핵심+일반)</t>
    <phoneticPr fontId="1" type="noConversion"/>
  </si>
  <si>
    <t>잠재유저</t>
    <phoneticPr fontId="1" type="noConversion"/>
  </si>
  <si>
    <t>의사없음</t>
    <phoneticPr fontId="1" type="noConversion"/>
  </si>
  <si>
    <t>주 이용게임이 온라인게임인 이용자 분포 (2008, 표2-1-2-12)</t>
    <phoneticPr fontId="1" type="noConversion"/>
  </si>
  <si>
    <t>연령별 게임 이용경험 (2008, 표2-1-2-02, 표2-1-2-03)</t>
    <phoneticPr fontId="1" type="noConversion"/>
  </si>
  <si>
    <t>롤플레잉</t>
    <phoneticPr fontId="1" type="noConversion"/>
  </si>
  <si>
    <t>액션</t>
    <phoneticPr fontId="1" type="noConversion"/>
  </si>
  <si>
    <t>슈팅</t>
    <phoneticPr fontId="1" type="noConversion"/>
  </si>
  <si>
    <t>FPS</t>
    <phoneticPr fontId="1" type="noConversion"/>
  </si>
  <si>
    <t>게임 유저수 X 온라인 이용자 분포</t>
    <phoneticPr fontId="1" type="noConversion"/>
  </si>
  <si>
    <t>총 온라인 게임 인구</t>
    <phoneticPr fontId="1" type="noConversion"/>
  </si>
  <si>
    <t>게임백서 설문자료 (2008, 표2-3-2-01, 표2-3-2-02, 표2-3-2-03, 표2-3-2-04)</t>
    <phoneticPr fontId="1" type="noConversion"/>
  </si>
  <si>
    <t>게임백서 설문자료 (2007, 표2-1-1-01)</t>
    <phoneticPr fontId="1" type="noConversion"/>
  </si>
  <si>
    <t>게임백서 설문자료 (2007, 표2-3-2-01, 표2-3-2-02, 표2-3-2-03, 표2-3-2-04)</t>
    <phoneticPr fontId="1" type="noConversion"/>
  </si>
  <si>
    <t>연령별 게임 이용경험 (2007, 표2-1-2-01, 표2-1-2-02)</t>
    <phoneticPr fontId="1" type="noConversion"/>
  </si>
  <si>
    <t>주 이용게임이 온라인게임인 이용자 분포 (2007, 표2-1-2-12)</t>
    <phoneticPr fontId="1" type="noConversion"/>
  </si>
  <si>
    <t>전략시뮬레이션</t>
  </si>
  <si>
    <t>어드벤처</t>
  </si>
  <si>
    <t>스포츠게임</t>
  </si>
  <si>
    <t>전략시뮬레이션</t>
    <phoneticPr fontId="1" type="noConversion"/>
  </si>
  <si>
    <t>어드벤처</t>
    <phoneticPr fontId="1" type="noConversion"/>
  </si>
  <si>
    <t>스포츠게임</t>
    <phoneticPr fontId="1" type="noConversion"/>
  </si>
  <si>
    <t>레이싱</t>
  </si>
  <si>
    <t>레이싱</t>
    <phoneticPr fontId="1" type="noConversion"/>
  </si>
  <si>
    <t>웹보드게임</t>
  </si>
  <si>
    <t>웹보드게임</t>
    <phoneticPr fontId="1" type="noConversion"/>
  </si>
  <si>
    <t>캐주얼게임</t>
  </si>
  <si>
    <t>캐주얼게임</t>
    <phoneticPr fontId="1" type="noConversion"/>
  </si>
  <si>
    <t>기타</t>
  </si>
  <si>
    <t>기타</t>
    <phoneticPr fontId="1" type="noConversion"/>
  </si>
  <si>
    <t>통계청 인구자료 (http://kostat.go.kr)</t>
    <phoneticPr fontId="1" type="noConversion"/>
  </si>
  <si>
    <t>추계인구</t>
    <phoneticPr fontId="1" type="noConversion"/>
  </si>
  <si>
    <t>추계남자</t>
    <phoneticPr fontId="1" type="noConversion"/>
  </si>
  <si>
    <t>추계여자</t>
    <phoneticPr fontId="1" type="noConversion"/>
  </si>
  <si>
    <t>80세이상</t>
  </si>
  <si>
    <t>게임백서 설문자료 (2010, 표2-1-1-01)</t>
    <phoneticPr fontId="1" type="noConversion"/>
  </si>
  <si>
    <t>0세</t>
  </si>
  <si>
    <t>1세</t>
  </si>
  <si>
    <t>2세</t>
  </si>
  <si>
    <t>3세</t>
  </si>
  <si>
    <t>4세</t>
  </si>
  <si>
    <t>5세</t>
  </si>
  <si>
    <t>6세</t>
  </si>
  <si>
    <t>7세</t>
  </si>
  <si>
    <t>8세</t>
  </si>
  <si>
    <t>9세</t>
  </si>
  <si>
    <t>10세</t>
  </si>
  <si>
    <t>11세</t>
  </si>
  <si>
    <t>12세</t>
  </si>
  <si>
    <t>13세</t>
  </si>
  <si>
    <t>14세</t>
  </si>
  <si>
    <t>15세</t>
  </si>
  <si>
    <t>16세</t>
  </si>
  <si>
    <t>17세</t>
  </si>
  <si>
    <t>18세</t>
  </si>
  <si>
    <t>19세</t>
  </si>
  <si>
    <t>20세</t>
  </si>
  <si>
    <t>21세</t>
  </si>
  <si>
    <t>22세</t>
  </si>
  <si>
    <t>23세</t>
  </si>
  <si>
    <t>24세</t>
  </si>
  <si>
    <t>25세</t>
  </si>
  <si>
    <t>26세</t>
  </si>
  <si>
    <t>27세</t>
  </si>
  <si>
    <t>28세</t>
  </si>
  <si>
    <t>29세</t>
  </si>
  <si>
    <t>30세</t>
  </si>
  <si>
    <t>31세</t>
  </si>
  <si>
    <t>32세</t>
  </si>
  <si>
    <t>33세</t>
  </si>
  <si>
    <t>34세</t>
  </si>
  <si>
    <t>35세</t>
  </si>
  <si>
    <t>36세</t>
  </si>
  <si>
    <t>37세</t>
  </si>
  <si>
    <t>38세</t>
  </si>
  <si>
    <t>39세</t>
  </si>
  <si>
    <t>40세</t>
  </si>
  <si>
    <t>41세</t>
  </si>
  <si>
    <t>42세</t>
  </si>
  <si>
    <t>43세</t>
  </si>
  <si>
    <t>44세</t>
  </si>
  <si>
    <t>45세</t>
  </si>
  <si>
    <t>46세</t>
  </si>
  <si>
    <t>47세</t>
  </si>
  <si>
    <t>48세</t>
  </si>
  <si>
    <t>49세</t>
  </si>
  <si>
    <t>50세</t>
  </si>
  <si>
    <t>51세</t>
  </si>
  <si>
    <t>52세</t>
  </si>
  <si>
    <t>53세</t>
  </si>
  <si>
    <t>54세</t>
  </si>
  <si>
    <t>55세</t>
  </si>
  <si>
    <t>56세</t>
  </si>
  <si>
    <t>57세</t>
  </si>
  <si>
    <t>58세</t>
  </si>
  <si>
    <t>59세</t>
  </si>
  <si>
    <t>60세</t>
  </si>
  <si>
    <t>61세</t>
  </si>
  <si>
    <t>62세</t>
  </si>
  <si>
    <t>63세</t>
  </si>
  <si>
    <t>64세</t>
  </si>
  <si>
    <t>65세</t>
  </si>
  <si>
    <t>66세</t>
  </si>
  <si>
    <t>67세</t>
  </si>
  <si>
    <t>68세</t>
  </si>
  <si>
    <t>69세</t>
  </si>
  <si>
    <t>70세</t>
  </si>
  <si>
    <t>71세</t>
  </si>
  <si>
    <t>72세</t>
  </si>
  <si>
    <t>73세</t>
  </si>
  <si>
    <t>74세</t>
  </si>
  <si>
    <t>75세</t>
  </si>
  <si>
    <t>76세</t>
  </si>
  <si>
    <t>77세</t>
  </si>
  <si>
    <t>78세</t>
  </si>
  <si>
    <t>79세</t>
  </si>
  <si>
    <t>게임백서 설문자료 (2010, 표2-3-02, 표2-3-2-01, 표2-3-2-02, 표2-3-2-03, 표2-3-2-04)</t>
    <phoneticPr fontId="1" type="noConversion"/>
  </si>
  <si>
    <t>연령별 게임 이용경험 (2010, 그림2-2-01)</t>
    <phoneticPr fontId="1" type="noConversion"/>
  </si>
  <si>
    <t>그림2-2-01에 의한 보정값</t>
    <phoneticPr fontId="1" type="noConversion"/>
  </si>
  <si>
    <t>주 이용게임이 온라인게임인 이용자 분포 (2010, 그림2-2-05)</t>
    <phoneticPr fontId="1" type="noConversion"/>
  </si>
  <si>
    <t>액션</t>
  </si>
  <si>
    <t>대전격투액션</t>
  </si>
  <si>
    <t>대전격투액션</t>
    <phoneticPr fontId="1" type="noConversion"/>
  </si>
  <si>
    <t>슈팅</t>
  </si>
  <si>
    <t>FPS</t>
  </si>
  <si>
    <t>경영/건설/육성</t>
  </si>
  <si>
    <t>경영/건설/육성</t>
    <phoneticPr fontId="1" type="noConversion"/>
  </si>
  <si>
    <t>어드벤처</t>
    <phoneticPr fontId="1" type="noConversion"/>
  </si>
  <si>
    <t>스포츠</t>
  </si>
  <si>
    <t>스포츠</t>
    <phoneticPr fontId="1" type="noConversion"/>
  </si>
  <si>
    <t>체감형</t>
  </si>
  <si>
    <t>체감형</t>
    <phoneticPr fontId="1" type="noConversion"/>
  </si>
  <si>
    <t>웹보드</t>
  </si>
  <si>
    <t>웹보드</t>
    <phoneticPr fontId="1" type="noConversion"/>
  </si>
  <si>
    <t>캐주얼</t>
  </si>
  <si>
    <t>캐주얼</t>
    <phoneticPr fontId="1" type="noConversion"/>
  </si>
  <si>
    <t>교육용</t>
  </si>
  <si>
    <t>교육용</t>
    <phoneticPr fontId="1" type="noConversion"/>
  </si>
  <si>
    <t>아동용</t>
  </si>
  <si>
    <t>아동용</t>
    <phoneticPr fontId="1" type="noConversion"/>
  </si>
  <si>
    <t>경품</t>
  </si>
  <si>
    <t>경품</t>
    <phoneticPr fontId="1" type="noConversion"/>
  </si>
  <si>
    <t>성인용배팅</t>
    <phoneticPr fontId="1" type="noConversion"/>
  </si>
  <si>
    <t>RPG</t>
    <phoneticPr fontId="1" type="noConversion"/>
  </si>
  <si>
    <t>전체</t>
    <phoneticPr fontId="1" type="noConversion"/>
  </si>
  <si>
    <t>전체</t>
    <phoneticPr fontId="1" type="noConversion"/>
  </si>
  <si>
    <t>총인원</t>
    <phoneticPr fontId="1" type="noConversion"/>
  </si>
  <si>
    <t>총 게임 인원</t>
    <phoneticPr fontId="1" type="noConversion"/>
  </si>
  <si>
    <t>(이 수치는 총인원에서 의사없음 인원을 제외한 수치임)</t>
    <phoneticPr fontId="1" type="noConversion"/>
  </si>
  <si>
    <t>비율을 인원으로 환산</t>
    <phoneticPr fontId="1" type="noConversion"/>
  </si>
  <si>
    <t>인원으로 환산</t>
    <phoneticPr fontId="1" type="noConversion"/>
  </si>
  <si>
    <t>핵심이용자</t>
    <phoneticPr fontId="1" type="noConversion"/>
  </si>
  <si>
    <t>일반이용자</t>
    <phoneticPr fontId="1" type="noConversion"/>
  </si>
  <si>
    <t>휴면, 잠재, 의사없음 유저는 현재이용중인 유저(핵심,일반) 유저비율을 따른다고 가정함.</t>
    <phoneticPr fontId="1" type="noConversion"/>
  </si>
  <si>
    <t>남여비율과 인원비율을 합산 (동일한 게임의 핵심이용자간에는 나이에 따른 성비 차이가 없다고 가정)</t>
    <phoneticPr fontId="1" type="noConversion"/>
  </si>
  <si>
    <t>휴면</t>
    <phoneticPr fontId="1" type="noConversion"/>
  </si>
  <si>
    <t>보정값</t>
    <phoneticPr fontId="1" type="noConversion"/>
  </si>
  <si>
    <t>표인원</t>
    <phoneticPr fontId="1" type="noConversion"/>
  </si>
  <si>
    <t>비율계산인원</t>
    <phoneticPr fontId="1" type="noConversion"/>
  </si>
  <si>
    <t>남 보정값</t>
    <phoneticPr fontId="1" type="noConversion"/>
  </si>
  <si>
    <t>여 보정값</t>
    <phoneticPr fontId="1" type="noConversion"/>
  </si>
  <si>
    <t>통계청 남여비율</t>
    <phoneticPr fontId="1" type="noConversion"/>
  </si>
  <si>
    <t>게임백서 남여비율</t>
    <phoneticPr fontId="1" type="noConversion"/>
  </si>
  <si>
    <t>최종 남 보정비</t>
    <phoneticPr fontId="1" type="noConversion"/>
  </si>
  <si>
    <t>최종 여 보정비</t>
    <phoneticPr fontId="1" type="noConversion"/>
  </si>
  <si>
    <t>최종 여 값</t>
    <phoneticPr fontId="1" type="noConversion"/>
  </si>
  <si>
    <t>최종 남 값</t>
    <phoneticPr fontId="1" type="noConversion"/>
  </si>
  <si>
    <t>보정 인원</t>
    <phoneticPr fontId="1" type="noConversion"/>
  </si>
  <si>
    <t>비율변환</t>
    <phoneticPr fontId="1" type="noConversion"/>
  </si>
  <si>
    <t>인원계산</t>
    <phoneticPr fontId="1" type="noConversion"/>
  </si>
  <si>
    <t>유저수 X 보정값 X 총인구</t>
    <phoneticPr fontId="1" type="noConversion"/>
  </si>
  <si>
    <t>연령별 선호 게임장르 (2007, 표 2-3-3-02, 표 2-3-3-03)</t>
    <phoneticPr fontId="1" type="noConversion"/>
  </si>
  <si>
    <t>연령별 선호 게임장르 (2008, 표 2-1-2-01)</t>
    <phoneticPr fontId="1" type="noConversion"/>
  </si>
  <si>
    <t>롤플레잉</t>
    <phoneticPr fontId="1" type="noConversion"/>
  </si>
  <si>
    <t>액션</t>
    <phoneticPr fontId="1" type="noConversion"/>
  </si>
  <si>
    <t>슈팅</t>
    <phoneticPr fontId="1" type="noConversion"/>
  </si>
  <si>
    <t>FPS</t>
    <phoneticPr fontId="1" type="noConversion"/>
  </si>
  <si>
    <t>전략시뮬레이션</t>
    <phoneticPr fontId="1" type="noConversion"/>
  </si>
  <si>
    <t>경영/건설/육성</t>
    <phoneticPr fontId="1" type="noConversion"/>
  </si>
  <si>
    <t>총인구</t>
    <phoneticPr fontId="1" type="noConversion"/>
  </si>
  <si>
    <t>2. 핵심이용자/일반이용자/휴면/잠재/의사없음 인원 구하기</t>
    <phoneticPr fontId="1" type="noConversion"/>
  </si>
  <si>
    <t>3. 온라인게임 이용자수 구하기</t>
    <phoneticPr fontId="1" type="noConversion"/>
  </si>
  <si>
    <t xml:space="preserve"> 1. 인구통계로 연령별, 성별 보정값 계산하기</t>
    <phoneticPr fontId="1" type="noConversion"/>
  </si>
  <si>
    <t>성별 선호 게임장르 (2007, 그림 2-3-3-09, 그림 2-3-3-10)</t>
    <phoneticPr fontId="1" type="noConversion"/>
  </si>
  <si>
    <t>4. 장르별 이용자수 구하기</t>
    <phoneticPr fontId="1" type="noConversion"/>
  </si>
  <si>
    <t>5. 장르별 이용자수에 남여비율 추산하기</t>
    <phoneticPr fontId="1" type="noConversion"/>
  </si>
  <si>
    <t>▲ 맨위로</t>
    <phoneticPr fontId="1" type="noConversion"/>
  </si>
  <si>
    <t xml:space="preserve">  2. 핵심이용자/일반이용자/휴면/잠재/의사없음 인원 구하기</t>
    <phoneticPr fontId="1" type="noConversion"/>
  </si>
  <si>
    <t xml:space="preserve">  3. 온라인게임 이용자수 구하기</t>
    <phoneticPr fontId="1" type="noConversion"/>
  </si>
  <si>
    <t xml:space="preserve">  4. 장르별 이용자수 구하기</t>
    <phoneticPr fontId="1" type="noConversion"/>
  </si>
  <si>
    <t xml:space="preserve">  5. 장르별 이용자수에 남여비율 추산하기</t>
    <phoneticPr fontId="1" type="noConversion"/>
  </si>
  <si>
    <t xml:space="preserve">  1. 인구통계로 연령별, 성별 보정값 계산하기</t>
    <phoneticPr fontId="1" type="noConversion"/>
  </si>
  <si>
    <t>목차</t>
    <phoneticPr fontId="1" type="noConversion"/>
  </si>
  <si>
    <t>성별 선호 게임장르 (2008, 그림 2-3-3-08, 그림 2-3-3-09)</t>
    <phoneticPr fontId="1" type="noConversion"/>
  </si>
  <si>
    <t>비율을 인원으로 환산 (핵심이용자와 일반이용자 비율은 장르 구분없이 일정하다고 가정)</t>
    <phoneticPr fontId="1" type="noConversion"/>
  </si>
  <si>
    <t>게임백서 설문자료 (2009, 표2-1-1-01)</t>
    <phoneticPr fontId="1" type="noConversion"/>
  </si>
  <si>
    <t>게임백서 설문자료 (2009, 표2-3-2-02, 그림 2-3-2-01, 그림 2-3-2-02, 그림 2-3-2-03, 그림 2-3-2-04)</t>
    <phoneticPr fontId="1" type="noConversion"/>
  </si>
  <si>
    <t>주 이용게임이 온라인게임인 이용자 분포 (2009, 그림 2-1-2-10)</t>
    <phoneticPr fontId="1" type="noConversion"/>
  </si>
  <si>
    <t>성별 선호 게임장르 (2009, 그림 2-3-3-07 복수선택, 2-3-3-08 복수선택)</t>
    <phoneticPr fontId="1" type="noConversion"/>
  </si>
  <si>
    <t>롤플레잉</t>
  </si>
  <si>
    <t>연령별 선호 게임장르 (2009, 표 2-1-2-01)</t>
    <phoneticPr fontId="1" type="noConversion"/>
  </si>
  <si>
    <t>연령별 게임 이용경험 (2009, 그림 2-1-2-01, 그림 2-1-2-02)</t>
    <phoneticPr fontId="1" type="noConversion"/>
  </si>
  <si>
    <t>그림2-2-2-01에 의한 보정값</t>
    <phoneticPr fontId="1" type="noConversion"/>
  </si>
  <si>
    <t>성별 선호 게임장르 (2010, 그림 2-3-18, 2-3-19)</t>
    <phoneticPr fontId="1" type="noConversion"/>
  </si>
  <si>
    <t>웹보드게임</t>
    <phoneticPr fontId="1" type="noConversion"/>
  </si>
  <si>
    <t>액션</t>
    <phoneticPr fontId="1" type="noConversion"/>
  </si>
  <si>
    <t>스포츠게임</t>
    <phoneticPr fontId="1" type="noConversion"/>
  </si>
  <si>
    <t>경영/건설/육성</t>
    <phoneticPr fontId="1" type="noConversion"/>
  </si>
  <si>
    <t>대전격투</t>
  </si>
  <si>
    <t>대전격투</t>
    <phoneticPr fontId="1" type="noConversion"/>
  </si>
  <si>
    <t>체감형</t>
    <phoneticPr fontId="1" type="noConversion"/>
  </si>
  <si>
    <t>장르별 비율</t>
    <phoneticPr fontId="1" type="noConversion"/>
  </si>
  <si>
    <t>연령별 선호 게임장르 (2010 자료가 나와있지 않아서 2007~2009 자료 평균으로 구함)</t>
    <phoneticPr fontId="1" type="noConversion"/>
  </si>
  <si>
    <t>중복선택시</t>
    <phoneticPr fontId="1" type="noConversion"/>
  </si>
  <si>
    <t>1순위</t>
    <phoneticPr fontId="1" type="noConversion"/>
  </si>
  <si>
    <t>일반이용자</t>
    <phoneticPr fontId="1" type="noConversion"/>
  </si>
  <si>
    <t>휴면</t>
    <phoneticPr fontId="1" type="noConversion"/>
  </si>
  <si>
    <t>잠재</t>
    <phoneticPr fontId="1" type="noConversion"/>
  </si>
  <si>
    <t>의사없음</t>
    <phoneticPr fontId="1" type="noConversion"/>
  </si>
  <si>
    <t>핵심이용자</t>
    <phoneticPr fontId="1" type="noConversion"/>
  </si>
  <si>
    <t>제목 : 게임 유저수 추정 - 2010년 2월 기준</t>
    <phoneticPr fontId="1" type="noConversion"/>
  </si>
  <si>
    <t xml:space="preserve">             - 2010년 1월 31일 ~ 2월 26일</t>
    <phoneticPr fontId="1" type="noConversion"/>
  </si>
  <si>
    <t xml:space="preserve">             - 서울, 부산, 대구, 광주, 대전</t>
    <phoneticPr fontId="1" type="noConversion"/>
  </si>
  <si>
    <t xml:space="preserve">             - 만 9세 ~ 만 49세</t>
    <phoneticPr fontId="1" type="noConversion"/>
  </si>
  <si>
    <t xml:space="preserve">             - 총 1,700명</t>
    <phoneticPr fontId="1" type="noConversion"/>
  </si>
  <si>
    <t xml:space="preserve">             - 게임백서에서는 Raw Data를 제공하지 않음</t>
    <phoneticPr fontId="1" type="noConversion"/>
  </si>
  <si>
    <t xml:space="preserve">             - 표와 그림의 자료를 토대로 Raw Data를 재구성</t>
    <phoneticPr fontId="1" type="noConversion"/>
  </si>
  <si>
    <t>롤플레잉</t>
    <phoneticPr fontId="1" type="noConversion"/>
  </si>
  <si>
    <t>전략시뮬레이션</t>
    <phoneticPr fontId="1" type="noConversion"/>
  </si>
  <si>
    <t xml:space="preserve">     (연령별 비율 2010년 자료에 나와있지 않아  2007~2009 평균값을 사용 하였음. 그 외 임의로 가정한 내용들이 있는 바, 본 자료는 다수의 오차가 발생할 수 있음)</t>
    <phoneticPr fontId="1" type="noConversion"/>
  </si>
  <si>
    <t>대전격투</t>
    <phoneticPr fontId="1" type="noConversion"/>
  </si>
  <si>
    <t xml:space="preserve">      + 핵심이용자 : 하루 평균 2시간 이상 사용</t>
    <phoneticPr fontId="1" type="noConversion"/>
  </si>
  <si>
    <t xml:space="preserve">      + 일반이용자 : 6개월 이내 게임 이용</t>
    <phoneticPr fontId="1" type="noConversion"/>
  </si>
  <si>
    <t>조사 : 2010년 게임백서</t>
    <phoneticPr fontId="1" type="noConversion"/>
  </si>
  <si>
    <t>컨셉 : 게임백서 데이터를 인구통계 자료에 적용하여 게임 유저수를 추정 해 보자</t>
    <phoneticPr fontId="1" type="noConversion"/>
  </si>
  <si>
    <t xml:space="preserve">             - 표나 그림으로 나오지 않는 자료들은 가정을 세워 추정치를 적용 </t>
    <phoneticPr fontId="1" type="noConversion"/>
  </si>
  <si>
    <t xml:space="preserve">               (따라서 오차가 발생할 수 있음)</t>
    <phoneticPr fontId="1" type="noConversion"/>
  </si>
  <si>
    <t>전체</t>
    <phoneticPr fontId="1" type="noConversion"/>
  </si>
  <si>
    <t>남자</t>
    <phoneticPr fontId="1" type="noConversion"/>
  </si>
  <si>
    <t>여자</t>
    <phoneticPr fontId="1" type="noConversion"/>
  </si>
  <si>
    <t>0개</t>
    <phoneticPr fontId="1" type="noConversion"/>
  </si>
  <si>
    <t>1개</t>
    <phoneticPr fontId="1" type="noConversion"/>
  </si>
  <si>
    <t>2개</t>
    <phoneticPr fontId="1" type="noConversion"/>
  </si>
  <si>
    <t>3개</t>
    <phoneticPr fontId="1" type="noConversion"/>
  </si>
  <si>
    <t>4개</t>
    <phoneticPr fontId="1" type="noConversion"/>
  </si>
  <si>
    <t>5개</t>
    <phoneticPr fontId="1" type="noConversion"/>
  </si>
  <si>
    <t>평균 이용 게임 개수 (2010, 그림 2-2-20, n=1,010)</t>
    <phoneticPr fontId="1" type="noConversion"/>
  </si>
  <si>
    <t>평균개수</t>
    <phoneticPr fontId="1" type="noConversion"/>
  </si>
  <si>
    <t>총합</t>
    <phoneticPr fontId="1" type="noConversion"/>
  </si>
  <si>
    <t xml:space="preserve">  5. 장르별 이용자수에 남여비율 추산하기</t>
    <phoneticPr fontId="1" type="noConversion"/>
  </si>
  <si>
    <t>평균 이용 게임수 적용시 (중복 카운트 되므로, 총 유저수는 인구수보다 많을 수 있음. 인원 증가분량은 핵심이용자가 아니라 일반이용자로 보는것이 타당함. 하단의 핵심이용자 수치 적용)</t>
    <phoneticPr fontId="1" type="noConversion"/>
  </si>
  <si>
    <t>전체</t>
    <phoneticPr fontId="1" type="noConversion"/>
  </si>
  <si>
    <t>핵심이용자</t>
    <phoneticPr fontId="1" type="noConversion"/>
  </si>
  <si>
    <t>전략시뮬레이션</t>
    <phoneticPr fontId="1" type="noConversion"/>
  </si>
  <si>
    <t>웹보드게임</t>
    <phoneticPr fontId="1" type="noConversion"/>
  </si>
  <si>
    <t>FPS</t>
    <phoneticPr fontId="1" type="noConversion"/>
  </si>
  <si>
    <t>캐주얼게임</t>
    <phoneticPr fontId="1" type="noConversion"/>
  </si>
  <si>
    <t>액션</t>
    <phoneticPr fontId="1" type="noConversion"/>
  </si>
  <si>
    <t>스포츠게임</t>
    <phoneticPr fontId="1" type="noConversion"/>
  </si>
  <si>
    <t>경영/건설/육성</t>
    <phoneticPr fontId="1" type="noConversion"/>
  </si>
  <si>
    <t>교육용</t>
    <phoneticPr fontId="1" type="noConversion"/>
  </si>
  <si>
    <t>대전격투</t>
    <phoneticPr fontId="1" type="noConversion"/>
  </si>
  <si>
    <t>레이싱</t>
    <phoneticPr fontId="1" type="noConversion"/>
  </si>
  <si>
    <t>어드벤처</t>
    <phoneticPr fontId="1" type="noConversion"/>
  </si>
  <si>
    <t>슈팅</t>
    <phoneticPr fontId="1" type="noConversion"/>
  </si>
  <si>
    <t>아동용</t>
    <phoneticPr fontId="1" type="noConversion"/>
  </si>
  <si>
    <t>기타</t>
    <phoneticPr fontId="1" type="noConversion"/>
  </si>
  <si>
    <t>체감형</t>
    <phoneticPr fontId="1" type="noConversion"/>
  </si>
  <si>
    <t>경품</t>
    <phoneticPr fontId="1" type="noConversion"/>
  </si>
  <si>
    <t xml:space="preserve">     (동시에 여러 개의 게임을 플레이 하는 경우의 장르별 유저수. 중복계산이 되므로, 총 인구보다도 커질 수 있음)</t>
    <phoneticPr fontId="1" type="noConversion"/>
  </si>
  <si>
    <t>※ 중복 플레이를 감안한 장르별 유저수</t>
    <phoneticPr fontId="1" type="noConversion"/>
  </si>
  <si>
    <t>5. 연령별 핵심/일반/남자/여자 이용자 수</t>
    <phoneticPr fontId="1" type="noConversion"/>
  </si>
  <si>
    <t>4. 연령별 이용자 총 수</t>
    <phoneticPr fontId="1" type="noConversion"/>
  </si>
  <si>
    <t>1. 이용자 총 수</t>
    <phoneticPr fontId="1" type="noConversion"/>
  </si>
  <si>
    <t>2. 핵심/일반 이용자 총 수</t>
    <phoneticPr fontId="1" type="noConversion"/>
  </si>
  <si>
    <t>3. 남자/여자 이용자 총 수</t>
    <phoneticPr fontId="1" type="noConversion"/>
  </si>
  <si>
    <t>※ 1순위 선호를 기준으로 한 장르별 유저수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</si>
</sst>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.0%"/>
    <numFmt numFmtId="177" formatCode="#,##0.00_ "/>
    <numFmt numFmtId="178" formatCode="0.00_);[Red]\(0.00\)"/>
    <numFmt numFmtId="179" formatCode="#,##0_ "/>
  </numFmts>
  <fonts count="1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rgb="FF535353"/>
      <name val="굴림"/>
      <family val="3"/>
      <charset val="129"/>
    </font>
    <font>
      <sz val="9"/>
      <color rgb="FF000000"/>
      <name val="굴림"/>
      <family val="3"/>
      <charset val="129"/>
    </font>
    <font>
      <b/>
      <sz val="8"/>
      <color rgb="FF400040"/>
      <name val="Tahoma"/>
      <family val="2"/>
    </font>
    <font>
      <sz val="9"/>
      <color rgb="FF212939"/>
      <name val="굴림"/>
      <family val="3"/>
      <charset val="129"/>
    </font>
    <font>
      <sz val="10"/>
      <color theme="1"/>
      <name val="맑은 고딕"/>
      <family val="2"/>
      <charset val="129"/>
      <scheme val="minor"/>
    </font>
    <font>
      <sz val="9"/>
      <color theme="1"/>
      <name val="굴림"/>
      <family val="3"/>
      <charset val="129"/>
    </font>
    <font>
      <b/>
      <sz val="20"/>
      <color rgb="FFC00000"/>
      <name val="맑은 고딕"/>
      <family val="3"/>
      <charset val="129"/>
      <scheme val="minor"/>
    </font>
    <font>
      <b/>
      <sz val="10"/>
      <color theme="3"/>
      <name val="맑은 고딕"/>
      <family val="3"/>
      <charset val="129"/>
    </font>
    <font>
      <sz val="10"/>
      <color theme="3"/>
      <name val="맑은 고딕"/>
      <family val="3"/>
      <charset val="129"/>
    </font>
    <font>
      <b/>
      <sz val="9"/>
      <color theme="3"/>
      <name val="굴림"/>
      <family val="3"/>
      <charset val="129"/>
    </font>
    <font>
      <b/>
      <sz val="24"/>
      <color theme="3"/>
      <name val="맑은 고딕"/>
      <family val="3"/>
      <charset val="129"/>
      <scheme val="minor"/>
    </font>
    <font>
      <b/>
      <sz val="14"/>
      <color theme="4"/>
      <name val="맑은 고딕"/>
      <family val="3"/>
      <charset val="129"/>
      <scheme val="minor"/>
    </font>
    <font>
      <b/>
      <sz val="10"/>
      <color theme="3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ECEEEF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EEF0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EBEDE"/>
        <bgColor indexed="64"/>
      </patternFill>
    </fill>
    <fill>
      <patternFill patternType="solid">
        <fgColor rgb="FFC7D0E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rgb="FF8C9CAE"/>
      </left>
      <right style="thin">
        <color rgb="FF8C9CAE"/>
      </right>
      <top style="thin">
        <color rgb="FF8C9CAE"/>
      </top>
      <bottom style="thin">
        <color rgb="FF8C9CAE"/>
      </bottom>
      <diagonal/>
    </border>
    <border>
      <left style="thin">
        <color rgb="FF8C9CAE"/>
      </left>
      <right style="thin">
        <color rgb="FF8C9CAE"/>
      </right>
      <top style="thin">
        <color rgb="FF8C9CAE"/>
      </top>
      <bottom/>
      <diagonal/>
    </border>
    <border>
      <left style="thin">
        <color rgb="FF8C9CAE"/>
      </left>
      <right style="thin">
        <color rgb="FF8C9CAE"/>
      </right>
      <top/>
      <bottom style="thin">
        <color rgb="FF8C9CAE"/>
      </bottom>
      <diagonal/>
    </border>
    <border>
      <left style="thin">
        <color rgb="FF8C9CAE"/>
      </left>
      <right/>
      <top style="thin">
        <color rgb="FF8C9CAE"/>
      </top>
      <bottom style="thin">
        <color rgb="FF8C9CAE"/>
      </bottom>
      <diagonal/>
    </border>
    <border>
      <left/>
      <right/>
      <top style="thin">
        <color rgb="FF8C9CAE"/>
      </top>
      <bottom style="thin">
        <color rgb="FF8C9CAE"/>
      </bottom>
      <diagonal/>
    </border>
    <border>
      <left/>
      <right style="thin">
        <color rgb="FF8C9CAE"/>
      </right>
      <top style="thin">
        <color rgb="FF8C9CAE"/>
      </top>
      <bottom style="thin">
        <color rgb="FF8C9CAE"/>
      </bottom>
      <diagonal/>
    </border>
    <border>
      <left style="thin">
        <color rgb="FF8C9CAE"/>
      </left>
      <right style="thin">
        <color rgb="FF8C9CAE"/>
      </right>
      <top/>
      <bottom/>
      <diagonal/>
    </border>
    <border>
      <left style="medium">
        <color indexed="64"/>
      </left>
      <right style="thin">
        <color rgb="FF8C9CAE"/>
      </right>
      <top style="medium">
        <color indexed="64"/>
      </top>
      <bottom style="thin">
        <color rgb="FF8C9CAE"/>
      </bottom>
      <diagonal/>
    </border>
    <border>
      <left style="medium">
        <color indexed="64"/>
      </left>
      <right style="thin">
        <color rgb="FF8C9CAE"/>
      </right>
      <top style="thin">
        <color rgb="FF8C9CAE"/>
      </top>
      <bottom style="thin">
        <color rgb="FF8C9CAE"/>
      </bottom>
      <diagonal/>
    </border>
    <border>
      <left style="medium">
        <color indexed="64"/>
      </left>
      <right style="thin">
        <color rgb="FF8C9CAE"/>
      </right>
      <top style="thin">
        <color rgb="FF8C9CAE"/>
      </top>
      <bottom style="medium">
        <color indexed="64"/>
      </bottom>
      <diagonal/>
    </border>
    <border>
      <left style="thin">
        <color rgb="FF8C9CAE"/>
      </left>
      <right style="medium">
        <color indexed="64"/>
      </right>
      <top style="thin">
        <color rgb="FF8C9CAE"/>
      </top>
      <bottom style="medium">
        <color indexed="64"/>
      </bottom>
      <diagonal/>
    </border>
    <border>
      <left style="medium">
        <color indexed="64"/>
      </left>
      <right style="thin">
        <color rgb="FF8C9CAE"/>
      </right>
      <top style="medium">
        <color indexed="64"/>
      </top>
      <bottom style="medium">
        <color indexed="64"/>
      </bottom>
      <diagonal/>
    </border>
    <border>
      <left style="thin">
        <color rgb="FF8C9CAE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 style="thin">
        <color rgb="FF8C9CAE"/>
      </left>
      <right style="thin">
        <color rgb="FF8C9CAE"/>
      </right>
      <top style="thick">
        <color rgb="FFC00000"/>
      </top>
      <bottom style="thin">
        <color rgb="FF8C9CAE"/>
      </bottom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 style="thin">
        <color rgb="FF8C9CAE"/>
      </right>
      <top style="thin">
        <color rgb="FF8C9CAE"/>
      </top>
      <bottom style="thin">
        <color rgb="FF8C9CAE"/>
      </bottom>
      <diagonal/>
    </border>
    <border>
      <left style="thin">
        <color rgb="FF8C9CAE"/>
      </left>
      <right style="thick">
        <color rgb="FFC00000"/>
      </right>
      <top style="thin">
        <color rgb="FF8C9CAE"/>
      </top>
      <bottom style="thin">
        <color rgb="FF8C9CAE"/>
      </bottom>
      <diagonal/>
    </border>
    <border>
      <left style="thick">
        <color rgb="FFC00000"/>
      </left>
      <right style="thin">
        <color rgb="FF8C9CAE"/>
      </right>
      <top style="thin">
        <color rgb="FF8C9CAE"/>
      </top>
      <bottom style="thick">
        <color rgb="FFC00000"/>
      </bottom>
      <diagonal/>
    </border>
    <border>
      <left style="thin">
        <color rgb="FF8C9CAE"/>
      </left>
      <right style="thin">
        <color rgb="FF8C9CAE"/>
      </right>
      <top style="thin">
        <color rgb="FF8C9CAE"/>
      </top>
      <bottom style="thick">
        <color rgb="FFC00000"/>
      </bottom>
      <diagonal/>
    </border>
    <border>
      <left style="thin">
        <color rgb="FF8C9CAE"/>
      </left>
      <right style="thick">
        <color rgb="FFC00000"/>
      </right>
      <top style="thin">
        <color rgb="FF8C9CAE"/>
      </top>
      <bottom style="thick">
        <color rgb="FFC00000"/>
      </bottom>
      <diagonal/>
    </border>
    <border>
      <left style="thin">
        <color rgb="FF8C9CAE"/>
      </left>
      <right style="thick">
        <color rgb="FFC00000"/>
      </right>
      <top style="thick">
        <color rgb="FFC00000"/>
      </top>
      <bottom style="thin">
        <color rgb="FF8C9CAE"/>
      </bottom>
      <diagonal/>
    </border>
    <border>
      <left/>
      <right/>
      <top style="thick">
        <color rgb="FFC00000"/>
      </top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thin">
        <color rgb="FF8C9CAE"/>
      </left>
      <right/>
      <top style="medium">
        <color indexed="64"/>
      </top>
      <bottom style="thin">
        <color rgb="FF8C9CAE"/>
      </bottom>
      <diagonal/>
    </border>
    <border>
      <left style="thin">
        <color rgb="FF8C9CAE"/>
      </left>
      <right/>
      <top style="thin">
        <color rgb="FF8C9CAE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8C9CAE"/>
      </bottom>
      <diagonal/>
    </border>
    <border>
      <left style="medium">
        <color indexed="64"/>
      </left>
      <right style="medium">
        <color indexed="64"/>
      </right>
      <top style="thin">
        <color rgb="FF8C9CAE"/>
      </top>
      <bottom style="thin">
        <color rgb="FF8C9CAE"/>
      </bottom>
      <diagonal/>
    </border>
    <border>
      <left style="medium">
        <color indexed="64"/>
      </left>
      <right style="medium">
        <color indexed="64"/>
      </right>
      <top style="thin">
        <color rgb="FF8C9CAE"/>
      </top>
      <bottom style="medium">
        <color indexed="64"/>
      </bottom>
      <diagonal/>
    </border>
    <border>
      <left style="thick">
        <color rgb="FFFFC000"/>
      </left>
      <right style="thin">
        <color rgb="FF8C9CAE"/>
      </right>
      <top style="thick">
        <color rgb="FFFFC000"/>
      </top>
      <bottom style="thin">
        <color rgb="FF8C9CAE"/>
      </bottom>
      <diagonal/>
    </border>
    <border>
      <left style="thin">
        <color rgb="FF8C9CAE"/>
      </left>
      <right style="thin">
        <color rgb="FF8C9CAE"/>
      </right>
      <top style="thick">
        <color rgb="FFFFC000"/>
      </top>
      <bottom style="thin">
        <color rgb="FF8C9CAE"/>
      </bottom>
      <diagonal/>
    </border>
    <border>
      <left style="thin">
        <color rgb="FF8C9CAE"/>
      </left>
      <right style="thick">
        <color rgb="FFFFC000"/>
      </right>
      <top style="thick">
        <color rgb="FFFFC000"/>
      </top>
      <bottom style="thin">
        <color rgb="FF8C9CAE"/>
      </bottom>
      <diagonal/>
    </border>
    <border>
      <left style="thick">
        <color rgb="FFFFC000"/>
      </left>
      <right style="thin">
        <color rgb="FF8C9CAE"/>
      </right>
      <top style="thin">
        <color rgb="FF8C9CAE"/>
      </top>
      <bottom style="thin">
        <color rgb="FF8C9CAE"/>
      </bottom>
      <diagonal/>
    </border>
    <border>
      <left style="thin">
        <color rgb="FF8C9CAE"/>
      </left>
      <right style="thick">
        <color rgb="FFFFC000"/>
      </right>
      <top style="thin">
        <color rgb="FF8C9CAE"/>
      </top>
      <bottom style="thin">
        <color rgb="FF8C9CAE"/>
      </bottom>
      <diagonal/>
    </border>
    <border>
      <left style="thick">
        <color rgb="FFFFC000"/>
      </left>
      <right style="thin">
        <color rgb="FF8C9CAE"/>
      </right>
      <top style="thin">
        <color rgb="FF8C9CAE"/>
      </top>
      <bottom style="thick">
        <color rgb="FFFFC000"/>
      </bottom>
      <diagonal/>
    </border>
    <border>
      <left style="thin">
        <color rgb="FF8C9CAE"/>
      </left>
      <right style="thin">
        <color rgb="FF8C9CAE"/>
      </right>
      <top style="thin">
        <color rgb="FF8C9CAE"/>
      </top>
      <bottom style="thick">
        <color rgb="FFFFC000"/>
      </bottom>
      <diagonal/>
    </border>
    <border>
      <left style="thin">
        <color rgb="FF8C9CAE"/>
      </left>
      <right style="thick">
        <color rgb="FFFFC000"/>
      </right>
      <top style="thin">
        <color rgb="FF8C9CAE"/>
      </top>
      <bottom style="thick">
        <color rgb="FFFFC000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n">
        <color rgb="FF8C9CAE"/>
      </bottom>
      <diagonal/>
    </border>
    <border>
      <left style="thick">
        <color rgb="FFFFC000"/>
      </left>
      <right style="thick">
        <color rgb="FFFFC000"/>
      </right>
      <top style="thin">
        <color rgb="FF8C9CAE"/>
      </top>
      <bottom style="thin">
        <color rgb="FF8C9CAE"/>
      </bottom>
      <diagonal/>
    </border>
    <border>
      <left style="thick">
        <color rgb="FFFFC000"/>
      </left>
      <right style="thick">
        <color rgb="FFFFC000"/>
      </right>
      <top style="thin">
        <color rgb="FF8C9CAE"/>
      </top>
      <bottom style="thick">
        <color rgb="FFFFC000"/>
      </bottom>
      <diagonal/>
    </border>
    <border>
      <left style="thick">
        <color rgb="FFC00000"/>
      </left>
      <right/>
      <top style="thin">
        <color rgb="FF8C9CAE"/>
      </top>
      <bottom style="thin">
        <color rgb="FF8C9CAE"/>
      </bottom>
      <diagonal/>
    </border>
    <border>
      <left style="thin">
        <color rgb="FF8C9CAE"/>
      </left>
      <right style="thin">
        <color rgb="FF8C9CAE"/>
      </right>
      <top style="thick">
        <color rgb="FFC00000"/>
      </top>
      <bottom/>
      <diagonal/>
    </border>
    <border>
      <left style="thick">
        <color rgb="FFC00000"/>
      </left>
      <right/>
      <top style="thin">
        <color rgb="FF8C9CAE"/>
      </top>
      <bottom style="thick">
        <color rgb="FFC00000"/>
      </bottom>
      <diagonal/>
    </border>
    <border>
      <left/>
      <right style="thin">
        <color rgb="FF8C9CAE"/>
      </right>
      <top/>
      <bottom/>
      <diagonal/>
    </border>
    <border>
      <left/>
      <right style="thin">
        <color rgb="FF8C9CAE"/>
      </right>
      <top/>
      <bottom style="thin">
        <color rgb="FF8C9CAE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>
      <alignment vertical="center"/>
    </xf>
    <xf numFmtId="177" fontId="3" fillId="3" borderId="1" xfId="0" applyNumberFormat="1" applyFont="1" applyFill="1" applyBorder="1" applyAlignment="1">
      <alignment horizontal="right" vertical="center" wrapText="1"/>
    </xf>
    <xf numFmtId="177" fontId="0" fillId="0" borderId="0" xfId="0" applyNumberFormat="1">
      <alignment vertical="center"/>
    </xf>
    <xf numFmtId="176" fontId="3" fillId="3" borderId="1" xfId="0" applyNumberFormat="1" applyFont="1" applyFill="1" applyBorder="1" applyAlignment="1">
      <alignment horizontal="right" vertical="center" wrapText="1"/>
    </xf>
    <xf numFmtId="176" fontId="3" fillId="5" borderId="1" xfId="0" applyNumberFormat="1" applyFont="1" applyFill="1" applyBorder="1" applyAlignment="1">
      <alignment horizontal="right" vertical="center" wrapText="1"/>
    </xf>
    <xf numFmtId="3" fontId="3" fillId="5" borderId="1" xfId="0" applyNumberFormat="1" applyFont="1" applyFill="1" applyBorder="1" applyAlignment="1">
      <alignment horizontal="right" vertical="center" wrapText="1"/>
    </xf>
    <xf numFmtId="49" fontId="5" fillId="9" borderId="1" xfId="0" applyNumberFormat="1" applyFont="1" applyFill="1" applyBorder="1" applyAlignment="1">
      <alignment horizontal="center" vertical="top" wrapText="1"/>
    </xf>
    <xf numFmtId="49" fontId="2" fillId="1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77" fontId="3" fillId="5" borderId="1" xfId="0" applyNumberFormat="1" applyFont="1" applyFill="1" applyBorder="1" applyAlignment="1">
      <alignment horizontal="right" vertical="center" wrapText="1"/>
    </xf>
    <xf numFmtId="3" fontId="0" fillId="0" borderId="0" xfId="0" applyNumberFormat="1">
      <alignment vertical="center"/>
    </xf>
    <xf numFmtId="49" fontId="2" fillId="8" borderId="1" xfId="0" applyNumberFormat="1" applyFont="1" applyFill="1" applyBorder="1" applyAlignment="1">
      <alignment horizontal="left" vertical="top" wrapText="1"/>
    </xf>
    <xf numFmtId="0" fontId="0" fillId="0" borderId="0" xfId="0">
      <alignment vertical="center"/>
    </xf>
    <xf numFmtId="49" fontId="2" fillId="2" borderId="1" xfId="0" applyNumberFormat="1" applyFont="1" applyFill="1" applyBorder="1" applyAlignment="1">
      <alignment horizontal="left" vertical="top" wrapText="1"/>
    </xf>
    <xf numFmtId="3" fontId="3" fillId="3" borderId="1" xfId="0" applyNumberFormat="1" applyFont="1" applyFill="1" applyBorder="1" applyAlignment="1">
      <alignment horizontal="right" vertical="center" wrapText="1"/>
    </xf>
    <xf numFmtId="49" fontId="2" fillId="4" borderId="1" xfId="0" applyNumberFormat="1" applyFont="1" applyFill="1" applyBorder="1" applyAlignment="1">
      <alignment horizontal="left" vertical="top" wrapText="1"/>
    </xf>
    <xf numFmtId="49" fontId="5" fillId="7" borderId="1" xfId="0" applyNumberFormat="1" applyFont="1" applyFill="1" applyBorder="1" applyAlignment="1">
      <alignment horizontal="center" vertical="top" wrapText="1"/>
    </xf>
    <xf numFmtId="3" fontId="3" fillId="8" borderId="1" xfId="0" applyNumberFormat="1" applyFont="1" applyFill="1" applyBorder="1" applyAlignment="1">
      <alignment horizontal="right" vertical="center" wrapText="1"/>
    </xf>
    <xf numFmtId="10" fontId="3" fillId="3" borderId="1" xfId="0" applyNumberFormat="1" applyFont="1" applyFill="1" applyBorder="1" applyAlignment="1">
      <alignment horizontal="right" vertical="center" wrapText="1"/>
    </xf>
    <xf numFmtId="10" fontId="0" fillId="0" borderId="0" xfId="0" applyNumberFormat="1">
      <alignment vertical="center"/>
    </xf>
    <xf numFmtId="49" fontId="5" fillId="7" borderId="4" xfId="0" applyNumberFormat="1" applyFont="1" applyFill="1" applyBorder="1" applyAlignment="1">
      <alignment horizontal="center" vertical="top" wrapText="1"/>
    </xf>
    <xf numFmtId="176" fontId="0" fillId="0" borderId="0" xfId="0" applyNumberFormat="1">
      <alignment vertical="center"/>
    </xf>
    <xf numFmtId="0" fontId="6" fillId="0" borderId="0" xfId="0" applyFont="1">
      <alignment vertical="center"/>
    </xf>
    <xf numFmtId="49" fontId="5" fillId="10" borderId="1" xfId="0" applyNumberFormat="1" applyFont="1" applyFill="1" applyBorder="1" applyAlignment="1">
      <alignment horizontal="center" vertical="top" wrapText="1"/>
    </xf>
    <xf numFmtId="176" fontId="3" fillId="5" borderId="7" xfId="0" applyNumberFormat="1" applyFont="1" applyFill="1" applyBorder="1" applyAlignment="1">
      <alignment horizontal="right" vertical="center" wrapText="1"/>
    </xf>
    <xf numFmtId="176" fontId="5" fillId="7" borderId="1" xfId="0" applyNumberFormat="1" applyFont="1" applyFill="1" applyBorder="1" applyAlignment="1">
      <alignment horizontal="center" vertical="top" wrapText="1"/>
    </xf>
    <xf numFmtId="4" fontId="3" fillId="8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178" fontId="3" fillId="3" borderId="1" xfId="0" applyNumberFormat="1" applyFont="1" applyFill="1" applyBorder="1" applyAlignment="1">
      <alignment horizontal="right" vertical="center" wrapText="1"/>
    </xf>
    <xf numFmtId="177" fontId="3" fillId="8" borderId="1" xfId="0" applyNumberFormat="1" applyFont="1" applyFill="1" applyBorder="1" applyAlignment="1">
      <alignment horizontal="right" vertical="center" wrapText="1"/>
    </xf>
    <xf numFmtId="49" fontId="2" fillId="10" borderId="1" xfId="0" applyNumberFormat="1" applyFont="1" applyFill="1" applyBorder="1" applyAlignment="1">
      <alignment horizontal="center" vertical="top" wrapText="1"/>
    </xf>
    <xf numFmtId="177" fontId="3" fillId="3" borderId="4" xfId="0" applyNumberFormat="1" applyFont="1" applyFill="1" applyBorder="1" applyAlignment="1">
      <alignment horizontal="right" vertical="center" wrapText="1"/>
    </xf>
    <xf numFmtId="177" fontId="3" fillId="3" borderId="6" xfId="0" applyNumberFormat="1" applyFont="1" applyFill="1" applyBorder="1" applyAlignment="1">
      <alignment horizontal="right" vertical="center" wrapText="1"/>
    </xf>
    <xf numFmtId="177" fontId="3" fillId="3" borderId="8" xfId="0" applyNumberFormat="1" applyFont="1" applyFill="1" applyBorder="1" applyAlignment="1">
      <alignment horizontal="right" vertical="center" wrapText="1"/>
    </xf>
    <xf numFmtId="177" fontId="3" fillId="3" borderId="9" xfId="0" applyNumberFormat="1" applyFont="1" applyFill="1" applyBorder="1" applyAlignment="1">
      <alignment horizontal="right" vertical="center" wrapText="1"/>
    </xf>
    <xf numFmtId="177" fontId="3" fillId="3" borderId="10" xfId="0" applyNumberFormat="1" applyFont="1" applyFill="1" applyBorder="1" applyAlignment="1">
      <alignment horizontal="right" vertical="center" wrapText="1"/>
    </xf>
    <xf numFmtId="177" fontId="3" fillId="3" borderId="11" xfId="0" applyNumberFormat="1" applyFont="1" applyFill="1" applyBorder="1" applyAlignment="1">
      <alignment horizontal="right" vertical="center" wrapText="1"/>
    </xf>
    <xf numFmtId="49" fontId="2" fillId="10" borderId="12" xfId="0" applyNumberFormat="1" applyFont="1" applyFill="1" applyBorder="1" applyAlignment="1">
      <alignment horizontal="center" vertical="top" wrapText="1"/>
    </xf>
    <xf numFmtId="49" fontId="2" fillId="10" borderId="13" xfId="0" applyNumberFormat="1" applyFont="1" applyFill="1" applyBorder="1" applyAlignment="1">
      <alignment horizontal="center" vertical="top" wrapText="1"/>
    </xf>
    <xf numFmtId="179" fontId="3" fillId="3" borderId="1" xfId="0" applyNumberFormat="1" applyFont="1" applyFill="1" applyBorder="1" applyAlignment="1">
      <alignment horizontal="right" vertical="center" wrapText="1"/>
    </xf>
    <xf numFmtId="179" fontId="3" fillId="8" borderId="1" xfId="0" applyNumberFormat="1" applyFont="1" applyFill="1" applyBorder="1" applyAlignment="1">
      <alignment horizontal="right" vertical="center" wrapText="1"/>
    </xf>
    <xf numFmtId="0" fontId="0" fillId="0" borderId="14" xfId="0" applyBorder="1">
      <alignment vertical="center"/>
    </xf>
    <xf numFmtId="49" fontId="5" fillId="7" borderId="15" xfId="0" applyNumberFormat="1" applyFont="1" applyFill="1" applyBorder="1" applyAlignment="1">
      <alignment horizontal="center" vertical="top" wrapText="1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49" fontId="2" fillId="8" borderId="19" xfId="0" applyNumberFormat="1" applyFont="1" applyFill="1" applyBorder="1" applyAlignment="1">
      <alignment horizontal="left" vertical="top" wrapText="1"/>
    </xf>
    <xf numFmtId="179" fontId="3" fillId="3" borderId="20" xfId="0" applyNumberFormat="1" applyFont="1" applyFill="1" applyBorder="1" applyAlignment="1">
      <alignment horizontal="right" vertical="center" wrapText="1"/>
    </xf>
    <xf numFmtId="49" fontId="2" fillId="2" borderId="19" xfId="0" applyNumberFormat="1" applyFont="1" applyFill="1" applyBorder="1" applyAlignment="1">
      <alignment horizontal="left" vertical="top" wrapText="1"/>
    </xf>
    <xf numFmtId="49" fontId="2" fillId="2" borderId="21" xfId="0" applyNumberFormat="1" applyFont="1" applyFill="1" applyBorder="1" applyAlignment="1">
      <alignment horizontal="left" vertical="top" wrapText="1"/>
    </xf>
    <xf numFmtId="3" fontId="3" fillId="3" borderId="22" xfId="0" applyNumberFormat="1" applyFont="1" applyFill="1" applyBorder="1" applyAlignment="1">
      <alignment horizontal="right" vertical="center" wrapText="1"/>
    </xf>
    <xf numFmtId="179" fontId="3" fillId="3" borderId="23" xfId="0" applyNumberFormat="1" applyFont="1" applyFill="1" applyBorder="1" applyAlignment="1">
      <alignment horizontal="right" vertical="center" wrapText="1"/>
    </xf>
    <xf numFmtId="49" fontId="5" fillId="0" borderId="15" xfId="0" applyNumberFormat="1" applyFont="1" applyFill="1" applyBorder="1" applyAlignment="1">
      <alignment horizontal="center" vertical="top" wrapText="1"/>
    </xf>
    <xf numFmtId="49" fontId="5" fillId="0" borderId="24" xfId="0" applyNumberFormat="1" applyFont="1" applyFill="1" applyBorder="1" applyAlignment="1">
      <alignment horizontal="center" vertical="top" wrapText="1"/>
    </xf>
    <xf numFmtId="49" fontId="2" fillId="4" borderId="19" xfId="0" applyNumberFormat="1" applyFont="1" applyFill="1" applyBorder="1" applyAlignment="1">
      <alignment horizontal="left" vertical="top" wrapText="1"/>
    </xf>
    <xf numFmtId="3" fontId="3" fillId="3" borderId="20" xfId="0" applyNumberFormat="1" applyFont="1" applyFill="1" applyBorder="1" applyAlignment="1">
      <alignment horizontal="right" vertical="center" wrapText="1"/>
    </xf>
    <xf numFmtId="49" fontId="2" fillId="4" borderId="21" xfId="0" applyNumberFormat="1" applyFont="1" applyFill="1" applyBorder="1" applyAlignment="1">
      <alignment horizontal="left" vertical="top" wrapText="1"/>
    </xf>
    <xf numFmtId="179" fontId="3" fillId="8" borderId="22" xfId="0" applyNumberFormat="1" applyFont="1" applyFill="1" applyBorder="1" applyAlignment="1">
      <alignment horizontal="right" vertical="center" wrapText="1"/>
    </xf>
    <xf numFmtId="179" fontId="3" fillId="3" borderId="22" xfId="0" applyNumberFormat="1" applyFont="1" applyFill="1" applyBorder="1" applyAlignment="1">
      <alignment horizontal="right" vertical="center" wrapText="1"/>
    </xf>
    <xf numFmtId="3" fontId="3" fillId="8" borderId="22" xfId="0" applyNumberFormat="1" applyFont="1" applyFill="1" applyBorder="1" applyAlignment="1">
      <alignment horizontal="right" vertical="center" wrapText="1"/>
    </xf>
    <xf numFmtId="3" fontId="3" fillId="3" borderId="23" xfId="0" applyNumberFormat="1" applyFont="1" applyFill="1" applyBorder="1" applyAlignment="1">
      <alignment horizontal="right" vertical="center" wrapText="1"/>
    </xf>
    <xf numFmtId="176" fontId="0" fillId="0" borderId="25" xfId="0" applyNumberFormat="1" applyBorder="1">
      <alignment vertical="center"/>
    </xf>
    <xf numFmtId="0" fontId="0" fillId="0" borderId="25" xfId="0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6" fillId="0" borderId="17" xfId="0" applyFont="1" applyBorder="1">
      <alignment vertical="center"/>
    </xf>
    <xf numFmtId="176" fontId="0" fillId="0" borderId="17" xfId="0" applyNumberFormat="1" applyBorder="1">
      <alignment vertical="center"/>
    </xf>
    <xf numFmtId="0" fontId="0" fillId="0" borderId="26" xfId="0" applyBorder="1">
      <alignment vertical="center"/>
    </xf>
    <xf numFmtId="176" fontId="0" fillId="0" borderId="27" xfId="0" applyNumberFormat="1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177" fontId="3" fillId="3" borderId="29" xfId="0" applyNumberFormat="1" applyFont="1" applyFill="1" applyBorder="1" applyAlignment="1">
      <alignment horizontal="right" vertical="center" wrapText="1"/>
    </xf>
    <xf numFmtId="177" fontId="3" fillId="3" borderId="30" xfId="0" applyNumberFormat="1" applyFont="1" applyFill="1" applyBorder="1" applyAlignment="1">
      <alignment horizontal="right" vertical="center" wrapText="1"/>
    </xf>
    <xf numFmtId="177" fontId="3" fillId="3" borderId="31" xfId="0" applyNumberFormat="1" applyFont="1" applyFill="1" applyBorder="1" applyAlignment="1">
      <alignment horizontal="right" vertical="center" wrapText="1"/>
    </xf>
    <xf numFmtId="177" fontId="3" fillId="3" borderId="32" xfId="0" applyNumberFormat="1" applyFont="1" applyFill="1" applyBorder="1" applyAlignment="1">
      <alignment horizontal="right" vertical="center" wrapText="1"/>
    </xf>
    <xf numFmtId="177" fontId="3" fillId="3" borderId="33" xfId="0" applyNumberFormat="1" applyFont="1" applyFill="1" applyBorder="1" applyAlignment="1">
      <alignment horizontal="right" vertical="center" wrapText="1"/>
    </xf>
    <xf numFmtId="176" fontId="5" fillId="7" borderId="15" xfId="0" applyNumberFormat="1" applyFont="1" applyFill="1" applyBorder="1" applyAlignment="1">
      <alignment horizontal="center" vertical="top" wrapText="1"/>
    </xf>
    <xf numFmtId="49" fontId="5" fillId="10" borderId="15" xfId="0" applyNumberFormat="1" applyFont="1" applyFill="1" applyBorder="1" applyAlignment="1">
      <alignment horizontal="center" vertical="top" wrapText="1"/>
    </xf>
    <xf numFmtId="49" fontId="5" fillId="10" borderId="24" xfId="0" applyNumberFormat="1" applyFont="1" applyFill="1" applyBorder="1" applyAlignment="1">
      <alignment horizontal="center" vertical="top" wrapText="1"/>
    </xf>
    <xf numFmtId="49" fontId="5" fillId="10" borderId="20" xfId="0" applyNumberFormat="1" applyFont="1" applyFill="1" applyBorder="1" applyAlignment="1">
      <alignment horizontal="center" vertical="top" wrapText="1"/>
    </xf>
    <xf numFmtId="179" fontId="5" fillId="7" borderId="1" xfId="0" applyNumberFormat="1" applyFont="1" applyFill="1" applyBorder="1" applyAlignment="1">
      <alignment horizontal="center" vertical="top" wrapText="1"/>
    </xf>
    <xf numFmtId="179" fontId="5" fillId="10" borderId="1" xfId="0" applyNumberFormat="1" applyFont="1" applyFill="1" applyBorder="1" applyAlignment="1">
      <alignment horizontal="center" vertical="top" wrapText="1"/>
    </xf>
    <xf numFmtId="179" fontId="7" fillId="0" borderId="18" xfId="0" applyNumberFormat="1" applyFont="1" applyBorder="1">
      <alignment vertical="center"/>
    </xf>
    <xf numFmtId="49" fontId="2" fillId="4" borderId="4" xfId="0" applyNumberFormat="1" applyFont="1" applyFill="1" applyBorder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left" vertical="top" wrapText="1"/>
    </xf>
    <xf numFmtId="177" fontId="3" fillId="5" borderId="6" xfId="0" applyNumberFormat="1" applyFont="1" applyFill="1" applyBorder="1" applyAlignment="1">
      <alignment horizontal="right" vertical="center" wrapText="1"/>
    </xf>
    <xf numFmtId="49" fontId="5" fillId="7" borderId="2" xfId="0" applyNumberFormat="1" applyFont="1" applyFill="1" applyBorder="1" applyAlignment="1">
      <alignment horizontal="center" vertical="top" wrapText="1"/>
    </xf>
    <xf numFmtId="3" fontId="3" fillId="5" borderId="34" xfId="0" applyNumberFormat="1" applyFont="1" applyFill="1" applyBorder="1" applyAlignment="1">
      <alignment horizontal="right" vertical="center" wrapText="1"/>
    </xf>
    <xf numFmtId="3" fontId="3" fillId="5" borderId="35" xfId="0" applyNumberFormat="1" applyFont="1" applyFill="1" applyBorder="1" applyAlignment="1">
      <alignment horizontal="right" vertical="center" wrapText="1"/>
    </xf>
    <xf numFmtId="3" fontId="3" fillId="5" borderId="36" xfId="0" applyNumberFormat="1" applyFont="1" applyFill="1" applyBorder="1" applyAlignment="1">
      <alignment horizontal="right" vertical="center" wrapText="1"/>
    </xf>
    <xf numFmtId="3" fontId="3" fillId="3" borderId="37" xfId="0" applyNumberFormat="1" applyFont="1" applyFill="1" applyBorder="1" applyAlignment="1">
      <alignment horizontal="right" vertical="center" wrapText="1"/>
    </xf>
    <xf numFmtId="3" fontId="3" fillId="3" borderId="38" xfId="0" applyNumberFormat="1" applyFont="1" applyFill="1" applyBorder="1" applyAlignment="1">
      <alignment horizontal="right" vertical="center" wrapText="1"/>
    </xf>
    <xf numFmtId="3" fontId="3" fillId="5" borderId="37" xfId="0" applyNumberFormat="1" applyFont="1" applyFill="1" applyBorder="1" applyAlignment="1">
      <alignment horizontal="right" vertical="center" wrapText="1"/>
    </xf>
    <xf numFmtId="3" fontId="3" fillId="5" borderId="38" xfId="0" applyNumberFormat="1" applyFont="1" applyFill="1" applyBorder="1" applyAlignment="1">
      <alignment horizontal="right" vertical="center" wrapText="1"/>
    </xf>
    <xf numFmtId="3" fontId="3" fillId="3" borderId="39" xfId="0" applyNumberFormat="1" applyFont="1" applyFill="1" applyBorder="1" applyAlignment="1">
      <alignment horizontal="right" vertical="center" wrapText="1"/>
    </xf>
    <xf numFmtId="3" fontId="3" fillId="3" borderId="40" xfId="0" applyNumberFormat="1" applyFont="1" applyFill="1" applyBorder="1" applyAlignment="1">
      <alignment horizontal="right" vertical="center" wrapText="1"/>
    </xf>
    <xf numFmtId="3" fontId="3" fillId="3" borderId="41" xfId="0" applyNumberFormat="1" applyFont="1" applyFill="1" applyBorder="1" applyAlignment="1">
      <alignment horizontal="right" vertical="center" wrapText="1"/>
    </xf>
    <xf numFmtId="3" fontId="3" fillId="3" borderId="6" xfId="0" applyNumberFormat="1" applyFont="1" applyFill="1" applyBorder="1" applyAlignment="1">
      <alignment horizontal="right" vertical="center" wrapText="1"/>
    </xf>
    <xf numFmtId="3" fontId="3" fillId="5" borderId="6" xfId="0" applyNumberFormat="1" applyFont="1" applyFill="1" applyBorder="1" applyAlignment="1">
      <alignment horizontal="right" vertical="center" wrapText="1"/>
    </xf>
    <xf numFmtId="3" fontId="3" fillId="3" borderId="42" xfId="0" applyNumberFormat="1" applyFont="1" applyFill="1" applyBorder="1" applyAlignment="1">
      <alignment horizontal="right" vertical="center" wrapText="1"/>
    </xf>
    <xf numFmtId="3" fontId="3" fillId="5" borderId="43" xfId="0" applyNumberFormat="1" applyFont="1" applyFill="1" applyBorder="1" applyAlignment="1">
      <alignment horizontal="right" vertical="center" wrapText="1"/>
    </xf>
    <xf numFmtId="3" fontId="3" fillId="3" borderId="43" xfId="0" applyNumberFormat="1" applyFont="1" applyFill="1" applyBorder="1" applyAlignment="1">
      <alignment horizontal="right" vertical="center" wrapText="1"/>
    </xf>
    <xf numFmtId="3" fontId="3" fillId="5" borderId="44" xfId="0" applyNumberFormat="1" applyFont="1" applyFill="1" applyBorder="1" applyAlignment="1">
      <alignment horizontal="right" vertical="center" wrapText="1"/>
    </xf>
    <xf numFmtId="49" fontId="2" fillId="10" borderId="4" xfId="0" applyNumberFormat="1" applyFont="1" applyFill="1" applyBorder="1" applyAlignment="1">
      <alignment horizontal="left" vertical="top" wrapText="1"/>
    </xf>
    <xf numFmtId="49" fontId="5" fillId="9" borderId="2" xfId="0" applyNumberFormat="1" applyFont="1" applyFill="1" applyBorder="1" applyAlignment="1">
      <alignment horizontal="center" vertical="top" wrapText="1"/>
    </xf>
    <xf numFmtId="176" fontId="3" fillId="5" borderId="3" xfId="0" applyNumberFormat="1" applyFont="1" applyFill="1" applyBorder="1" applyAlignment="1">
      <alignment horizontal="right" vertical="center" wrapText="1"/>
    </xf>
    <xf numFmtId="176" fontId="3" fillId="5" borderId="37" xfId="0" applyNumberFormat="1" applyFont="1" applyFill="1" applyBorder="1" applyAlignment="1">
      <alignment horizontal="right" vertical="center" wrapText="1"/>
    </xf>
    <xf numFmtId="176" fontId="3" fillId="5" borderId="38" xfId="0" applyNumberFormat="1" applyFont="1" applyFill="1" applyBorder="1" applyAlignment="1">
      <alignment horizontal="right" vertical="center" wrapText="1"/>
    </xf>
    <xf numFmtId="176" fontId="3" fillId="5" borderId="39" xfId="0" applyNumberFormat="1" applyFont="1" applyFill="1" applyBorder="1" applyAlignment="1">
      <alignment horizontal="right" vertical="center" wrapText="1"/>
    </xf>
    <xf numFmtId="176" fontId="3" fillId="5" borderId="40" xfId="0" applyNumberFormat="1" applyFont="1" applyFill="1" applyBorder="1" applyAlignment="1">
      <alignment horizontal="right" vertical="center" wrapText="1"/>
    </xf>
    <xf numFmtId="176" fontId="3" fillId="5" borderId="41" xfId="0" applyNumberFormat="1" applyFont="1" applyFill="1" applyBorder="1" applyAlignment="1">
      <alignment horizontal="right" vertical="center" wrapText="1"/>
    </xf>
    <xf numFmtId="3" fontId="3" fillId="8" borderId="2" xfId="0" applyNumberFormat="1" applyFont="1" applyFill="1" applyBorder="1" applyAlignment="1">
      <alignment horizontal="center" vertical="center" wrapText="1"/>
    </xf>
    <xf numFmtId="176" fontId="3" fillId="5" borderId="34" xfId="0" applyNumberFormat="1" applyFont="1" applyFill="1" applyBorder="1" applyAlignment="1">
      <alignment horizontal="right" vertical="center" wrapText="1"/>
    </xf>
    <xf numFmtId="176" fontId="3" fillId="5" borderId="35" xfId="0" applyNumberFormat="1" applyFont="1" applyFill="1" applyBorder="1" applyAlignment="1">
      <alignment horizontal="right" vertical="center" wrapText="1"/>
    </xf>
    <xf numFmtId="176" fontId="3" fillId="5" borderId="36" xfId="0" applyNumberFormat="1" applyFont="1" applyFill="1" applyBorder="1" applyAlignment="1">
      <alignment horizontal="right" vertical="center" wrapText="1"/>
    </xf>
    <xf numFmtId="176" fontId="3" fillId="5" borderId="42" xfId="0" applyNumberFormat="1" applyFont="1" applyFill="1" applyBorder="1" applyAlignment="1">
      <alignment horizontal="right" vertical="center" wrapText="1"/>
    </xf>
    <xf numFmtId="176" fontId="3" fillId="5" borderId="43" xfId="0" applyNumberFormat="1" applyFont="1" applyFill="1" applyBorder="1" applyAlignment="1">
      <alignment horizontal="right" vertical="center" wrapText="1"/>
    </xf>
    <xf numFmtId="176" fontId="3" fillId="5" borderId="44" xfId="0" applyNumberFormat="1" applyFont="1" applyFill="1" applyBorder="1" applyAlignment="1">
      <alignment horizontal="right" vertical="center" wrapText="1"/>
    </xf>
    <xf numFmtId="176" fontId="3" fillId="5" borderId="6" xfId="0" applyNumberFormat="1" applyFont="1" applyFill="1" applyBorder="1" applyAlignment="1">
      <alignment horizontal="right" vertical="center" wrapText="1"/>
    </xf>
    <xf numFmtId="3" fontId="3" fillId="5" borderId="3" xfId="0" applyNumberFormat="1" applyFont="1" applyFill="1" applyBorder="1" applyAlignment="1">
      <alignment horizontal="right" vertical="center" wrapText="1"/>
    </xf>
    <xf numFmtId="49" fontId="2" fillId="8" borderId="45" xfId="0" applyNumberFormat="1" applyFont="1" applyFill="1" applyBorder="1" applyAlignment="1">
      <alignment horizontal="left" vertical="top" wrapText="1"/>
    </xf>
    <xf numFmtId="49" fontId="6" fillId="0" borderId="0" xfId="0" applyNumberFormat="1" applyFont="1">
      <alignment vertical="center"/>
    </xf>
    <xf numFmtId="0" fontId="8" fillId="0" borderId="0" xfId="0" applyFont="1">
      <alignment vertical="center"/>
    </xf>
    <xf numFmtId="49" fontId="9" fillId="0" borderId="0" xfId="1" applyNumberFormat="1" applyAlignment="1" applyProtection="1">
      <alignment vertical="center"/>
    </xf>
    <xf numFmtId="0" fontId="9" fillId="0" borderId="0" xfId="1" applyAlignment="1" applyProtection="1">
      <alignment horizontal="center" vertical="center"/>
    </xf>
    <xf numFmtId="49" fontId="5" fillId="7" borderId="46" xfId="0" applyNumberFormat="1" applyFont="1" applyFill="1" applyBorder="1" applyAlignment="1">
      <alignment horizontal="center" vertical="top" wrapText="1"/>
    </xf>
    <xf numFmtId="49" fontId="2" fillId="2" borderId="45" xfId="0" applyNumberFormat="1" applyFont="1" applyFill="1" applyBorder="1" applyAlignment="1">
      <alignment horizontal="left" vertical="top" wrapText="1"/>
    </xf>
    <xf numFmtId="49" fontId="2" fillId="4" borderId="45" xfId="0" applyNumberFormat="1" applyFont="1" applyFill="1" applyBorder="1" applyAlignment="1">
      <alignment horizontal="left" vertical="top" wrapText="1"/>
    </xf>
    <xf numFmtId="176" fontId="3" fillId="5" borderId="2" xfId="0" applyNumberFormat="1" applyFont="1" applyFill="1" applyBorder="1" applyAlignment="1">
      <alignment horizontal="right" vertical="center" wrapText="1"/>
    </xf>
    <xf numFmtId="49" fontId="2" fillId="4" borderId="47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11" borderId="0" xfId="0" applyFont="1" applyFill="1">
      <alignment vertical="center"/>
    </xf>
    <xf numFmtId="49" fontId="6" fillId="11" borderId="0" xfId="0" applyNumberFormat="1" applyFont="1" applyFill="1">
      <alignment vertical="center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49" fontId="2" fillId="12" borderId="1" xfId="0" applyNumberFormat="1" applyFont="1" applyFill="1" applyBorder="1" applyAlignment="1">
      <alignment horizontal="center" vertical="top" wrapText="1"/>
    </xf>
    <xf numFmtId="179" fontId="3" fillId="12" borderId="1" xfId="0" applyNumberFormat="1" applyFont="1" applyFill="1" applyBorder="1" applyAlignment="1">
      <alignment horizontal="right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49" fontId="2" fillId="1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179" fontId="5" fillId="7" borderId="1" xfId="0" applyNumberFormat="1" applyFont="1" applyFill="1" applyBorder="1" applyAlignment="1">
      <alignment vertical="center" wrapText="1"/>
    </xf>
    <xf numFmtId="179" fontId="3" fillId="13" borderId="1" xfId="0" applyNumberFormat="1" applyFont="1" applyFill="1" applyBorder="1" applyAlignment="1">
      <alignment horizontal="right" vertical="center" wrapText="1"/>
    </xf>
    <xf numFmtId="0" fontId="6" fillId="11" borderId="50" xfId="0" applyFont="1" applyFill="1" applyBorder="1">
      <alignment vertical="center"/>
    </xf>
    <xf numFmtId="0" fontId="6" fillId="11" borderId="51" xfId="0" applyFont="1" applyFill="1" applyBorder="1">
      <alignment vertical="center"/>
    </xf>
    <xf numFmtId="0" fontId="6" fillId="11" borderId="52" xfId="0" applyFont="1" applyFill="1" applyBorder="1">
      <alignment vertical="center"/>
    </xf>
    <xf numFmtId="0" fontId="6" fillId="11" borderId="53" xfId="0" applyFont="1" applyFill="1" applyBorder="1">
      <alignment vertical="center"/>
    </xf>
    <xf numFmtId="0" fontId="12" fillId="11" borderId="0" xfId="0" applyFont="1" applyFill="1" applyBorder="1">
      <alignment vertical="center"/>
    </xf>
    <xf numFmtId="0" fontId="6" fillId="11" borderId="0" xfId="0" applyFont="1" applyFill="1" applyBorder="1">
      <alignment vertical="center"/>
    </xf>
    <xf numFmtId="0" fontId="6" fillId="11" borderId="54" xfId="0" applyFont="1" applyFill="1" applyBorder="1">
      <alignment vertical="center"/>
    </xf>
    <xf numFmtId="0" fontId="13" fillId="11" borderId="0" xfId="0" applyFont="1" applyFill="1" applyBorder="1">
      <alignment vertical="center"/>
    </xf>
    <xf numFmtId="0" fontId="15" fillId="11" borderId="0" xfId="0" applyFont="1" applyFill="1" applyBorder="1">
      <alignment vertical="center"/>
    </xf>
    <xf numFmtId="49" fontId="6" fillId="11" borderId="0" xfId="0" applyNumberFormat="1" applyFont="1" applyFill="1" applyBorder="1">
      <alignment vertical="center"/>
    </xf>
    <xf numFmtId="49" fontId="6" fillId="11" borderId="54" xfId="0" applyNumberFormat="1" applyFont="1" applyFill="1" applyBorder="1">
      <alignment vertical="center"/>
    </xf>
    <xf numFmtId="0" fontId="6" fillId="11" borderId="55" xfId="0" applyFont="1" applyFill="1" applyBorder="1">
      <alignment vertical="center"/>
    </xf>
    <xf numFmtId="0" fontId="6" fillId="11" borderId="56" xfId="0" applyFont="1" applyFill="1" applyBorder="1">
      <alignment vertical="center"/>
    </xf>
    <xf numFmtId="0" fontId="6" fillId="11" borderId="57" xfId="0" applyFont="1" applyFill="1" applyBorder="1">
      <alignment vertical="center"/>
    </xf>
    <xf numFmtId="49" fontId="2" fillId="8" borderId="1" xfId="0" applyNumberFormat="1" applyFont="1" applyFill="1" applyBorder="1" applyAlignment="1">
      <alignment horizontal="center" vertical="top" wrapText="1"/>
    </xf>
    <xf numFmtId="49" fontId="5" fillId="10" borderId="6" xfId="0" applyNumberFormat="1" applyFont="1" applyFill="1" applyBorder="1" applyAlignment="1">
      <alignment horizontal="center" vertical="top" wrapText="1"/>
    </xf>
    <xf numFmtId="179" fontId="3" fillId="3" borderId="5" xfId="0" applyNumberFormat="1" applyFont="1" applyFill="1" applyBorder="1" applyAlignment="1">
      <alignment horizontal="right" vertical="center" wrapText="1"/>
    </xf>
    <xf numFmtId="49" fontId="5" fillId="7" borderId="24" xfId="0" applyNumberFormat="1" applyFont="1" applyFill="1" applyBorder="1" applyAlignment="1">
      <alignment horizontal="center" vertical="top" wrapText="1"/>
    </xf>
    <xf numFmtId="49" fontId="5" fillId="7" borderId="20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2" fillId="4" borderId="4" xfId="0" applyNumberFormat="1" applyFont="1" applyFill="1" applyBorder="1" applyAlignment="1">
      <alignment horizontal="center" vertical="top" wrapText="1"/>
    </xf>
    <xf numFmtId="49" fontId="5" fillId="7" borderId="4" xfId="0" applyNumberFormat="1" applyFont="1" applyFill="1" applyBorder="1" applyAlignment="1">
      <alignment horizontal="center" vertical="top" wrapText="1"/>
    </xf>
    <xf numFmtId="49" fontId="5" fillId="7" borderId="6" xfId="0" applyNumberFormat="1" applyFont="1" applyFill="1" applyBorder="1" applyAlignment="1">
      <alignment horizontal="center" vertical="top" wrapText="1"/>
    </xf>
    <xf numFmtId="49" fontId="5" fillId="10" borderId="4" xfId="0" applyNumberFormat="1" applyFont="1" applyFill="1" applyBorder="1" applyAlignment="1">
      <alignment horizontal="center" vertical="top" wrapText="1"/>
    </xf>
    <xf numFmtId="49" fontId="5" fillId="10" borderId="6" xfId="0" applyNumberFormat="1" applyFont="1" applyFill="1" applyBorder="1" applyAlignment="1">
      <alignment horizontal="center" vertical="top" wrapText="1"/>
    </xf>
    <xf numFmtId="0" fontId="14" fillId="11" borderId="48" xfId="0" applyFont="1" applyFill="1" applyBorder="1" applyAlignment="1">
      <alignment horizontal="center" vertical="center" wrapText="1"/>
    </xf>
    <xf numFmtId="0" fontId="14" fillId="11" borderId="49" xfId="0" applyFont="1" applyFill="1" applyBorder="1" applyAlignment="1">
      <alignment horizontal="center" vertical="center" wrapText="1"/>
    </xf>
    <xf numFmtId="49" fontId="5" fillId="7" borderId="4" xfId="0" applyNumberFormat="1" applyFont="1" applyFill="1" applyBorder="1" applyAlignment="1">
      <alignment horizontal="center" vertical="center" wrapText="1"/>
    </xf>
    <xf numFmtId="49" fontId="5" fillId="7" borderId="6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6" xfId="0" applyNumberFormat="1" applyFont="1" applyFill="1" applyBorder="1" applyAlignment="1">
      <alignment horizontal="center" vertical="center" wrapText="1"/>
    </xf>
    <xf numFmtId="49" fontId="5" fillId="13" borderId="4" xfId="0" applyNumberFormat="1" applyFont="1" applyFill="1" applyBorder="1" applyAlignment="1">
      <alignment horizontal="center" vertical="center" wrapText="1"/>
    </xf>
    <xf numFmtId="49" fontId="5" fillId="13" borderId="6" xfId="0" applyNumberFormat="1" applyFont="1" applyFill="1" applyBorder="1" applyAlignment="1">
      <alignment horizontal="center" vertical="center" wrapText="1"/>
    </xf>
    <xf numFmtId="49" fontId="14" fillId="11" borderId="48" xfId="0" applyNumberFormat="1" applyFont="1" applyFill="1" applyBorder="1" applyAlignment="1">
      <alignment horizontal="center" vertical="center" wrapText="1"/>
    </xf>
    <xf numFmtId="49" fontId="2" fillId="10" borderId="4" xfId="0" applyNumberFormat="1" applyFont="1" applyFill="1" applyBorder="1" applyAlignment="1">
      <alignment horizontal="center" vertical="top" wrapText="1"/>
    </xf>
    <xf numFmtId="49" fontId="2" fillId="10" borderId="6" xfId="0" applyNumberFormat="1" applyFont="1" applyFill="1" applyBorder="1" applyAlignment="1">
      <alignment horizontal="center" vertical="top" wrapText="1"/>
    </xf>
    <xf numFmtId="49" fontId="4" fillId="6" borderId="2" xfId="0" applyNumberFormat="1" applyFont="1" applyFill="1" applyBorder="1" applyAlignment="1">
      <alignment horizontal="center" vertical="center" wrapText="1"/>
    </xf>
    <xf numFmtId="49" fontId="4" fillId="6" borderId="3" xfId="0" applyNumberFormat="1" applyFont="1" applyFill="1" applyBorder="1" applyAlignment="1">
      <alignment horizontal="center" vertical="center" wrapText="1"/>
    </xf>
    <xf numFmtId="0" fontId="5" fillId="7" borderId="4" xfId="0" applyNumberFormat="1" applyFont="1" applyFill="1" applyBorder="1" applyAlignment="1">
      <alignment horizontal="left" vertical="top" wrapText="1"/>
    </xf>
    <xf numFmtId="49" fontId="5" fillId="7" borderId="5" xfId="0" applyNumberFormat="1" applyFont="1" applyFill="1" applyBorder="1" applyAlignment="1">
      <alignment horizontal="left" vertical="top" wrapText="1"/>
    </xf>
    <xf numFmtId="49" fontId="5" fillId="7" borderId="6" xfId="0" applyNumberFormat="1" applyFont="1" applyFill="1" applyBorder="1" applyAlignment="1">
      <alignment horizontal="left" vertical="top" wrapText="1"/>
    </xf>
  </cellXfs>
  <cellStyles count="3">
    <cellStyle name="열어 본 하이퍼링크" xfId="2" builtinId="9" customBuiltin="1"/>
    <cellStyle name="표준" xfId="0" builtinId="0"/>
    <cellStyle name="하이퍼링크" xfId="1" builtinId="8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494507</xdr:colOff>
      <xdr:row>42</xdr:row>
      <xdr:rowOff>96043</xdr:rowOff>
    </xdr:from>
    <xdr:to>
      <xdr:col>3</xdr:col>
      <xdr:colOff>496095</xdr:colOff>
      <xdr:row>46</xdr:row>
      <xdr:rowOff>105568</xdr:rowOff>
    </xdr:to>
    <xdr:cxnSp macro="">
      <xdr:nvCxnSpPr>
        <xdr:cNvPr id="3" name="직선 화살표 연결선 2"/>
        <xdr:cNvCxnSpPr/>
      </xdr:nvCxnSpPr>
      <xdr:spPr>
        <a:xfrm rot="5400000">
          <a:off x="1376363" y="8339137"/>
          <a:ext cx="695325" cy="1588"/>
        </a:xfrm>
        <a:prstGeom prst="straightConnector1">
          <a:avLst/>
        </a:prstGeom>
        <a:ln w="19050">
          <a:solidFill>
            <a:schemeClr val="tx2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361950</xdr:colOff>
      <xdr:row>41</xdr:row>
      <xdr:rowOff>104775</xdr:rowOff>
    </xdr:from>
    <xdr:ext cx="726609" cy="314060"/>
    <xdr:sp macro="" textlink="">
      <xdr:nvSpPr>
        <xdr:cNvPr id="4" name="TextBox 3"/>
        <xdr:cNvSpPr txBox="1"/>
      </xdr:nvSpPr>
      <xdr:spPr>
        <a:xfrm>
          <a:off x="904875" y="7829550"/>
          <a:ext cx="726609" cy="31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ko-KR" altLang="en-US" sz="1000">
              <a:solidFill>
                <a:srgbClr val="C00000"/>
              </a:solidFill>
            </a:rPr>
            <a:t>오차 적음</a:t>
          </a:r>
        </a:p>
      </xdr:txBody>
    </xdr:sp>
    <xdr:clientData/>
  </xdr:oneCellAnchor>
  <xdr:oneCellAnchor>
    <xdr:from>
      <xdr:col>2</xdr:col>
      <xdr:colOff>361950</xdr:colOff>
      <xdr:row>45</xdr:row>
      <xdr:rowOff>85725</xdr:rowOff>
    </xdr:from>
    <xdr:ext cx="726609" cy="314060"/>
    <xdr:sp macro="" textlink="">
      <xdr:nvSpPr>
        <xdr:cNvPr id="5" name="TextBox 4"/>
        <xdr:cNvSpPr txBox="1"/>
      </xdr:nvSpPr>
      <xdr:spPr>
        <a:xfrm>
          <a:off x="904875" y="8496300"/>
          <a:ext cx="726609" cy="31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ko-KR" altLang="en-US" sz="1000">
              <a:solidFill>
                <a:srgbClr val="C00000"/>
              </a:solidFill>
            </a:rPr>
            <a:t>오차 많음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O293"/>
  <sheetViews>
    <sheetView tabSelected="1" workbookViewId="0"/>
  </sheetViews>
  <sheetFormatPr defaultRowHeight="13.5"/>
  <cols>
    <col min="1" max="1" width="3.5" style="132" customWidth="1"/>
    <col min="2" max="2" width="3.625" style="132" customWidth="1"/>
    <col min="3" max="21" width="9" style="132"/>
    <col min="22" max="22" width="3.625" style="132" customWidth="1"/>
    <col min="23" max="16384" width="9" style="132"/>
  </cols>
  <sheetData>
    <row r="2" spans="2:22" ht="14.25" thickBot="1"/>
    <row r="3" spans="2:22">
      <c r="B3" s="148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50"/>
    </row>
    <row r="4" spans="2:22">
      <c r="B4" s="151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4"/>
    </row>
    <row r="5" spans="2:22" ht="38.25">
      <c r="B5" s="151"/>
      <c r="C5" s="152" t="s">
        <v>252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4"/>
    </row>
    <row r="6" spans="2:22" ht="13.5" customHeight="1">
      <c r="B6" s="151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4"/>
    </row>
    <row r="7" spans="2:22" ht="13.5" customHeight="1">
      <c r="B7" s="151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4"/>
    </row>
    <row r="8" spans="2:22" ht="20.25">
      <c r="B8" s="151"/>
      <c r="C8" s="155" t="s">
        <v>265</v>
      </c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4"/>
    </row>
    <row r="9" spans="2:22">
      <c r="B9" s="151"/>
      <c r="C9" s="153" t="s">
        <v>253</v>
      </c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4"/>
    </row>
    <row r="10" spans="2:22">
      <c r="B10" s="151"/>
      <c r="C10" s="153" t="s">
        <v>254</v>
      </c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4"/>
    </row>
    <row r="11" spans="2:22">
      <c r="B11" s="151"/>
      <c r="C11" s="153" t="s">
        <v>255</v>
      </c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4"/>
    </row>
    <row r="12" spans="2:22">
      <c r="B12" s="151"/>
      <c r="C12" s="153" t="s">
        <v>256</v>
      </c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4"/>
    </row>
    <row r="13" spans="2:22">
      <c r="B13" s="151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4"/>
    </row>
    <row r="14" spans="2:22">
      <c r="B14" s="151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4"/>
    </row>
    <row r="15" spans="2:22" ht="20.25">
      <c r="B15" s="151"/>
      <c r="C15" s="155" t="s">
        <v>266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4"/>
    </row>
    <row r="16" spans="2:22">
      <c r="B16" s="151"/>
      <c r="C16" s="153" t="s">
        <v>257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4"/>
    </row>
    <row r="17" spans="2:22">
      <c r="B17" s="151"/>
      <c r="C17" s="153" t="s">
        <v>258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4"/>
    </row>
    <row r="18" spans="2:22">
      <c r="B18" s="151"/>
      <c r="C18" s="153" t="s">
        <v>267</v>
      </c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4"/>
    </row>
    <row r="19" spans="2:22">
      <c r="B19" s="151"/>
      <c r="C19" s="153" t="s">
        <v>268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4"/>
    </row>
    <row r="20" spans="2:22">
      <c r="B20" s="151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4"/>
    </row>
    <row r="21" spans="2:22">
      <c r="B21" s="151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4"/>
    </row>
    <row r="22" spans="2:22">
      <c r="B22" s="151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4"/>
    </row>
    <row r="23" spans="2:22" ht="22.5">
      <c r="B23" s="151"/>
      <c r="C23" s="153"/>
      <c r="D23" s="138" t="s">
        <v>42</v>
      </c>
      <c r="E23" s="139" t="s">
        <v>2</v>
      </c>
      <c r="F23" s="139" t="s">
        <v>3</v>
      </c>
      <c r="G23" s="141" t="s">
        <v>26</v>
      </c>
      <c r="H23" s="139" t="s">
        <v>2</v>
      </c>
      <c r="I23" s="139" t="s">
        <v>3</v>
      </c>
      <c r="J23" s="141" t="s">
        <v>27</v>
      </c>
      <c r="K23" s="139" t="s">
        <v>2</v>
      </c>
      <c r="L23" s="139" t="s">
        <v>3</v>
      </c>
      <c r="M23" s="140" t="s">
        <v>24</v>
      </c>
      <c r="N23" s="139" t="s">
        <v>2</v>
      </c>
      <c r="O23" s="139" t="s">
        <v>3</v>
      </c>
      <c r="P23" s="140" t="s">
        <v>25</v>
      </c>
      <c r="Q23" s="139" t="s">
        <v>2</v>
      </c>
      <c r="R23" s="139" t="s">
        <v>3</v>
      </c>
      <c r="S23" s="142" t="s">
        <v>34</v>
      </c>
      <c r="T23" s="139" t="s">
        <v>2</v>
      </c>
      <c r="U23" s="139" t="s">
        <v>3</v>
      </c>
      <c r="V23" s="154"/>
    </row>
    <row r="24" spans="2:22">
      <c r="B24" s="151"/>
      <c r="C24" s="136" t="s">
        <v>5</v>
      </c>
      <c r="D24" s="137">
        <f>'2010'!B213</f>
        <v>22850174.634043816</v>
      </c>
      <c r="E24" s="137">
        <f>'2010'!C213</f>
        <v>11784798.300148189</v>
      </c>
      <c r="F24" s="137">
        <f>'2010'!D213</f>
        <v>11065376.333895622</v>
      </c>
      <c r="G24" s="137">
        <f>'2010'!E213</f>
        <v>5245162.2403627159</v>
      </c>
      <c r="H24" s="137">
        <f>'2010'!F213</f>
        <v>3537423.2255667634</v>
      </c>
      <c r="I24" s="137">
        <f>'2010'!G213</f>
        <v>1707739.0147959525</v>
      </c>
      <c r="J24" s="137">
        <f>'2010'!H213</f>
        <v>8217480.2360514607</v>
      </c>
      <c r="K24" s="137">
        <f>'2010'!I213</f>
        <v>4894708.8764049802</v>
      </c>
      <c r="L24" s="137">
        <f>'2010'!J213</f>
        <v>3322771.359646481</v>
      </c>
      <c r="M24" s="137">
        <f>'2010'!K213</f>
        <v>3131400.8515493204</v>
      </c>
      <c r="N24" s="137">
        <f>'2010'!L213</f>
        <v>1302854.3201174887</v>
      </c>
      <c r="O24" s="137">
        <f>'2010'!M213</f>
        <v>1828546.5314318319</v>
      </c>
      <c r="P24" s="137">
        <f>'2010'!N213</f>
        <v>758947.65917024948</v>
      </c>
      <c r="Q24" s="137">
        <f>'2010'!O213</f>
        <v>382367.84247842338</v>
      </c>
      <c r="R24" s="137">
        <f>'2010'!P213</f>
        <v>376579.81669182598</v>
      </c>
      <c r="S24" s="137">
        <f>'2010'!Q213</f>
        <v>5497183.6469100658</v>
      </c>
      <c r="T24" s="137">
        <f>'2010'!R213</f>
        <v>1667444.0355805331</v>
      </c>
      <c r="U24" s="137">
        <f>'2010'!S213</f>
        <v>3829739.6113295313</v>
      </c>
      <c r="V24" s="154"/>
    </row>
    <row r="25" spans="2:22">
      <c r="B25" s="151"/>
      <c r="C25" s="134" t="s">
        <v>13</v>
      </c>
      <c r="D25" s="146">
        <f>'2010'!B214</f>
        <v>3069102.5067407964</v>
      </c>
      <c r="E25" s="39">
        <f>'2010'!C214</f>
        <v>1644715.5429215105</v>
      </c>
      <c r="F25" s="39">
        <f>'2010'!D214</f>
        <v>1424386.9638192859</v>
      </c>
      <c r="G25" s="146">
        <f>'2010'!E214</f>
        <v>1017013.809809231</v>
      </c>
      <c r="H25" s="39">
        <f>'2010'!F214</f>
        <v>674466.47055801854</v>
      </c>
      <c r="I25" s="39">
        <f>'2010'!G214</f>
        <v>342547.33925121243</v>
      </c>
      <c r="J25" s="146">
        <f>'2010'!H214</f>
        <v>1636883.3174236645</v>
      </c>
      <c r="K25" s="39">
        <f>'2010'!I214</f>
        <v>827754.30477575003</v>
      </c>
      <c r="L25" s="39">
        <f>'2010'!J214</f>
        <v>809129.01264791458</v>
      </c>
      <c r="M25" s="40">
        <f>'2010'!K214</f>
        <v>168084.73090454156</v>
      </c>
      <c r="N25" s="39">
        <f>'2010'!L214</f>
        <v>59962.593973406743</v>
      </c>
      <c r="O25" s="39">
        <f>'2010'!M214</f>
        <v>108122.13693113481</v>
      </c>
      <c r="P25" s="40">
        <f>'2010'!N214</f>
        <v>61472.618148437032</v>
      </c>
      <c r="Q25" s="39">
        <f>'2010'!O214</f>
        <v>29677.09934069886</v>
      </c>
      <c r="R25" s="39">
        <f>'2010'!P214</f>
        <v>31795.518807738168</v>
      </c>
      <c r="S25" s="147">
        <f>'2010'!Q214</f>
        <v>185648.03045492203</v>
      </c>
      <c r="T25" s="39">
        <f>'2010'!R214</f>
        <v>52855.074273636019</v>
      </c>
      <c r="U25" s="39">
        <f>'2010'!S214</f>
        <v>132792.95618128602</v>
      </c>
      <c r="V25" s="154"/>
    </row>
    <row r="26" spans="2:22">
      <c r="B26" s="151"/>
      <c r="C26" s="135" t="s">
        <v>6</v>
      </c>
      <c r="D26" s="146">
        <f>'2010'!B215</f>
        <v>2378822.4388834429</v>
      </c>
      <c r="E26" s="39">
        <f>'2010'!C215</f>
        <v>1340602.9479453596</v>
      </c>
      <c r="F26" s="39">
        <f>'2010'!D215</f>
        <v>1038219.4909380833</v>
      </c>
      <c r="G26" s="146">
        <f>'2010'!E215</f>
        <v>955993.46823190805</v>
      </c>
      <c r="H26" s="39">
        <f>'2010'!F215</f>
        <v>651717.50903121883</v>
      </c>
      <c r="I26" s="39">
        <f>'2010'!G215</f>
        <v>304275.95920068928</v>
      </c>
      <c r="J26" s="146">
        <f>'2010'!H215</f>
        <v>735398.78165444639</v>
      </c>
      <c r="K26" s="39">
        <f>'2010'!I215</f>
        <v>456108.21339125716</v>
      </c>
      <c r="L26" s="39">
        <f>'2010'!J215</f>
        <v>279290.56826318929</v>
      </c>
      <c r="M26" s="40">
        <f>'2010'!K215</f>
        <v>317286.40713248285</v>
      </c>
      <c r="N26" s="39">
        <f>'2010'!L215</f>
        <v>117880.20119862816</v>
      </c>
      <c r="O26" s="39">
        <f>'2010'!M215</f>
        <v>199406.20593385468</v>
      </c>
      <c r="P26" s="40">
        <f>'2010'!N215</f>
        <v>40494.532048616093</v>
      </c>
      <c r="Q26" s="39">
        <f>'2010'!O215</f>
        <v>19744.501002542769</v>
      </c>
      <c r="R26" s="39">
        <f>'2010'!P215</f>
        <v>20750.03104607332</v>
      </c>
      <c r="S26" s="147">
        <f>'2010'!Q215</f>
        <v>329649.24981598963</v>
      </c>
      <c r="T26" s="39">
        <f>'2010'!R215</f>
        <v>95152.523321712841</v>
      </c>
      <c r="U26" s="39">
        <f>'2010'!S215</f>
        <v>234496.72649427678</v>
      </c>
      <c r="V26" s="154"/>
    </row>
    <row r="27" spans="2:22">
      <c r="B27" s="151"/>
      <c r="C27" s="134" t="s">
        <v>7</v>
      </c>
      <c r="D27" s="146">
        <f>'2010'!B216</f>
        <v>2291144.1253157142</v>
      </c>
      <c r="E27" s="39">
        <f>'2010'!C216</f>
        <v>1178995.6136134965</v>
      </c>
      <c r="F27" s="39">
        <f>'2010'!D216</f>
        <v>1112148.5117022176</v>
      </c>
      <c r="G27" s="146">
        <f>'2010'!E216</f>
        <v>863797.77639484196</v>
      </c>
      <c r="H27" s="39">
        <f>'2010'!F216</f>
        <v>616918.40019002568</v>
      </c>
      <c r="I27" s="39">
        <f>'2010'!G216</f>
        <v>246879.37620481625</v>
      </c>
      <c r="J27" s="146">
        <f>'2010'!H216</f>
        <v>824942.24425531097</v>
      </c>
      <c r="K27" s="39">
        <f>'2010'!I216</f>
        <v>368638.67631375376</v>
      </c>
      <c r="L27" s="39">
        <f>'2010'!J216</f>
        <v>456303.56794155721</v>
      </c>
      <c r="M27" s="40">
        <f>'2010'!K216</f>
        <v>276011.54263494926</v>
      </c>
      <c r="N27" s="39">
        <f>'2010'!L216</f>
        <v>78572.025560463575</v>
      </c>
      <c r="O27" s="39">
        <f>'2010'!M216</f>
        <v>197439.51707448569</v>
      </c>
      <c r="P27" s="40">
        <f>'2010'!N216</f>
        <v>75551.404547427082</v>
      </c>
      <c r="Q27" s="39">
        <f>'2010'!O216</f>
        <v>38328.637053606457</v>
      </c>
      <c r="R27" s="39">
        <f>'2010'!P216</f>
        <v>37222.767493820633</v>
      </c>
      <c r="S27" s="147">
        <f>'2010'!Q216</f>
        <v>250841.15748318488</v>
      </c>
      <c r="T27" s="39">
        <f>'2010'!R216</f>
        <v>76537.874495646945</v>
      </c>
      <c r="U27" s="39">
        <f>'2010'!S216</f>
        <v>174303.28298753794</v>
      </c>
      <c r="V27" s="154"/>
    </row>
    <row r="28" spans="2:22">
      <c r="B28" s="151"/>
      <c r="C28" s="135" t="s">
        <v>8</v>
      </c>
      <c r="D28" s="146">
        <f>'2010'!B217</f>
        <v>2501045.401982869</v>
      </c>
      <c r="E28" s="39">
        <f>'2010'!C217</f>
        <v>1294672.3532203257</v>
      </c>
      <c r="F28" s="39">
        <f>'2010'!D217</f>
        <v>1206373.0487625434</v>
      </c>
      <c r="G28" s="146">
        <f>'2010'!E217</f>
        <v>547532.50975063688</v>
      </c>
      <c r="H28" s="39">
        <f>'2010'!F217</f>
        <v>352750.25366786023</v>
      </c>
      <c r="I28" s="39">
        <f>'2010'!G217</f>
        <v>194782.25608277667</v>
      </c>
      <c r="J28" s="146">
        <f>'2010'!H217</f>
        <v>1142279.0632894407</v>
      </c>
      <c r="K28" s="39">
        <f>'2010'!I217</f>
        <v>650343.19494401885</v>
      </c>
      <c r="L28" s="39">
        <f>'2010'!J217</f>
        <v>491935.86834542186</v>
      </c>
      <c r="M28" s="40">
        <f>'2010'!K217</f>
        <v>416550.51437143283</v>
      </c>
      <c r="N28" s="39">
        <f>'2010'!L217</f>
        <v>160447.91841074493</v>
      </c>
      <c r="O28" s="39">
        <f>'2010'!M217</f>
        <v>256102.59596068788</v>
      </c>
      <c r="P28" s="40">
        <f>'2010'!N217</f>
        <v>62501.13225520945</v>
      </c>
      <c r="Q28" s="39">
        <f>'2010'!O217</f>
        <v>31355.574177206625</v>
      </c>
      <c r="R28" s="39">
        <f>'2010'!P217</f>
        <v>31145.558078002825</v>
      </c>
      <c r="S28" s="147">
        <f>'2010'!Q217</f>
        <v>332182.18231614894</v>
      </c>
      <c r="T28" s="39">
        <f>'2010'!R217</f>
        <v>99775.412020494827</v>
      </c>
      <c r="U28" s="39">
        <f>'2010'!S217</f>
        <v>232406.7702956541</v>
      </c>
      <c r="V28" s="154"/>
    </row>
    <row r="29" spans="2:22">
      <c r="B29" s="151"/>
      <c r="C29" s="134" t="s">
        <v>9</v>
      </c>
      <c r="D29" s="146">
        <f>'2010'!B218</f>
        <v>2751880.5585962688</v>
      </c>
      <c r="E29" s="39">
        <f>'2010'!C218</f>
        <v>1440793.8518088071</v>
      </c>
      <c r="F29" s="39">
        <f>'2010'!D218</f>
        <v>1311086.7067874616</v>
      </c>
      <c r="G29" s="146">
        <f>'2010'!E218</f>
        <v>706783.10765471519</v>
      </c>
      <c r="H29" s="39">
        <f>'2010'!F218</f>
        <v>402600.19168101921</v>
      </c>
      <c r="I29" s="39">
        <f>'2010'!G218</f>
        <v>304182.91597369598</v>
      </c>
      <c r="J29" s="146">
        <f>'2010'!H218</f>
        <v>868360.28640152956</v>
      </c>
      <c r="K29" s="39">
        <f>'2010'!I218</f>
        <v>586538.74079402559</v>
      </c>
      <c r="L29" s="39">
        <f>'2010'!J218</f>
        <v>281821.54560750397</v>
      </c>
      <c r="M29" s="40">
        <f>'2010'!K218</f>
        <v>465768.26011104509</v>
      </c>
      <c r="N29" s="39">
        <f>'2010'!L218</f>
        <v>221646.47304894234</v>
      </c>
      <c r="O29" s="39">
        <f>'2010'!M218</f>
        <v>244121.78706210275</v>
      </c>
      <c r="P29" s="40">
        <f>'2010'!N218</f>
        <v>63181.089230048092</v>
      </c>
      <c r="Q29" s="39">
        <f>'2010'!O218</f>
        <v>32083.801897169644</v>
      </c>
      <c r="R29" s="39">
        <f>'2010'!P218</f>
        <v>31097.287332878444</v>
      </c>
      <c r="S29" s="147">
        <f>'2010'!Q218</f>
        <v>647787.81519893091</v>
      </c>
      <c r="T29" s="39">
        <f>'2010'!R218</f>
        <v>197924.64438765025</v>
      </c>
      <c r="U29" s="39">
        <f>'2010'!S218</f>
        <v>449863.17081128061</v>
      </c>
      <c r="V29" s="154"/>
    </row>
    <row r="30" spans="2:22">
      <c r="B30" s="151"/>
      <c r="C30" s="135" t="s">
        <v>10</v>
      </c>
      <c r="D30" s="146">
        <f>'2010'!B219</f>
        <v>3043501.162650967</v>
      </c>
      <c r="E30" s="39">
        <f>'2010'!C219</f>
        <v>1660773.6393254101</v>
      </c>
      <c r="F30" s="39">
        <f>'2010'!D219</f>
        <v>1382727.5233255569</v>
      </c>
      <c r="G30" s="146">
        <f>'2010'!E219</f>
        <v>536808.00855203252</v>
      </c>
      <c r="H30" s="39">
        <f>'2010'!F219</f>
        <v>412476.09746525099</v>
      </c>
      <c r="I30" s="39">
        <f>'2010'!G219</f>
        <v>124331.91108678156</v>
      </c>
      <c r="J30" s="146">
        <f>'2010'!H219</f>
        <v>1158044.373094863</v>
      </c>
      <c r="K30" s="39">
        <f>'2010'!I219</f>
        <v>773993.60946276702</v>
      </c>
      <c r="L30" s="39">
        <f>'2010'!J219</f>
        <v>384050.763632096</v>
      </c>
      <c r="M30" s="40">
        <f>'2010'!K219</f>
        <v>446582.99509666208</v>
      </c>
      <c r="N30" s="39">
        <f>'2010'!L219</f>
        <v>173801.36002687915</v>
      </c>
      <c r="O30" s="39">
        <f>'2010'!M219</f>
        <v>272781.63506978296</v>
      </c>
      <c r="P30" s="40">
        <f>'2010'!N219</f>
        <v>115383.95287545898</v>
      </c>
      <c r="Q30" s="39">
        <f>'2010'!O219</f>
        <v>58820.45536462513</v>
      </c>
      <c r="R30" s="39">
        <f>'2010'!P219</f>
        <v>56563.497510833848</v>
      </c>
      <c r="S30" s="147">
        <f>'2010'!Q219</f>
        <v>786681.83303195005</v>
      </c>
      <c r="T30" s="39">
        <f>'2010'!R219</f>
        <v>241682.11700588759</v>
      </c>
      <c r="U30" s="39">
        <f>'2010'!S219</f>
        <v>544999.7160260625</v>
      </c>
      <c r="V30" s="154"/>
    </row>
    <row r="31" spans="2:22">
      <c r="B31" s="151"/>
      <c r="C31" s="134" t="s">
        <v>11</v>
      </c>
      <c r="D31" s="146">
        <f>'2010'!B220</f>
        <v>3366217.2867138498</v>
      </c>
      <c r="E31" s="39">
        <f>'2010'!C220</f>
        <v>1660313.361766533</v>
      </c>
      <c r="F31" s="39">
        <f>'2010'!D220</f>
        <v>1705903.9249473168</v>
      </c>
      <c r="G31" s="146">
        <f>'2010'!E220</f>
        <v>365063.09121676494</v>
      </c>
      <c r="H31" s="39">
        <f>'2010'!F220</f>
        <v>234691.4685258558</v>
      </c>
      <c r="I31" s="39">
        <f>'2010'!G220</f>
        <v>130371.62269090913</v>
      </c>
      <c r="J31" s="146">
        <f>'2010'!H220</f>
        <v>1061284.5798519759</v>
      </c>
      <c r="K31" s="39">
        <f>'2010'!I220</f>
        <v>684984.66890321544</v>
      </c>
      <c r="L31" s="39">
        <f>'2010'!J220</f>
        <v>376299.9109487604</v>
      </c>
      <c r="M31" s="40">
        <f>'2010'!K220</f>
        <v>603434.52408550924</v>
      </c>
      <c r="N31" s="39">
        <f>'2010'!L220</f>
        <v>312625.63042269927</v>
      </c>
      <c r="O31" s="39">
        <f>'2010'!M220</f>
        <v>290808.89366280998</v>
      </c>
      <c r="P31" s="40">
        <f>'2010'!N220</f>
        <v>90966.377687552216</v>
      </c>
      <c r="Q31" s="39">
        <f>'2010'!O220</f>
        <v>46294.568929473469</v>
      </c>
      <c r="R31" s="39">
        <f>'2010'!P220</f>
        <v>44671.80875807874</v>
      </c>
      <c r="S31" s="147">
        <f>'2010'!Q220</f>
        <v>1245468.7138720476</v>
      </c>
      <c r="T31" s="39">
        <f>'2010'!R220</f>
        <v>381717.02498528908</v>
      </c>
      <c r="U31" s="39">
        <f>'2010'!S220</f>
        <v>863751.68888675841</v>
      </c>
      <c r="V31" s="154"/>
    </row>
    <row r="32" spans="2:22">
      <c r="B32" s="151"/>
      <c r="C32" s="135" t="s">
        <v>12</v>
      </c>
      <c r="D32" s="146">
        <f>'2010'!B221</f>
        <v>3448461.1531599048</v>
      </c>
      <c r="E32" s="39">
        <f>'2010'!C221</f>
        <v>1563930.9895467469</v>
      </c>
      <c r="F32" s="39">
        <f>'2010'!D221</f>
        <v>1884530.1636131578</v>
      </c>
      <c r="G32" s="146">
        <f>'2010'!E221</f>
        <v>252170.46875258547</v>
      </c>
      <c r="H32" s="39">
        <f>'2010'!F221</f>
        <v>191802.83444751421</v>
      </c>
      <c r="I32" s="39">
        <f>'2010'!G221</f>
        <v>60367.634305071246</v>
      </c>
      <c r="J32" s="146">
        <f>'2010'!H221</f>
        <v>790287.59008023003</v>
      </c>
      <c r="K32" s="39">
        <f>'2010'!I221</f>
        <v>546347.46782019211</v>
      </c>
      <c r="L32" s="39">
        <f>'2010'!J221</f>
        <v>243940.12226003793</v>
      </c>
      <c r="M32" s="40">
        <f>'2010'!K221</f>
        <v>437681.87721269776</v>
      </c>
      <c r="N32" s="39">
        <f>'2010'!L221</f>
        <v>177918.11747572449</v>
      </c>
      <c r="O32" s="39">
        <f>'2010'!M221</f>
        <v>259763.75973697324</v>
      </c>
      <c r="P32" s="40">
        <f>'2010'!N221</f>
        <v>249396.5523775004</v>
      </c>
      <c r="Q32" s="39">
        <f>'2010'!O221</f>
        <v>126063.20471310041</v>
      </c>
      <c r="R32" s="39">
        <f>'2010'!P221</f>
        <v>123333.34766439999</v>
      </c>
      <c r="S32" s="147">
        <f>'2010'!Q221</f>
        <v>1718924.6647368912</v>
      </c>
      <c r="T32" s="39">
        <f>'2010'!R221</f>
        <v>521799.3650902157</v>
      </c>
      <c r="U32" s="39">
        <f>'2010'!S221</f>
        <v>1197125.2996466754</v>
      </c>
      <c r="V32" s="154"/>
    </row>
    <row r="33" spans="2:22">
      <c r="B33" s="151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4"/>
    </row>
    <row r="34" spans="2:22">
      <c r="B34" s="151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4"/>
    </row>
    <row r="35" spans="2:22">
      <c r="B35" s="151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4"/>
    </row>
    <row r="36" spans="2:22" ht="20.25">
      <c r="B36" s="151"/>
      <c r="C36" s="156" t="s">
        <v>308</v>
      </c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4"/>
    </row>
    <row r="37" spans="2:22">
      <c r="B37" s="151"/>
      <c r="C37" s="153" t="s">
        <v>261</v>
      </c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4"/>
    </row>
    <row r="38" spans="2:22">
      <c r="B38" s="151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4"/>
    </row>
    <row r="39" spans="2:22">
      <c r="B39" s="151"/>
      <c r="C39" s="153" t="s">
        <v>263</v>
      </c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4"/>
    </row>
    <row r="40" spans="2:22">
      <c r="B40" s="151"/>
      <c r="C40" s="153" t="s">
        <v>264</v>
      </c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4"/>
    </row>
    <row r="41" spans="2:22">
      <c r="B41" s="151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4"/>
    </row>
    <row r="42" spans="2:22">
      <c r="B42" s="151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4"/>
    </row>
    <row r="43" spans="2:22">
      <c r="B43" s="151"/>
      <c r="C43" s="153"/>
      <c r="D43" s="153"/>
      <c r="E43" s="153" t="s">
        <v>305</v>
      </c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4"/>
    </row>
    <row r="44" spans="2:22">
      <c r="B44" s="151"/>
      <c r="C44" s="153"/>
      <c r="D44" s="153"/>
      <c r="E44" s="153" t="s">
        <v>306</v>
      </c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4"/>
    </row>
    <row r="45" spans="2:22">
      <c r="B45" s="151"/>
      <c r="C45" s="153"/>
      <c r="D45" s="153"/>
      <c r="E45" s="153" t="s">
        <v>307</v>
      </c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4"/>
    </row>
    <row r="46" spans="2:22">
      <c r="B46" s="151"/>
      <c r="C46" s="153"/>
      <c r="D46" s="153"/>
      <c r="E46" s="153" t="s">
        <v>304</v>
      </c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4"/>
    </row>
    <row r="47" spans="2:22">
      <c r="B47" s="151"/>
      <c r="C47" s="153"/>
      <c r="D47" s="153"/>
      <c r="E47" s="153" t="s">
        <v>303</v>
      </c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4"/>
    </row>
    <row r="48" spans="2:22">
      <c r="B48" s="151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4"/>
    </row>
    <row r="49" spans="2:22">
      <c r="B49" s="151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4"/>
    </row>
    <row r="50" spans="2:22">
      <c r="B50" s="151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4"/>
    </row>
    <row r="51" spans="2:22">
      <c r="B51" s="151"/>
      <c r="C51" s="173" t="s">
        <v>259</v>
      </c>
      <c r="D51" s="175" t="s">
        <v>251</v>
      </c>
      <c r="E51" s="176"/>
      <c r="F51" s="175" t="s">
        <v>247</v>
      </c>
      <c r="G51" s="176"/>
      <c r="H51" s="177" t="s">
        <v>248</v>
      </c>
      <c r="I51" s="178"/>
      <c r="J51" s="177" t="s">
        <v>249</v>
      </c>
      <c r="K51" s="178"/>
      <c r="L51" s="179" t="s">
        <v>250</v>
      </c>
      <c r="M51" s="180"/>
      <c r="N51" s="153"/>
      <c r="O51" s="153"/>
      <c r="P51" s="153"/>
      <c r="Q51" s="153"/>
      <c r="R51" s="153"/>
      <c r="S51" s="153"/>
      <c r="T51" s="153"/>
      <c r="U51" s="153"/>
      <c r="V51" s="154"/>
    </row>
    <row r="52" spans="2:22" ht="13.5" customHeight="1">
      <c r="B52" s="151"/>
      <c r="C52" s="174"/>
      <c r="D52" s="141" t="s">
        <v>30</v>
      </c>
      <c r="E52" s="141" t="s">
        <v>31</v>
      </c>
      <c r="F52" s="141" t="s">
        <v>30</v>
      </c>
      <c r="G52" s="141" t="s">
        <v>31</v>
      </c>
      <c r="H52" s="140" t="s">
        <v>2</v>
      </c>
      <c r="I52" s="140" t="s">
        <v>3</v>
      </c>
      <c r="J52" s="140" t="s">
        <v>2</v>
      </c>
      <c r="K52" s="140" t="s">
        <v>3</v>
      </c>
      <c r="L52" s="142" t="s">
        <v>2</v>
      </c>
      <c r="M52" s="142" t="s">
        <v>3</v>
      </c>
      <c r="N52" s="153"/>
      <c r="O52" s="153"/>
      <c r="P52" s="153"/>
      <c r="Q52" s="153"/>
      <c r="R52" s="153"/>
      <c r="S52" s="153"/>
      <c r="T52" s="153"/>
      <c r="U52" s="153"/>
      <c r="V52" s="154"/>
    </row>
    <row r="53" spans="2:22">
      <c r="B53" s="151"/>
      <c r="C53" s="143" t="s">
        <v>5</v>
      </c>
      <c r="D53" s="137">
        <f>'2010'!B556</f>
        <v>904299.54625103076</v>
      </c>
      <c r="E53" s="137">
        <f>'2010'!C556</f>
        <v>482403.88520427368</v>
      </c>
      <c r="F53" s="137">
        <f>'2010'!B568</f>
        <v>1437413.2296177719</v>
      </c>
      <c r="G53" s="137">
        <f>'2010'!C568</f>
        <v>630303.01680254051</v>
      </c>
      <c r="H53" s="137">
        <f>'2010'!B580</f>
        <v>348625.7833424533</v>
      </c>
      <c r="I53" s="137">
        <f>'2010'!C580</f>
        <v>419960.3726810537</v>
      </c>
      <c r="J53" s="137">
        <f>'2010'!B592</f>
        <v>94087.422719331385</v>
      </c>
      <c r="K53" s="137">
        <f>'2010'!C592</f>
        <v>75893.37319024984</v>
      </c>
      <c r="L53" s="137">
        <f>'2010'!B604</f>
        <v>409518.65711024939</v>
      </c>
      <c r="M53" s="137">
        <f>'2010'!C604</f>
        <v>751601.76671479479</v>
      </c>
      <c r="N53" s="153"/>
      <c r="O53" s="153"/>
      <c r="P53" s="153"/>
      <c r="Q53" s="153"/>
      <c r="R53" s="153"/>
      <c r="S53" s="153"/>
      <c r="T53" s="153"/>
      <c r="U53" s="153"/>
      <c r="V53" s="154"/>
    </row>
    <row r="54" spans="2:22">
      <c r="B54" s="151"/>
      <c r="C54" s="144" t="s">
        <v>13</v>
      </c>
      <c r="D54" s="39">
        <f>'2010'!B557</f>
        <v>132688.33406531156</v>
      </c>
      <c r="E54" s="39">
        <f>'2010'!C557</f>
        <v>75614.244906678025</v>
      </c>
      <c r="F54" s="39">
        <f>'2010'!B569</f>
        <v>226363.66251883516</v>
      </c>
      <c r="G54" s="39">
        <f>'2010'!C569</f>
        <v>106669.95708639872</v>
      </c>
      <c r="H54" s="39">
        <f>'2010'!B581</f>
        <v>13101.878501867164</v>
      </c>
      <c r="I54" s="39">
        <f>'2010'!C581</f>
        <v>19594.344931037238</v>
      </c>
      <c r="J54" s="39">
        <f>'2010'!B593</f>
        <v>6484.471802906357</v>
      </c>
      <c r="K54" s="39">
        <f>'2010'!C593</f>
        <v>5762.1166253577921</v>
      </c>
      <c r="L54" s="39">
        <f>'2010'!B605</f>
        <v>11548.879317120043</v>
      </c>
      <c r="M54" s="39">
        <f>'2010'!C605</f>
        <v>24065.293765748389</v>
      </c>
      <c r="N54" s="153"/>
      <c r="O54" s="153"/>
      <c r="P54" s="153"/>
      <c r="Q54" s="153"/>
      <c r="R54" s="153"/>
      <c r="S54" s="153"/>
      <c r="T54" s="153"/>
      <c r="U54" s="153"/>
      <c r="V54" s="154"/>
    </row>
    <row r="55" spans="2:22">
      <c r="B55" s="151"/>
      <c r="C55" s="145" t="s">
        <v>6</v>
      </c>
      <c r="D55" s="39">
        <f>'2010'!B558</f>
        <v>178940.48726381702</v>
      </c>
      <c r="E55" s="39">
        <f>'2010'!C558</f>
        <v>100024.78277337976</v>
      </c>
      <c r="F55" s="39">
        <f>'2010'!B570</f>
        <v>146542.24135272772</v>
      </c>
      <c r="G55" s="39">
        <f>'2010'!C570</f>
        <v>67737.06283108014</v>
      </c>
      <c r="H55" s="39">
        <f>'2010'!B582</f>
        <v>35085.651669105398</v>
      </c>
      <c r="I55" s="39">
        <f>'2010'!C582</f>
        <v>56150.635913814862</v>
      </c>
      <c r="J55" s="39">
        <f>'2010'!B594</f>
        <v>5876.7178670507728</v>
      </c>
      <c r="K55" s="39">
        <f>'2010'!C594</f>
        <v>5842.9848409778369</v>
      </c>
      <c r="L55" s="39">
        <f>'2010'!B606</f>
        <v>28321.026387431175</v>
      </c>
      <c r="M55" s="39">
        <f>'2010'!C606</f>
        <v>66031.747862096381</v>
      </c>
      <c r="N55" s="153"/>
      <c r="O55" s="153"/>
      <c r="P55" s="153"/>
      <c r="Q55" s="153"/>
      <c r="R55" s="153"/>
      <c r="S55" s="153"/>
      <c r="T55" s="153"/>
      <c r="U55" s="153"/>
      <c r="V55" s="154"/>
    </row>
    <row r="56" spans="2:22">
      <c r="B56" s="151"/>
      <c r="C56" s="144" t="s">
        <v>7</v>
      </c>
      <c r="D56" s="39">
        <f>'2010'!B559</f>
        <v>170300.25964360408</v>
      </c>
      <c r="E56" s="39">
        <f>'2010'!C559</f>
        <v>87968.463463626118</v>
      </c>
      <c r="F56" s="39">
        <f>'2010'!B571</f>
        <v>176339.28983701288</v>
      </c>
      <c r="G56" s="39">
        <f>'2010'!C571</f>
        <v>75322.601916537562</v>
      </c>
      <c r="H56" s="39">
        <f>'2010'!B583</f>
        <v>23742.079689483115</v>
      </c>
      <c r="I56" s="39">
        <f>'2010'!C583</f>
        <v>58379.352403776698</v>
      </c>
      <c r="J56" s="39">
        <f>'2010'!B595</f>
        <v>11581.749978123267</v>
      </c>
      <c r="K56" s="39">
        <f>'2010'!C595</f>
        <v>11006.110089632162</v>
      </c>
      <c r="L56" s="39">
        <f>'2010'!B607</f>
        <v>23127.421020105183</v>
      </c>
      <c r="M56" s="39">
        <f>'2010'!C607</f>
        <v>51538.379618431805</v>
      </c>
      <c r="N56" s="153"/>
      <c r="O56" s="153"/>
      <c r="P56" s="153"/>
      <c r="Q56" s="153"/>
      <c r="R56" s="153"/>
      <c r="S56" s="153"/>
      <c r="T56" s="153"/>
      <c r="U56" s="153"/>
      <c r="V56" s="154"/>
    </row>
    <row r="57" spans="2:22">
      <c r="B57" s="151"/>
      <c r="C57" s="145" t="s">
        <v>8</v>
      </c>
      <c r="D57" s="39">
        <f>'2010'!B560</f>
        <v>110229.58743332908</v>
      </c>
      <c r="E57" s="39">
        <f>'2010'!C560</f>
        <v>58237.93320851538</v>
      </c>
      <c r="F57" s="39">
        <f>'2010'!B572</f>
        <v>245812.62717879339</v>
      </c>
      <c r="G57" s="39">
        <f>'2010'!C572</f>
        <v>107393.12763602921</v>
      </c>
      <c r="H57" s="39">
        <f>'2010'!B584</f>
        <v>50779.840461411288</v>
      </c>
      <c r="I57" s="39">
        <f>'2010'!C584</f>
        <v>74291.815099576939</v>
      </c>
      <c r="J57" s="39">
        <f>'2010'!B596</f>
        <v>9923.6628936400775</v>
      </c>
      <c r="K57" s="39">
        <f>'2010'!C596</f>
        <v>9034.8949147680723</v>
      </c>
      <c r="L57" s="39">
        <f>'2010'!B608</f>
        <v>31577.72038775796</v>
      </c>
      <c r="M57" s="39">
        <f>'2010'!C608</f>
        <v>67417.98435086901</v>
      </c>
      <c r="N57" s="153"/>
      <c r="O57" s="153"/>
      <c r="P57" s="153"/>
      <c r="Q57" s="153"/>
      <c r="R57" s="153"/>
      <c r="S57" s="153"/>
      <c r="T57" s="153"/>
      <c r="U57" s="153"/>
      <c r="V57" s="154"/>
    </row>
    <row r="58" spans="2:22">
      <c r="B58" s="151"/>
      <c r="C58" s="144" t="s">
        <v>9</v>
      </c>
      <c r="D58" s="39">
        <f>'2010'!B561</f>
        <v>144359.3376362194</v>
      </c>
      <c r="E58" s="39">
        <f>'2010'!C561</f>
        <v>74423.137333925581</v>
      </c>
      <c r="F58" s="39">
        <f>'2010'!B573</f>
        <v>187642.25911135849</v>
      </c>
      <c r="G58" s="39">
        <f>'2010'!C573</f>
        <v>79994.158883591081</v>
      </c>
      <c r="H58" s="39">
        <f>'2010'!B585</f>
        <v>71557.772315250797</v>
      </c>
      <c r="I58" s="39">
        <f>'2010'!C585</f>
        <v>68687.43231425657</v>
      </c>
      <c r="J58" s="39">
        <f>'2010'!B597</f>
        <v>10358.140869935365</v>
      </c>
      <c r="K58" s="39">
        <f>'2010'!C597</f>
        <v>8749.7017146228518</v>
      </c>
      <c r="L58" s="39">
        <f>'2010'!B609</f>
        <v>63899.26464357083</v>
      </c>
      <c r="M58" s="39">
        <f>'2010'!C609</f>
        <v>126575.94583279024</v>
      </c>
      <c r="N58" s="153"/>
      <c r="O58" s="153"/>
      <c r="P58" s="153"/>
      <c r="Q58" s="153"/>
      <c r="R58" s="153"/>
      <c r="S58" s="153"/>
      <c r="T58" s="153"/>
      <c r="U58" s="153"/>
      <c r="V58" s="154"/>
    </row>
    <row r="59" spans="2:22">
      <c r="B59" s="151"/>
      <c r="C59" s="145" t="s">
        <v>10</v>
      </c>
      <c r="D59" s="39">
        <f>'2010'!B562</f>
        <v>91524.133403911677</v>
      </c>
      <c r="E59" s="39">
        <f>'2010'!C562</f>
        <v>46813.370564807352</v>
      </c>
      <c r="F59" s="39">
        <f>'2010'!B574</f>
        <v>211982.43360538114</v>
      </c>
      <c r="G59" s="39">
        <f>'2010'!C574</f>
        <v>89659.99075958805</v>
      </c>
      <c r="H59" s="39">
        <f>'2010'!B586</f>
        <v>48340.573705077033</v>
      </c>
      <c r="I59" s="39">
        <f>'2010'!C586</f>
        <v>62156.0538893415</v>
      </c>
      <c r="J59" s="39">
        <f>'2010'!B598</f>
        <v>16360.139860126001</v>
      </c>
      <c r="K59" s="39">
        <f>'2010'!C598</f>
        <v>12888.564871874973</v>
      </c>
      <c r="L59" s="39">
        <f>'2010'!B610</f>
        <v>67220.717884574231</v>
      </c>
      <c r="M59" s="39">
        <f>'2010'!C610</f>
        <v>124183.69627532241</v>
      </c>
      <c r="N59" s="153"/>
      <c r="O59" s="153"/>
      <c r="P59" s="153"/>
      <c r="Q59" s="153"/>
      <c r="R59" s="153"/>
      <c r="S59" s="153"/>
      <c r="T59" s="153"/>
      <c r="U59" s="153"/>
      <c r="V59" s="154"/>
    </row>
    <row r="60" spans="2:22">
      <c r="B60" s="151"/>
      <c r="C60" s="144" t="s">
        <v>11</v>
      </c>
      <c r="D60" s="39">
        <f>'2010'!B563</f>
        <v>50613.099325340583</v>
      </c>
      <c r="E60" s="39">
        <f>'2010'!C563</f>
        <v>25977.229911430855</v>
      </c>
      <c r="F60" s="39">
        <f>'2010'!B575</f>
        <v>156751.21013127139</v>
      </c>
      <c r="G60" s="39">
        <f>'2010'!C575</f>
        <v>66528.133339583801</v>
      </c>
      <c r="H60" s="39">
        <f>'2010'!B587</f>
        <v>74253.061956164136</v>
      </c>
      <c r="I60" s="39">
        <f>'2010'!C587</f>
        <v>48904.125837597501</v>
      </c>
      <c r="J60" s="39">
        <f>'2010'!B599</f>
        <v>10995.622752703492</v>
      </c>
      <c r="K60" s="39">
        <f>'2010'!C599</f>
        <v>7512.2728517073383</v>
      </c>
      <c r="L60" s="39">
        <f>'2010'!B611</f>
        <v>90663.257096457601</v>
      </c>
      <c r="M60" s="39">
        <f>'2010'!C611</f>
        <v>145253.54006103217</v>
      </c>
      <c r="N60" s="153"/>
      <c r="O60" s="153"/>
      <c r="P60" s="153"/>
      <c r="Q60" s="153"/>
      <c r="R60" s="153"/>
      <c r="S60" s="153"/>
      <c r="T60" s="153"/>
      <c r="U60" s="153"/>
      <c r="V60" s="154"/>
    </row>
    <row r="61" spans="2:22">
      <c r="B61" s="151"/>
      <c r="C61" s="145" t="s">
        <v>12</v>
      </c>
      <c r="D61" s="39">
        <f>'2010'!B564</f>
        <v>25644.307479497264</v>
      </c>
      <c r="E61" s="39">
        <f>'2010'!C564</f>
        <v>13344.723041910622</v>
      </c>
      <c r="F61" s="39">
        <f>'2010'!B576</f>
        <v>85979.505882391837</v>
      </c>
      <c r="G61" s="39">
        <f>'2010'!C576</f>
        <v>36997.984349731996</v>
      </c>
      <c r="H61" s="39">
        <f>'2010'!B588</f>
        <v>31764.925044094402</v>
      </c>
      <c r="I61" s="39">
        <f>'2010'!C588</f>
        <v>31796.612291652506</v>
      </c>
      <c r="J61" s="39">
        <f>'2010'!B600</f>
        <v>22506.916694846044</v>
      </c>
      <c r="K61" s="39">
        <f>'2010'!C600</f>
        <v>15096.727281308811</v>
      </c>
      <c r="L61" s="39">
        <f>'2010'!B612</f>
        <v>93160.370373232348</v>
      </c>
      <c r="M61" s="39">
        <f>'2010'!C612</f>
        <v>146535.17894850433</v>
      </c>
      <c r="N61" s="153"/>
      <c r="O61" s="153"/>
      <c r="P61" s="153"/>
      <c r="Q61" s="153"/>
      <c r="R61" s="153"/>
      <c r="S61" s="153"/>
      <c r="T61" s="153"/>
      <c r="U61" s="153"/>
      <c r="V61" s="154"/>
    </row>
    <row r="62" spans="2:22">
      <c r="B62" s="151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4"/>
    </row>
    <row r="63" spans="2:22">
      <c r="B63" s="151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4"/>
    </row>
    <row r="64" spans="2:22">
      <c r="B64" s="151"/>
      <c r="C64" s="181" t="s">
        <v>260</v>
      </c>
      <c r="D64" s="175" t="s">
        <v>251</v>
      </c>
      <c r="E64" s="176"/>
      <c r="F64" s="175" t="s">
        <v>247</v>
      </c>
      <c r="G64" s="176"/>
      <c r="H64" s="177" t="s">
        <v>248</v>
      </c>
      <c r="I64" s="178"/>
      <c r="J64" s="177" t="s">
        <v>249</v>
      </c>
      <c r="K64" s="178"/>
      <c r="L64" s="179" t="s">
        <v>250</v>
      </c>
      <c r="M64" s="180"/>
      <c r="N64" s="153"/>
      <c r="O64" s="153"/>
      <c r="P64" s="153"/>
      <c r="Q64" s="153"/>
      <c r="R64" s="153"/>
      <c r="S64" s="153"/>
      <c r="T64" s="153"/>
      <c r="U64" s="153"/>
      <c r="V64" s="154"/>
    </row>
    <row r="65" spans="2:22">
      <c r="B65" s="151"/>
      <c r="C65" s="174"/>
      <c r="D65" s="141" t="s">
        <v>30</v>
      </c>
      <c r="E65" s="141" t="s">
        <v>31</v>
      </c>
      <c r="F65" s="141" t="s">
        <v>30</v>
      </c>
      <c r="G65" s="141" t="s">
        <v>31</v>
      </c>
      <c r="H65" s="140" t="s">
        <v>2</v>
      </c>
      <c r="I65" s="140" t="s">
        <v>3</v>
      </c>
      <c r="J65" s="140" t="s">
        <v>2</v>
      </c>
      <c r="K65" s="140" t="s">
        <v>3</v>
      </c>
      <c r="L65" s="142" t="s">
        <v>2</v>
      </c>
      <c r="M65" s="142" t="s">
        <v>3</v>
      </c>
      <c r="N65" s="153"/>
      <c r="O65" s="153"/>
      <c r="P65" s="153"/>
      <c r="Q65" s="153"/>
      <c r="R65" s="153"/>
      <c r="S65" s="153"/>
      <c r="T65" s="153"/>
      <c r="U65" s="153"/>
      <c r="V65" s="154"/>
    </row>
    <row r="66" spans="2:22">
      <c r="B66" s="151"/>
      <c r="C66" s="143" t="s">
        <v>5</v>
      </c>
      <c r="D66" s="137">
        <f>'2010'!D556</f>
        <v>483049.58752322057</v>
      </c>
      <c r="E66" s="137">
        <f>'2010'!E556</f>
        <v>113885.75206675196</v>
      </c>
      <c r="F66" s="137">
        <f>'2010'!D568</f>
        <v>767441.11956248886</v>
      </c>
      <c r="G66" s="137">
        <f>'2010'!E568</f>
        <v>180278.33287829792</v>
      </c>
      <c r="H66" s="137">
        <f>'2010'!D580</f>
        <v>208488.03834363678</v>
      </c>
      <c r="I66" s="137">
        <f>'2010'!E580</f>
        <v>118916.45951315277</v>
      </c>
      <c r="J66" s="137">
        <f>'2010'!D592</f>
        <v>60517.343853451792</v>
      </c>
      <c r="K66" s="137">
        <f>'2010'!E592</f>
        <v>23666.642091458976</v>
      </c>
      <c r="L66" s="137">
        <f>'2010'!D604</f>
        <v>272828.41774901014</v>
      </c>
      <c r="M66" s="137">
        <f>'2010'!E604</f>
        <v>245504.01613927062</v>
      </c>
      <c r="N66" s="153"/>
      <c r="O66" s="153"/>
      <c r="P66" s="153"/>
      <c r="Q66" s="153"/>
      <c r="R66" s="153"/>
      <c r="S66" s="153"/>
      <c r="T66" s="153"/>
      <c r="U66" s="153"/>
      <c r="V66" s="154"/>
    </row>
    <row r="67" spans="2:22">
      <c r="B67" s="151"/>
      <c r="C67" s="144" t="s">
        <v>13</v>
      </c>
      <c r="D67" s="39">
        <f>'2010'!D557</f>
        <v>56993.367519947533</v>
      </c>
      <c r="E67" s="39">
        <f>'2010'!E557</f>
        <v>14422.599027109054</v>
      </c>
      <c r="F67" s="39">
        <f>'2010'!D569</f>
        <v>91188.721824709253</v>
      </c>
      <c r="G67" s="39">
        <f>'2010'!E569</f>
        <v>23155.326604816975</v>
      </c>
      <c r="H67" s="39">
        <f>'2010'!D581</f>
        <v>5407.1938026154958</v>
      </c>
      <c r="I67" s="39">
        <f>'2010'!E581</f>
        <v>4039.3782268240107</v>
      </c>
      <c r="J67" s="39">
        <f>'2010'!D593</f>
        <v>2676.1655392326634</v>
      </c>
      <c r="K67" s="39">
        <f>'2010'!E593</f>
        <v>1187.8615242718815</v>
      </c>
      <c r="L67" s="39">
        <f>'2010'!D605</f>
        <v>4766.2652849197439</v>
      </c>
      <c r="M67" s="39">
        <f>'2010'!E605</f>
        <v>4961.0652462032494</v>
      </c>
      <c r="N67" s="153"/>
      <c r="O67" s="153"/>
      <c r="P67" s="153"/>
      <c r="Q67" s="153"/>
      <c r="R67" s="153"/>
      <c r="S67" s="153"/>
      <c r="T67" s="153"/>
      <c r="U67" s="153"/>
      <c r="V67" s="154"/>
    </row>
    <row r="68" spans="2:22">
      <c r="B68" s="151"/>
      <c r="C68" s="145" t="s">
        <v>6</v>
      </c>
      <c r="D68" s="39">
        <f>'2010'!D558</f>
        <v>87873.988037853138</v>
      </c>
      <c r="E68" s="39">
        <f>'2010'!E558</f>
        <v>21812.61182833487</v>
      </c>
      <c r="F68" s="39">
        <f>'2010'!D570</f>
        <v>67492.791351290332</v>
      </c>
      <c r="G68" s="39">
        <f>'2010'!E570</f>
        <v>16811.067650681973</v>
      </c>
      <c r="H68" s="39">
        <f>'2010'!D582</f>
        <v>16747.87699417468</v>
      </c>
      <c r="I68" s="39">
        <f>'2010'!E582</f>
        <v>12927.517316371855</v>
      </c>
      <c r="J68" s="39">
        <f>'2010'!D594</f>
        <v>2805.2079207495731</v>
      </c>
      <c r="K68" s="39">
        <f>'2010'!E594</f>
        <v>1345.2258639951597</v>
      </c>
      <c r="L68" s="39">
        <f>'2010'!D606</f>
        <v>13518.8330192291</v>
      </c>
      <c r="M68" s="39">
        <f>'2010'!E606</f>
        <v>15202.438049459941</v>
      </c>
      <c r="N68" s="153"/>
      <c r="O68" s="153"/>
      <c r="P68" s="153"/>
      <c r="Q68" s="153"/>
      <c r="R68" s="153"/>
      <c r="S68" s="153"/>
      <c r="T68" s="153"/>
      <c r="U68" s="153"/>
      <c r="V68" s="154"/>
    </row>
    <row r="69" spans="2:22">
      <c r="B69" s="151"/>
      <c r="C69" s="144" t="s">
        <v>7</v>
      </c>
      <c r="D69" s="39">
        <f>'2010'!D559</f>
        <v>69322.006692695286</v>
      </c>
      <c r="E69" s="39">
        <f>'2010'!E559</f>
        <v>15901.245948092112</v>
      </c>
      <c r="F69" s="39">
        <f>'2010'!D571</f>
        <v>67320.563478721771</v>
      </c>
      <c r="G69" s="39">
        <f>'2010'!E571</f>
        <v>15495.241281268522</v>
      </c>
      <c r="H69" s="39">
        <f>'2010'!D583</f>
        <v>9358.9401291527374</v>
      </c>
      <c r="I69" s="39">
        <f>'2010'!E583</f>
        <v>11224.781882194622</v>
      </c>
      <c r="J69" s="39">
        <f>'2010'!D595</f>
        <v>4565.434286032063</v>
      </c>
      <c r="K69" s="39">
        <f>'2010'!E595</f>
        <v>2116.1794374332649</v>
      </c>
      <c r="L69" s="39">
        <f>'2010'!D607</f>
        <v>9116.6465406462121</v>
      </c>
      <c r="M69" s="39">
        <f>'2010'!E607</f>
        <v>9909.4465073445554</v>
      </c>
      <c r="N69" s="153"/>
      <c r="O69" s="153"/>
      <c r="P69" s="153"/>
      <c r="Q69" s="153"/>
      <c r="R69" s="153"/>
      <c r="S69" s="153"/>
      <c r="T69" s="153"/>
      <c r="U69" s="153"/>
      <c r="V69" s="154"/>
    </row>
    <row r="70" spans="2:22">
      <c r="B70" s="151"/>
      <c r="C70" s="145" t="s">
        <v>8</v>
      </c>
      <c r="D70" s="39">
        <f>'2010'!D560</f>
        <v>51988.390548878808</v>
      </c>
      <c r="E70" s="39">
        <f>'2010'!E560</f>
        <v>12197.265512879925</v>
      </c>
      <c r="F70" s="39">
        <f>'2010'!D572</f>
        <v>108731.45970969056</v>
      </c>
      <c r="G70" s="39">
        <f>'2010'!E572</f>
        <v>25597.756005171359</v>
      </c>
      <c r="H70" s="39">
        <f>'2010'!D584</f>
        <v>22922.361507056499</v>
      </c>
      <c r="I70" s="39">
        <f>'2010'!E584</f>
        <v>16952.501155196704</v>
      </c>
      <c r="J70" s="39">
        <f>'2010'!D596</f>
        <v>4479.6081723620719</v>
      </c>
      <c r="K70" s="39">
        <f>'2010'!E596</f>
        <v>2061.6546556897729</v>
      </c>
      <c r="L70" s="39">
        <f>'2010'!D608</f>
        <v>14254.395360832121</v>
      </c>
      <c r="M70" s="39">
        <f>'2010'!E608</f>
        <v>15383.975422558342</v>
      </c>
      <c r="N70" s="153"/>
      <c r="O70" s="153"/>
      <c r="P70" s="153"/>
      <c r="Q70" s="153"/>
      <c r="R70" s="153"/>
      <c r="S70" s="153"/>
      <c r="T70" s="153"/>
      <c r="U70" s="153"/>
      <c r="V70" s="154"/>
    </row>
    <row r="71" spans="2:22">
      <c r="B71" s="151"/>
      <c r="C71" s="144" t="s">
        <v>9</v>
      </c>
      <c r="D71" s="39">
        <f>'2010'!D561</f>
        <v>91980.543370442479</v>
      </c>
      <c r="E71" s="39">
        <f>'2010'!E561</f>
        <v>21057.528486976524</v>
      </c>
      <c r="F71" s="39">
        <f>'2010'!D573</f>
        <v>112130.71261679282</v>
      </c>
      <c r="G71" s="39">
        <f>'2010'!E573</f>
        <v>25758.856517779743</v>
      </c>
      <c r="H71" s="39">
        <f>'2010'!D585</f>
        <v>43993.00161805925</v>
      </c>
      <c r="I71" s="39">
        <f>'2010'!E585</f>
        <v>20824.722067938867</v>
      </c>
      <c r="J71" s="39">
        <f>'2010'!D597</f>
        <v>6368.0812483039535</v>
      </c>
      <c r="K71" s="39">
        <f>'2010'!E597</f>
        <v>2652.743016375211</v>
      </c>
      <c r="L71" s="39">
        <f>'2010'!D609</f>
        <v>39284.627817547182</v>
      </c>
      <c r="M71" s="39">
        <f>'2010'!E609</f>
        <v>38375.417505703452</v>
      </c>
      <c r="N71" s="153"/>
      <c r="O71" s="153"/>
      <c r="P71" s="153"/>
      <c r="Q71" s="153"/>
      <c r="R71" s="153"/>
      <c r="S71" s="153"/>
      <c r="T71" s="153"/>
      <c r="U71" s="153"/>
      <c r="V71" s="154"/>
    </row>
    <row r="72" spans="2:22">
      <c r="B72" s="151"/>
      <c r="C72" s="145" t="s">
        <v>10</v>
      </c>
      <c r="D72" s="39">
        <f>'2010'!D562</f>
        <v>66010.560728441182</v>
      </c>
      <c r="E72" s="39">
        <f>'2010'!E562</f>
        <v>14993.258915078337</v>
      </c>
      <c r="F72" s="39">
        <f>'2010'!D574</f>
        <v>143390.54294884423</v>
      </c>
      <c r="G72" s="39">
        <f>'2010'!E574</f>
        <v>32680.876804796975</v>
      </c>
      <c r="H72" s="39">
        <f>'2010'!D586</f>
        <v>33352.060833419651</v>
      </c>
      <c r="I72" s="39">
        <f>'2010'!E586</f>
        <v>21712.927124941085</v>
      </c>
      <c r="J72" s="39">
        <f>'2010'!D598</f>
        <v>11287.503189083354</v>
      </c>
      <c r="K72" s="39">
        <f>'2010'!E598</f>
        <v>4502.3525834880138</v>
      </c>
      <c r="L72" s="39">
        <f>'2010'!D610</f>
        <v>46378.213999495769</v>
      </c>
      <c r="M72" s="39">
        <f>'2010'!E610</f>
        <v>43380.996356885349</v>
      </c>
      <c r="N72" s="153"/>
      <c r="O72" s="153"/>
      <c r="P72" s="153"/>
      <c r="Q72" s="153"/>
      <c r="R72" s="153"/>
      <c r="S72" s="153"/>
      <c r="T72" s="153"/>
      <c r="U72" s="153"/>
      <c r="V72" s="154"/>
    </row>
    <row r="73" spans="2:22">
      <c r="B73" s="151"/>
      <c r="C73" s="144" t="s">
        <v>11</v>
      </c>
      <c r="D73" s="39">
        <f>'2010'!D563</f>
        <v>33198.135987124013</v>
      </c>
      <c r="E73" s="39">
        <f>'2010'!E563</f>
        <v>7566.4460203081835</v>
      </c>
      <c r="F73" s="39">
        <f>'2010'!D575</f>
        <v>96428.29960506619</v>
      </c>
      <c r="G73" s="39">
        <f>'2010'!E575</f>
        <v>22053.286465618312</v>
      </c>
      <c r="H73" s="39">
        <f>'2010'!D587</f>
        <v>46416.665328792027</v>
      </c>
      <c r="I73" s="39">
        <f>'2010'!E587</f>
        <v>15658.84478327083</v>
      </c>
      <c r="J73" s="39">
        <f>'2010'!D599</f>
        <v>6873.5231645423</v>
      </c>
      <c r="K73" s="39">
        <f>'2010'!E599</f>
        <v>2405.3903947717204</v>
      </c>
      <c r="L73" s="39">
        <f>'2010'!D611</f>
        <v>56674.916177179286</v>
      </c>
      <c r="M73" s="39">
        <f>'2010'!E611</f>
        <v>46509.422243627458</v>
      </c>
      <c r="N73" s="153"/>
      <c r="O73" s="153"/>
      <c r="P73" s="153"/>
      <c r="Q73" s="153"/>
      <c r="R73" s="153"/>
      <c r="S73" s="153"/>
      <c r="T73" s="153"/>
      <c r="U73" s="153"/>
      <c r="V73" s="154"/>
    </row>
    <row r="74" spans="2:22">
      <c r="B74" s="151"/>
      <c r="C74" s="145" t="s">
        <v>12</v>
      </c>
      <c r="D74" s="39">
        <f>'2010'!D564</f>
        <v>25682.594637838174</v>
      </c>
      <c r="E74" s="39">
        <f>'2010'!E564</f>
        <v>5934.7963279729611</v>
      </c>
      <c r="F74" s="39">
        <f>'2010'!D576</f>
        <v>80758.028027373672</v>
      </c>
      <c r="G74" s="39">
        <f>'2010'!E576</f>
        <v>18725.921548164082</v>
      </c>
      <c r="H74" s="39">
        <f>'2010'!D588</f>
        <v>30289.938130366427</v>
      </c>
      <c r="I74" s="39">
        <f>'2010'!E588</f>
        <v>15575.786956414799</v>
      </c>
      <c r="J74" s="39">
        <f>'2010'!D600</f>
        <v>21461.820333145813</v>
      </c>
      <c r="K74" s="39">
        <f>'2010'!E600</f>
        <v>7395.2346154339511</v>
      </c>
      <c r="L74" s="39">
        <f>'2010'!D612</f>
        <v>88834.519549160701</v>
      </c>
      <c r="M74" s="39">
        <f>'2010'!E612</f>
        <v>71781.254807488265</v>
      </c>
      <c r="N74" s="153"/>
      <c r="O74" s="153"/>
      <c r="P74" s="153"/>
      <c r="Q74" s="153"/>
      <c r="R74" s="153"/>
      <c r="S74" s="153"/>
      <c r="T74" s="153"/>
      <c r="U74" s="153"/>
      <c r="V74" s="154"/>
    </row>
    <row r="75" spans="2:22">
      <c r="B75" s="151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4"/>
    </row>
    <row r="76" spans="2:22">
      <c r="B76" s="151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4"/>
    </row>
    <row r="77" spans="2:22">
      <c r="B77" s="151"/>
      <c r="C77" s="181" t="s">
        <v>57</v>
      </c>
      <c r="D77" s="175" t="s">
        <v>251</v>
      </c>
      <c r="E77" s="176"/>
      <c r="F77" s="175" t="s">
        <v>247</v>
      </c>
      <c r="G77" s="176"/>
      <c r="H77" s="177" t="s">
        <v>248</v>
      </c>
      <c r="I77" s="178"/>
      <c r="J77" s="177" t="s">
        <v>249</v>
      </c>
      <c r="K77" s="178"/>
      <c r="L77" s="179" t="s">
        <v>250</v>
      </c>
      <c r="M77" s="180"/>
      <c r="N77" s="153"/>
      <c r="O77" s="153"/>
      <c r="P77" s="153"/>
      <c r="Q77" s="153"/>
      <c r="R77" s="153"/>
      <c r="S77" s="153"/>
      <c r="T77" s="153"/>
      <c r="U77" s="153"/>
      <c r="V77" s="154"/>
    </row>
    <row r="78" spans="2:22">
      <c r="B78" s="151"/>
      <c r="C78" s="174"/>
      <c r="D78" s="141" t="s">
        <v>30</v>
      </c>
      <c r="E78" s="141" t="s">
        <v>31</v>
      </c>
      <c r="F78" s="141" t="s">
        <v>30</v>
      </c>
      <c r="G78" s="141" t="s">
        <v>31</v>
      </c>
      <c r="H78" s="140" t="s">
        <v>2</v>
      </c>
      <c r="I78" s="140" t="s">
        <v>3</v>
      </c>
      <c r="J78" s="140" t="s">
        <v>2</v>
      </c>
      <c r="K78" s="140" t="s">
        <v>3</v>
      </c>
      <c r="L78" s="142" t="s">
        <v>2</v>
      </c>
      <c r="M78" s="142" t="s">
        <v>3</v>
      </c>
      <c r="N78" s="153"/>
      <c r="O78" s="153"/>
      <c r="P78" s="153"/>
      <c r="Q78" s="153"/>
      <c r="R78" s="153"/>
      <c r="S78" s="153"/>
      <c r="T78" s="153"/>
      <c r="U78" s="153"/>
      <c r="V78" s="154"/>
    </row>
    <row r="79" spans="2:22">
      <c r="B79" s="151"/>
      <c r="C79" s="143" t="s">
        <v>5</v>
      </c>
      <c r="D79" s="137">
        <f>'2010'!F556</f>
        <v>307257.44570988207</v>
      </c>
      <c r="E79" s="137">
        <f>'2010'!G556</f>
        <v>334839.00183172128</v>
      </c>
      <c r="F79" s="137">
        <f>'2010'!F568</f>
        <v>551030.63367174729</v>
      </c>
      <c r="G79" s="137">
        <f>'2010'!G568</f>
        <v>732827.67020512105</v>
      </c>
      <c r="H79" s="137">
        <f>'2010'!F580</f>
        <v>188823.10139032837</v>
      </c>
      <c r="I79" s="137">
        <f>'2010'!G580</f>
        <v>510876.28699594096</v>
      </c>
      <c r="J79" s="137">
        <f>'2010'!F592</f>
        <v>59825.548607491641</v>
      </c>
      <c r="K79" s="137">
        <f>'2010'!G592</f>
        <v>120023.59932677302</v>
      </c>
      <c r="L79" s="137">
        <f>'2010'!F604</f>
        <v>289411.7960128886</v>
      </c>
      <c r="M79" s="137">
        <f>'2010'!G604</f>
        <v>1346863.3568265671</v>
      </c>
      <c r="N79" s="153"/>
      <c r="O79" s="153"/>
      <c r="P79" s="153"/>
      <c r="Q79" s="153"/>
      <c r="R79" s="153"/>
      <c r="S79" s="153"/>
      <c r="T79" s="153"/>
      <c r="U79" s="153"/>
      <c r="V79" s="154"/>
    </row>
    <row r="80" spans="2:22">
      <c r="B80" s="151"/>
      <c r="C80" s="144" t="s">
        <v>13</v>
      </c>
      <c r="D80" s="39">
        <f>'2010'!F557</f>
        <v>10875.364721156611</v>
      </c>
      <c r="E80" s="39">
        <f>'2010'!G557</f>
        <v>12962.965115112866</v>
      </c>
      <c r="F80" s="39">
        <f>'2010'!F569</f>
        <v>15542.079939474212</v>
      </c>
      <c r="G80" s="39">
        <f>'2010'!G569</f>
        <v>22688.345973080526</v>
      </c>
      <c r="H80" s="39">
        <f>'2010'!F581</f>
        <v>963.9777903094573</v>
      </c>
      <c r="I80" s="39">
        <f>'2010'!G581</f>
        <v>3832.2799182142271</v>
      </c>
      <c r="J80" s="39">
        <f>'2010'!F593</f>
        <v>477.09851675077198</v>
      </c>
      <c r="K80" s="39">
        <f>'2010'!G593</f>
        <v>1126.9600442109841</v>
      </c>
      <c r="L80" s="39">
        <f>'2010'!F605</f>
        <v>849.71503613633831</v>
      </c>
      <c r="M80" s="39">
        <f>'2010'!G605</f>
        <v>4706.7121839995907</v>
      </c>
      <c r="N80" s="153"/>
      <c r="O80" s="153"/>
      <c r="P80" s="153"/>
      <c r="Q80" s="153"/>
      <c r="R80" s="153"/>
      <c r="S80" s="153"/>
      <c r="T80" s="153"/>
      <c r="U80" s="153"/>
      <c r="V80" s="154"/>
    </row>
    <row r="81" spans="2:22">
      <c r="B81" s="151"/>
      <c r="C81" s="145" t="s">
        <v>6</v>
      </c>
      <c r="D81" s="39">
        <f>'2010'!F558</f>
        <v>17882.91495222575</v>
      </c>
      <c r="E81" s="39">
        <f>'2010'!G558</f>
        <v>20908.696370637961</v>
      </c>
      <c r="F81" s="39">
        <f>'2010'!F570</f>
        <v>12268.285171298683</v>
      </c>
      <c r="G81" s="39">
        <f>'2010'!G570</f>
        <v>17567.326913673551</v>
      </c>
      <c r="H81" s="39">
        <f>'2010'!F582</f>
        <v>3250.1709366759087</v>
      </c>
      <c r="I81" s="39">
        <f>'2010'!G582</f>
        <v>12878.096131242153</v>
      </c>
      <c r="J81" s="39">
        <f>'2010'!F594</f>
        <v>544.39170161833488</v>
      </c>
      <c r="K81" s="39">
        <f>'2010'!G594</f>
        <v>1340.0831397706429</v>
      </c>
      <c r="L81" s="39">
        <f>'2010'!F606</f>
        <v>2623.527638288479</v>
      </c>
      <c r="M81" s="39">
        <f>'2010'!G606</f>
        <v>15144.319967938316</v>
      </c>
      <c r="N81" s="153"/>
      <c r="O81" s="153"/>
      <c r="P81" s="153"/>
      <c r="Q81" s="153"/>
      <c r="R81" s="153"/>
      <c r="S81" s="153"/>
      <c r="T81" s="153"/>
      <c r="U81" s="153"/>
      <c r="V81" s="154"/>
    </row>
    <row r="82" spans="2:22">
      <c r="B82" s="151"/>
      <c r="C82" s="144" t="s">
        <v>7</v>
      </c>
      <c r="D82" s="39">
        <f>'2010'!F559</f>
        <v>36082.400049712778</v>
      </c>
      <c r="E82" s="39">
        <f>'2010'!G559</f>
        <v>38984.929844054765</v>
      </c>
      <c r="F82" s="39">
        <f>'2010'!F571</f>
        <v>31298.284343469481</v>
      </c>
      <c r="G82" s="39">
        <f>'2010'!G571</f>
        <v>41414.750323867753</v>
      </c>
      <c r="H82" s="39">
        <f>'2010'!F583</f>
        <v>4615.0463234556519</v>
      </c>
      <c r="I82" s="39">
        <f>'2010'!G583</f>
        <v>28744.262588688242</v>
      </c>
      <c r="J82" s="39">
        <f>'2010'!F595</f>
        <v>2251.2902557309217</v>
      </c>
      <c r="K82" s="39">
        <f>'2010'!G595</f>
        <v>5419.0823548075477</v>
      </c>
      <c r="L82" s="39">
        <f>'2010'!F607</f>
        <v>4495.5673953502364</v>
      </c>
      <c r="M82" s="39">
        <f>'2010'!G607</f>
        <v>25375.970375647135</v>
      </c>
      <c r="N82" s="153"/>
      <c r="O82" s="153"/>
      <c r="P82" s="153"/>
      <c r="Q82" s="153"/>
      <c r="R82" s="153"/>
      <c r="S82" s="153"/>
      <c r="T82" s="153"/>
      <c r="U82" s="153"/>
      <c r="V82" s="154"/>
    </row>
    <row r="83" spans="2:22">
      <c r="B83" s="151"/>
      <c r="C83" s="145" t="s">
        <v>8</v>
      </c>
      <c r="D83" s="39">
        <f>'2010'!F560</f>
        <v>34869.353247498701</v>
      </c>
      <c r="E83" s="39">
        <f>'2010'!G560</f>
        <v>38533.752877194158</v>
      </c>
      <c r="F83" s="39">
        <f>'2010'!F572</f>
        <v>65139.022316309456</v>
      </c>
      <c r="G83" s="39">
        <f>'2010'!G572</f>
        <v>88160.049932171532</v>
      </c>
      <c r="H83" s="39">
        <f>'2010'!F584</f>
        <v>14263.503448509819</v>
      </c>
      <c r="I83" s="39">
        <f>'2010'!G584</f>
        <v>56826.977528144409</v>
      </c>
      <c r="J83" s="39">
        <f>'2010'!F596</f>
        <v>2787.4486926135223</v>
      </c>
      <c r="K83" s="39">
        <f>'2010'!G596</f>
        <v>6910.9331842613074</v>
      </c>
      <c r="L83" s="39">
        <f>'2010'!F608</f>
        <v>8869.8373124889986</v>
      </c>
      <c r="M83" s="39">
        <f>'2010'!G608</f>
        <v>51569.076304900271</v>
      </c>
      <c r="N83" s="153"/>
      <c r="O83" s="153"/>
      <c r="P83" s="153"/>
      <c r="Q83" s="153"/>
      <c r="R83" s="153"/>
      <c r="S83" s="153"/>
      <c r="T83" s="153"/>
      <c r="U83" s="153"/>
      <c r="V83" s="154"/>
    </row>
    <row r="84" spans="2:22">
      <c r="B84" s="151"/>
      <c r="C84" s="144" t="s">
        <v>9</v>
      </c>
      <c r="D84" s="39">
        <f>'2010'!F561</f>
        <v>54501.461341947448</v>
      </c>
      <c r="E84" s="39">
        <f>'2010'!G561</f>
        <v>58770.702760731278</v>
      </c>
      <c r="F84" s="39">
        <f>'2010'!F573</f>
        <v>59345.153367179912</v>
      </c>
      <c r="G84" s="39">
        <f>'2010'!G573</f>
        <v>78373.847817040936</v>
      </c>
      <c r="H84" s="39">
        <f>'2010'!F585</f>
        <v>24537.864317597585</v>
      </c>
      <c r="I84" s="39">
        <f>'2010'!G585</f>
        <v>61004.222103529326</v>
      </c>
      <c r="J84" s="39">
        <f>'2010'!F597</f>
        <v>3551.9084374132594</v>
      </c>
      <c r="K84" s="39">
        <f>'2010'!G597</f>
        <v>7770.981222538674</v>
      </c>
      <c r="L84" s="39">
        <f>'2010'!F609</f>
        <v>21911.686670604078</v>
      </c>
      <c r="M84" s="39">
        <f>'2010'!G609</f>
        <v>112417.46637463325</v>
      </c>
      <c r="N84" s="153"/>
      <c r="O84" s="153"/>
      <c r="P84" s="153"/>
      <c r="Q84" s="153"/>
      <c r="R84" s="153"/>
      <c r="S84" s="153"/>
      <c r="T84" s="153"/>
      <c r="U84" s="153"/>
      <c r="V84" s="154"/>
    </row>
    <row r="85" spans="2:22">
      <c r="B85" s="151"/>
      <c r="C85" s="145" t="s">
        <v>10</v>
      </c>
      <c r="D85" s="39">
        <f>'2010'!F562</f>
        <v>58286.019112872753</v>
      </c>
      <c r="E85" s="39">
        <f>'2010'!G562</f>
        <v>62357.4466712988</v>
      </c>
      <c r="F85" s="39">
        <f>'2010'!F574</f>
        <v>113088.89998699698</v>
      </c>
      <c r="G85" s="39">
        <f>'2010'!G574</f>
        <v>148175.73333596284</v>
      </c>
      <c r="H85" s="39">
        <f>'2010'!F586</f>
        <v>27295.494755127369</v>
      </c>
      <c r="I85" s="39">
        <f>'2010'!G586</f>
        <v>95886.197533603263</v>
      </c>
      <c r="J85" s="39">
        <f>'2010'!F598</f>
        <v>9237.7495242328732</v>
      </c>
      <c r="K85" s="39">
        <f>'2010'!G598</f>
        <v>19882.785342670933</v>
      </c>
      <c r="L85" s="39">
        <f>'2010'!F610</f>
        <v>37956.164187219561</v>
      </c>
      <c r="M85" s="39">
        <f>'2010'!G610</f>
        <v>191574.29866297307</v>
      </c>
      <c r="N85" s="153"/>
      <c r="O85" s="153"/>
      <c r="P85" s="153"/>
      <c r="Q85" s="153"/>
      <c r="R85" s="153"/>
      <c r="S85" s="153"/>
      <c r="T85" s="153"/>
      <c r="U85" s="153"/>
      <c r="V85" s="154"/>
    </row>
    <row r="86" spans="2:22">
      <c r="B86" s="151"/>
      <c r="C86" s="144" t="s">
        <v>11</v>
      </c>
      <c r="D86" s="39">
        <f>'2010'!F563</f>
        <v>55070.062215118247</v>
      </c>
      <c r="E86" s="39">
        <f>'2010'!G563</f>
        <v>59120.094064716963</v>
      </c>
      <c r="F86" s="39">
        <f>'2010'!F575</f>
        <v>142874.54954360949</v>
      </c>
      <c r="G86" s="39">
        <f>'2010'!G575</f>
        <v>187848.44285292426</v>
      </c>
      <c r="H86" s="39">
        <f>'2010'!F587</f>
        <v>70880.054332035434</v>
      </c>
      <c r="I86" s="39">
        <f>'2010'!G587</f>
        <v>130563.02881136132</v>
      </c>
      <c r="J86" s="39">
        <f>'2010'!F599</f>
        <v>10496.137365840828</v>
      </c>
      <c r="K86" s="39">
        <f>'2010'!G599</f>
        <v>20056.080749371329</v>
      </c>
      <c r="L86" s="39">
        <f>'2010'!F611</f>
        <v>86544.80259292174</v>
      </c>
      <c r="M86" s="39">
        <f>'2010'!G611</f>
        <v>387794.31819146569</v>
      </c>
      <c r="N86" s="153"/>
      <c r="O86" s="153"/>
      <c r="P86" s="153"/>
      <c r="Q86" s="153"/>
      <c r="R86" s="153"/>
      <c r="S86" s="153"/>
      <c r="T86" s="153"/>
      <c r="U86" s="153"/>
      <c r="V86" s="154"/>
    </row>
    <row r="87" spans="2:22">
      <c r="B87" s="151"/>
      <c r="C87" s="145" t="s">
        <v>12</v>
      </c>
      <c r="D87" s="39">
        <f>'2010'!F564</f>
        <v>39689.870069349803</v>
      </c>
      <c r="E87" s="39">
        <f>'2010'!G564</f>
        <v>43200.414127974509</v>
      </c>
      <c r="F87" s="39">
        <f>'2010'!F576</f>
        <v>111474.359003409</v>
      </c>
      <c r="G87" s="39">
        <f>'2010'!G576</f>
        <v>148599.17305639965</v>
      </c>
      <c r="H87" s="39">
        <f>'2010'!F588</f>
        <v>43016.989486617167</v>
      </c>
      <c r="I87" s="39">
        <f>'2010'!G588</f>
        <v>121141.22238115806</v>
      </c>
      <c r="J87" s="39">
        <f>'2010'!F600</f>
        <v>30479.524113291136</v>
      </c>
      <c r="K87" s="39">
        <f>'2010'!G600</f>
        <v>57516.6932891416</v>
      </c>
      <c r="L87" s="39">
        <f>'2010'!F612</f>
        <v>126160.4951798792</v>
      </c>
      <c r="M87" s="39">
        <f>'2010'!G612</f>
        <v>558281.19476500992</v>
      </c>
      <c r="N87" s="153"/>
      <c r="O87" s="153"/>
      <c r="P87" s="153"/>
      <c r="Q87" s="153"/>
      <c r="R87" s="153"/>
      <c r="S87" s="153"/>
      <c r="T87" s="153"/>
      <c r="U87" s="153"/>
      <c r="V87" s="154"/>
    </row>
    <row r="88" spans="2:22">
      <c r="B88" s="151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4"/>
    </row>
    <row r="89" spans="2:22">
      <c r="B89" s="151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4"/>
    </row>
    <row r="90" spans="2:22">
      <c r="B90" s="151"/>
      <c r="C90" s="181" t="s">
        <v>40</v>
      </c>
      <c r="D90" s="175" t="s">
        <v>251</v>
      </c>
      <c r="E90" s="176"/>
      <c r="F90" s="175" t="s">
        <v>247</v>
      </c>
      <c r="G90" s="176"/>
      <c r="H90" s="177" t="s">
        <v>248</v>
      </c>
      <c r="I90" s="178"/>
      <c r="J90" s="177" t="s">
        <v>249</v>
      </c>
      <c r="K90" s="178"/>
      <c r="L90" s="179" t="s">
        <v>250</v>
      </c>
      <c r="M90" s="180"/>
      <c r="N90" s="153"/>
      <c r="O90" s="153"/>
      <c r="P90" s="153"/>
      <c r="Q90" s="153"/>
      <c r="R90" s="153"/>
      <c r="S90" s="153"/>
      <c r="T90" s="153"/>
      <c r="U90" s="153"/>
      <c r="V90" s="154"/>
    </row>
    <row r="91" spans="2:22">
      <c r="B91" s="151"/>
      <c r="C91" s="174"/>
      <c r="D91" s="141" t="s">
        <v>30</v>
      </c>
      <c r="E91" s="141" t="s">
        <v>31</v>
      </c>
      <c r="F91" s="141" t="s">
        <v>30</v>
      </c>
      <c r="G91" s="141" t="s">
        <v>31</v>
      </c>
      <c r="H91" s="140" t="s">
        <v>2</v>
      </c>
      <c r="I91" s="140" t="s">
        <v>3</v>
      </c>
      <c r="J91" s="140" t="s">
        <v>2</v>
      </c>
      <c r="K91" s="140" t="s">
        <v>3</v>
      </c>
      <c r="L91" s="142" t="s">
        <v>2</v>
      </c>
      <c r="M91" s="142" t="s">
        <v>3</v>
      </c>
      <c r="N91" s="153"/>
      <c r="O91" s="153"/>
      <c r="P91" s="153"/>
      <c r="Q91" s="153"/>
      <c r="R91" s="153"/>
      <c r="S91" s="153"/>
      <c r="T91" s="153"/>
      <c r="U91" s="153"/>
      <c r="V91" s="154"/>
    </row>
    <row r="92" spans="2:22">
      <c r="B92" s="151"/>
      <c r="C92" s="143" t="s">
        <v>5</v>
      </c>
      <c r="D92" s="137">
        <f>'2010'!H556</f>
        <v>404179.39132078324</v>
      </c>
      <c r="E92" s="137">
        <f>'2010'!I556</f>
        <v>92344.763261500178</v>
      </c>
      <c r="F92" s="137">
        <f>'2010'!H568</f>
        <v>599683.02667069237</v>
      </c>
      <c r="G92" s="137">
        <f>'2010'!I568</f>
        <v>81377.907219658751</v>
      </c>
      <c r="H92" s="137">
        <f>'2010'!H580</f>
        <v>121020.72267285871</v>
      </c>
      <c r="I92" s="137">
        <f>'2010'!I580</f>
        <v>58468.997707763454</v>
      </c>
      <c r="J92" s="137">
        <f>'2010'!H592</f>
        <v>36658.422130266794</v>
      </c>
      <c r="K92" s="137">
        <f>'2010'!I592</f>
        <v>10728.074803183954</v>
      </c>
      <c r="L92" s="137">
        <f>'2010'!H604</f>
        <v>141276.26739449624</v>
      </c>
      <c r="M92" s="137">
        <f>'2010'!I604</f>
        <v>93384.015562356071</v>
      </c>
      <c r="N92" s="153"/>
      <c r="O92" s="153"/>
      <c r="P92" s="153"/>
      <c r="Q92" s="153"/>
      <c r="R92" s="153"/>
      <c r="S92" s="153"/>
      <c r="T92" s="153"/>
      <c r="U92" s="153"/>
      <c r="V92" s="154"/>
    </row>
    <row r="93" spans="2:22">
      <c r="B93" s="151"/>
      <c r="C93" s="144" t="s">
        <v>13</v>
      </c>
      <c r="D93" s="39">
        <f>'2010'!H557</f>
        <v>83780.024223545683</v>
      </c>
      <c r="E93" s="39">
        <f>'2010'!I557</f>
        <v>20235.859588921438</v>
      </c>
      <c r="F93" s="39">
        <f>'2010'!H569</f>
        <v>145232.3428303696</v>
      </c>
      <c r="G93" s="39">
        <f>'2010'!I569</f>
        <v>20927.079430622107</v>
      </c>
      <c r="H93" s="39">
        <f>'2010'!H581</f>
        <v>8356.7066528265786</v>
      </c>
      <c r="I93" s="39">
        <f>'2010'!I581</f>
        <v>4424.7434319888107</v>
      </c>
      <c r="J93" s="39">
        <f>'2010'!H593</f>
        <v>4135.9587213155264</v>
      </c>
      <c r="K93" s="39">
        <f>'2010'!I593</f>
        <v>1301.1860198510747</v>
      </c>
      <c r="L93" s="39">
        <f>'2010'!H605</f>
        <v>7366.1648295940531</v>
      </c>
      <c r="M93" s="39">
        <f>'2010'!I605</f>
        <v>5434.3613376025087</v>
      </c>
      <c r="N93" s="153"/>
      <c r="O93" s="153"/>
      <c r="P93" s="153"/>
      <c r="Q93" s="153"/>
      <c r="R93" s="153"/>
      <c r="S93" s="153"/>
      <c r="T93" s="153"/>
      <c r="U93" s="153"/>
      <c r="V93" s="154"/>
    </row>
    <row r="94" spans="2:22">
      <c r="B94" s="151"/>
      <c r="C94" s="145" t="s">
        <v>6</v>
      </c>
      <c r="D94" s="39">
        <f>'2010'!H558</f>
        <v>101734.89465369073</v>
      </c>
      <c r="E94" s="39">
        <f>'2010'!I558</f>
        <v>24103.451644028271</v>
      </c>
      <c r="F94" s="39">
        <f>'2010'!H570</f>
        <v>84658.982578764917</v>
      </c>
      <c r="G94" s="39">
        <f>'2010'!I570</f>
        <v>11965.929711002478</v>
      </c>
      <c r="H94" s="39">
        <f>'2010'!H582</f>
        <v>20092.465973936505</v>
      </c>
      <c r="I94" s="39">
        <f>'2010'!I582</f>
        <v>12072.582372979279</v>
      </c>
      <c r="J94" s="39">
        <f>'2010'!H594</f>
        <v>3365.4142980081938</v>
      </c>
      <c r="K94" s="39">
        <f>'2010'!I594</f>
        <v>1256.2621001308923</v>
      </c>
      <c r="L94" s="39">
        <f>'2010'!H606</f>
        <v>16218.574601465509</v>
      </c>
      <c r="M94" s="39">
        <f>'2010'!I606</f>
        <v>14197.055871647332</v>
      </c>
      <c r="N94" s="153"/>
      <c r="O94" s="153"/>
      <c r="P94" s="153"/>
      <c r="Q94" s="153"/>
      <c r="R94" s="153"/>
      <c r="S94" s="153"/>
      <c r="T94" s="153"/>
      <c r="U94" s="153"/>
      <c r="V94" s="154"/>
    </row>
    <row r="95" spans="2:22">
      <c r="B95" s="151"/>
      <c r="C95" s="144" t="s">
        <v>7</v>
      </c>
      <c r="D95" s="39">
        <f>'2010'!H559</f>
        <v>98621.421655958969</v>
      </c>
      <c r="E95" s="39">
        <f>'2010'!I559</f>
        <v>21592.018936723623</v>
      </c>
      <c r="F95" s="39">
        <f>'2010'!H571</f>
        <v>103765.72554912386</v>
      </c>
      <c r="G95" s="39">
        <f>'2010'!I571</f>
        <v>13553.143122218416</v>
      </c>
      <c r="H95" s="39">
        <f>'2010'!H583</f>
        <v>13861.925981238657</v>
      </c>
      <c r="I95" s="39">
        <f>'2010'!I583</f>
        <v>12564.997333749181</v>
      </c>
      <c r="J95" s="39">
        <f>'2010'!H595</f>
        <v>6762.0597281152668</v>
      </c>
      <c r="K95" s="39">
        <f>'2010'!I595</f>
        <v>2368.8468308913898</v>
      </c>
      <c r="L95" s="39">
        <f>'2010'!H607</f>
        <v>13503.054598020373</v>
      </c>
      <c r="M95" s="39">
        <f>'2010'!I607</f>
        <v>11092.613669511265</v>
      </c>
      <c r="N95" s="153"/>
      <c r="O95" s="153"/>
      <c r="P95" s="153"/>
      <c r="Q95" s="153"/>
      <c r="R95" s="153"/>
      <c r="S95" s="153"/>
      <c r="T95" s="153"/>
      <c r="U95" s="153"/>
      <c r="V95" s="154"/>
    </row>
    <row r="96" spans="2:22">
      <c r="B96" s="151"/>
      <c r="C96" s="145" t="s">
        <v>8</v>
      </c>
      <c r="D96" s="39">
        <f>'2010'!H560</f>
        <v>40120.442807287516</v>
      </c>
      <c r="E96" s="39">
        <f>'2010'!I560</f>
        <v>8984.2905254938705</v>
      </c>
      <c r="F96" s="39">
        <f>'2010'!H572</f>
        <v>90911.875059109094</v>
      </c>
      <c r="G96" s="39">
        <f>'2010'!I572</f>
        <v>12145.147359196984</v>
      </c>
      <c r="H96" s="39">
        <f>'2010'!H584</f>
        <v>18688.233932578183</v>
      </c>
      <c r="I96" s="39">
        <f>'2010'!I584</f>
        <v>9477.354576390444</v>
      </c>
      <c r="J96" s="39">
        <f>'2010'!H596</f>
        <v>3652.1527428847157</v>
      </c>
      <c r="K96" s="39">
        <f>'2010'!I596</f>
        <v>1152.5751868212403</v>
      </c>
      <c r="L96" s="39">
        <f>'2010'!H608</f>
        <v>11621.380065430067</v>
      </c>
      <c r="M96" s="39">
        <f>'2010'!I608</f>
        <v>8600.4648245882781</v>
      </c>
      <c r="N96" s="153"/>
      <c r="O96" s="153"/>
      <c r="P96" s="153"/>
      <c r="Q96" s="153"/>
      <c r="R96" s="153"/>
      <c r="S96" s="153"/>
      <c r="T96" s="153"/>
      <c r="U96" s="153"/>
      <c r="V96" s="154"/>
    </row>
    <row r="97" spans="2:22">
      <c r="B97" s="151"/>
      <c r="C97" s="144" t="s">
        <v>9</v>
      </c>
      <c r="D97" s="39">
        <f>'2010'!H561</f>
        <v>31980.559548215202</v>
      </c>
      <c r="E97" s="39">
        <f>'2010'!I561</f>
        <v>6988.1054343848728</v>
      </c>
      <c r="F97" s="39">
        <f>'2010'!H573</f>
        <v>42239.689919568598</v>
      </c>
      <c r="G97" s="39">
        <f>'2010'!I573</f>
        <v>5506.2790355523766</v>
      </c>
      <c r="H97" s="39">
        <f>'2010'!H585</f>
        <v>15997.018582518407</v>
      </c>
      <c r="I97" s="39">
        <f>'2010'!I585</f>
        <v>5557.7141201735449</v>
      </c>
      <c r="J97" s="39">
        <f>'2010'!H597</f>
        <v>2315.6027167350016</v>
      </c>
      <c r="K97" s="39">
        <f>'2010'!I597</f>
        <v>707.96562235989938</v>
      </c>
      <c r="L97" s="39">
        <f>'2010'!H609</f>
        <v>14284.929377190907</v>
      </c>
      <c r="M97" s="39">
        <f>'2010'!I609</f>
        <v>10241.654080337627</v>
      </c>
      <c r="N97" s="153"/>
      <c r="O97" s="153"/>
      <c r="P97" s="153"/>
      <c r="Q97" s="153"/>
      <c r="R97" s="153"/>
      <c r="S97" s="153"/>
      <c r="T97" s="153"/>
      <c r="U97" s="153"/>
      <c r="V97" s="154"/>
    </row>
    <row r="98" spans="2:22">
      <c r="B98" s="151"/>
      <c r="C98" s="145" t="s">
        <v>10</v>
      </c>
      <c r="D98" s="39">
        <f>'2010'!H562</f>
        <v>26064.732235194235</v>
      </c>
      <c r="E98" s="39">
        <f>'2010'!I562</f>
        <v>5650.6427566684142</v>
      </c>
      <c r="F98" s="39">
        <f>'2010'!H574</f>
        <v>61343.19710737744</v>
      </c>
      <c r="G98" s="39">
        <f>'2010'!I574</f>
        <v>7933.6875769390954</v>
      </c>
      <c r="H98" s="39">
        <f>'2010'!H586</f>
        <v>13921.772739313998</v>
      </c>
      <c r="I98" s="39">
        <f>'2010'!I586</f>
        <v>6186.9097388121018</v>
      </c>
      <c r="J98" s="39">
        <f>'2010'!H598</f>
        <v>4711.6145229394633</v>
      </c>
      <c r="K98" s="39">
        <f>'2010'!I598</f>
        <v>1282.9062100222657</v>
      </c>
      <c r="L98" s="39">
        <f>'2010'!H610</f>
        <v>19359.132216180045</v>
      </c>
      <c r="M98" s="39">
        <f>'2010'!I610</f>
        <v>12361.037611160613</v>
      </c>
      <c r="N98" s="153"/>
      <c r="O98" s="153"/>
      <c r="P98" s="153"/>
      <c r="Q98" s="153"/>
      <c r="R98" s="153"/>
      <c r="S98" s="153"/>
      <c r="T98" s="153"/>
      <c r="U98" s="153"/>
      <c r="V98" s="154"/>
    </row>
    <row r="99" spans="2:22">
      <c r="B99" s="151"/>
      <c r="C99" s="144" t="s">
        <v>11</v>
      </c>
      <c r="D99" s="39">
        <f>'2010'!H563</f>
        <v>11550.966405315061</v>
      </c>
      <c r="E99" s="39">
        <f>'2010'!I563</f>
        <v>2512.8034750675456</v>
      </c>
      <c r="F99" s="39">
        <f>'2010'!H575</f>
        <v>36350.901153169696</v>
      </c>
      <c r="G99" s="39">
        <f>'2010'!I575</f>
        <v>4717.582335776774</v>
      </c>
      <c r="H99" s="39">
        <f>'2010'!H587</f>
        <v>17152.712291506265</v>
      </c>
      <c r="I99" s="39">
        <f>'2010'!I587</f>
        <v>3822.4345607770106</v>
      </c>
      <c r="J99" s="39">
        <f>'2010'!H599</f>
        <v>2540.0266140459953</v>
      </c>
      <c r="K99" s="39">
        <f>'2010'!I599</f>
        <v>587.17277707225196</v>
      </c>
      <c r="L99" s="39">
        <f>'2010'!H611</f>
        <v>20943.523720334644</v>
      </c>
      <c r="M99" s="39">
        <f>'2010'!I611</f>
        <v>11353.278319467317</v>
      </c>
      <c r="N99" s="153"/>
      <c r="O99" s="153"/>
      <c r="P99" s="153"/>
      <c r="Q99" s="153"/>
      <c r="R99" s="153"/>
      <c r="S99" s="153"/>
      <c r="T99" s="153"/>
      <c r="U99" s="153"/>
      <c r="V99" s="154"/>
    </row>
    <row r="100" spans="2:22">
      <c r="B100" s="151"/>
      <c r="C100" s="145" t="s">
        <v>12</v>
      </c>
      <c r="D100" s="39">
        <f>'2010'!H564</f>
        <v>10326.349791575853</v>
      </c>
      <c r="E100" s="39">
        <f>'2010'!I564</f>
        <v>2277.5909002121457</v>
      </c>
      <c r="F100" s="39">
        <f>'2010'!H576</f>
        <v>35180.312473209175</v>
      </c>
      <c r="G100" s="39">
        <f>'2010'!I576</f>
        <v>4629.0586483505131</v>
      </c>
      <c r="H100" s="39">
        <f>'2010'!H588</f>
        <v>12949.886518940122</v>
      </c>
      <c r="I100" s="39">
        <f>'2010'!I588</f>
        <v>4362.2615728930923</v>
      </c>
      <c r="J100" s="39">
        <f>'2010'!H600</f>
        <v>9175.592786222629</v>
      </c>
      <c r="K100" s="39">
        <f>'2010'!I600</f>
        <v>2071.1600560349398</v>
      </c>
      <c r="L100" s="39">
        <f>'2010'!H612</f>
        <v>37979.50798628066</v>
      </c>
      <c r="M100" s="39">
        <f>'2010'!I612</f>
        <v>20103.549848041126</v>
      </c>
      <c r="N100" s="153"/>
      <c r="O100" s="153"/>
      <c r="P100" s="153"/>
      <c r="Q100" s="153"/>
      <c r="R100" s="153"/>
      <c r="S100" s="153"/>
      <c r="T100" s="153"/>
      <c r="U100" s="153"/>
      <c r="V100" s="154"/>
    </row>
    <row r="101" spans="2:22">
      <c r="B101" s="151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4"/>
    </row>
    <row r="102" spans="2:22">
      <c r="B102" s="151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4"/>
    </row>
    <row r="103" spans="2:22">
      <c r="B103" s="151"/>
      <c r="C103" s="181" t="s">
        <v>59</v>
      </c>
      <c r="D103" s="175" t="s">
        <v>251</v>
      </c>
      <c r="E103" s="176"/>
      <c r="F103" s="175" t="s">
        <v>247</v>
      </c>
      <c r="G103" s="176"/>
      <c r="H103" s="177" t="s">
        <v>248</v>
      </c>
      <c r="I103" s="178"/>
      <c r="J103" s="177" t="s">
        <v>249</v>
      </c>
      <c r="K103" s="178"/>
      <c r="L103" s="179" t="s">
        <v>250</v>
      </c>
      <c r="M103" s="180"/>
      <c r="N103" s="153"/>
      <c r="O103" s="153"/>
      <c r="P103" s="153"/>
      <c r="Q103" s="153"/>
      <c r="R103" s="153"/>
      <c r="S103" s="153"/>
      <c r="T103" s="153"/>
      <c r="U103" s="153"/>
      <c r="V103" s="154"/>
    </row>
    <row r="104" spans="2:22">
      <c r="B104" s="151"/>
      <c r="C104" s="174"/>
      <c r="D104" s="141" t="s">
        <v>30</v>
      </c>
      <c r="E104" s="141" t="s">
        <v>31</v>
      </c>
      <c r="F104" s="141" t="s">
        <v>30</v>
      </c>
      <c r="G104" s="141" t="s">
        <v>31</v>
      </c>
      <c r="H104" s="140" t="s">
        <v>2</v>
      </c>
      <c r="I104" s="140" t="s">
        <v>3</v>
      </c>
      <c r="J104" s="140" t="s">
        <v>2</v>
      </c>
      <c r="K104" s="140" t="s">
        <v>3</v>
      </c>
      <c r="L104" s="142" t="s">
        <v>2</v>
      </c>
      <c r="M104" s="142" t="s">
        <v>3</v>
      </c>
      <c r="N104" s="153"/>
      <c r="O104" s="153"/>
      <c r="P104" s="153"/>
      <c r="Q104" s="153"/>
      <c r="R104" s="153"/>
      <c r="S104" s="153"/>
      <c r="T104" s="153"/>
      <c r="U104" s="153"/>
      <c r="V104" s="154"/>
    </row>
    <row r="105" spans="2:22">
      <c r="B105" s="151"/>
      <c r="C105" s="143" t="s">
        <v>5</v>
      </c>
      <c r="D105" s="137">
        <f>'2010'!J556</f>
        <v>175410.30969615345</v>
      </c>
      <c r="E105" s="137">
        <f>'2010'!K556</f>
        <v>291649.7415929074</v>
      </c>
      <c r="F105" s="137">
        <f>'2010'!J568</f>
        <v>206821.22638771482</v>
      </c>
      <c r="G105" s="137">
        <f>'2010'!K568</f>
        <v>495445.63234702864</v>
      </c>
      <c r="H105" s="137">
        <f>'2010'!J580</f>
        <v>46107.944688784723</v>
      </c>
      <c r="I105" s="137">
        <f>'2010'!K580</f>
        <v>237243.60556647537</v>
      </c>
      <c r="J105" s="137">
        <f>'2010'!J592</f>
        <v>14338.70418594002</v>
      </c>
      <c r="K105" s="137">
        <f>'2010'!K592</f>
        <v>49822.000574470738</v>
      </c>
      <c r="L105" s="137">
        <f>'2010'!J604</f>
        <v>58423.27210018113</v>
      </c>
      <c r="M105" s="137">
        <f>'2010'!K604</f>
        <v>463882.87510814809</v>
      </c>
      <c r="N105" s="153"/>
      <c r="O105" s="153"/>
      <c r="P105" s="153"/>
      <c r="Q105" s="153"/>
      <c r="R105" s="153"/>
      <c r="S105" s="153"/>
      <c r="T105" s="153"/>
      <c r="U105" s="153"/>
      <c r="V105" s="154"/>
    </row>
    <row r="106" spans="2:22">
      <c r="B106" s="151"/>
      <c r="C106" s="144" t="s">
        <v>13</v>
      </c>
      <c r="D106" s="39">
        <f>'2010'!J557</f>
        <v>66089.153403793069</v>
      </c>
      <c r="E106" s="39">
        <f>'2010'!K557</f>
        <v>114896.82760453616</v>
      </c>
      <c r="F106" s="39">
        <f>'2010'!J569</f>
        <v>82612.466920601568</v>
      </c>
      <c r="G106" s="39">
        <f>'2010'!K569</f>
        <v>207947.68258304341</v>
      </c>
      <c r="H106" s="39">
        <f>'2010'!J581</f>
        <v>5426.1515910117132</v>
      </c>
      <c r="I106" s="39">
        <f>'2010'!K581</f>
        <v>34703.647505050722</v>
      </c>
      <c r="J106" s="39">
        <f>'2010'!J593</f>
        <v>2685.548258228509</v>
      </c>
      <c r="K106" s="39">
        <f>'2010'!K593</f>
        <v>10205.315102556167</v>
      </c>
      <c r="L106" s="39">
        <f>'2010'!J605</f>
        <v>4782.9759581469607</v>
      </c>
      <c r="M106" s="39">
        <f>'2010'!K605</f>
        <v>42622.168533389056</v>
      </c>
      <c r="N106" s="153"/>
      <c r="O106" s="153"/>
      <c r="P106" s="153"/>
      <c r="Q106" s="153"/>
      <c r="R106" s="153"/>
      <c r="S106" s="153"/>
      <c r="T106" s="153"/>
      <c r="U106" s="153"/>
      <c r="V106" s="154"/>
    </row>
    <row r="107" spans="2:22">
      <c r="B107" s="151"/>
      <c r="C107" s="145" t="s">
        <v>6</v>
      </c>
      <c r="D107" s="39">
        <f>'2010'!J558</f>
        <v>33732.277042677997</v>
      </c>
      <c r="E107" s="39">
        <f>'2010'!K558</f>
        <v>57524.338159847386</v>
      </c>
      <c r="F107" s="39">
        <f>'2010'!J570</f>
        <v>20241.435285813495</v>
      </c>
      <c r="G107" s="39">
        <f>'2010'!K570</f>
        <v>49977.890517057596</v>
      </c>
      <c r="H107" s="39">
        <f>'2010'!J582</f>
        <v>5818.1362743734007</v>
      </c>
      <c r="I107" s="39">
        <f>'2010'!K582</f>
        <v>35981.474098661711</v>
      </c>
      <c r="J107" s="39">
        <f>'2010'!J594</f>
        <v>974.51646955309877</v>
      </c>
      <c r="K107" s="39">
        <f>'2010'!K594</f>
        <v>3744.1999416927606</v>
      </c>
      <c r="L107" s="39">
        <f>'2010'!J606</f>
        <v>4696.381087807823</v>
      </c>
      <c r="M107" s="39">
        <f>'2010'!K606</f>
        <v>42313.316433960965</v>
      </c>
      <c r="N107" s="153"/>
      <c r="O107" s="153"/>
      <c r="P107" s="153"/>
      <c r="Q107" s="153"/>
      <c r="R107" s="153"/>
      <c r="S107" s="153"/>
      <c r="T107" s="153"/>
      <c r="U107" s="153"/>
      <c r="V107" s="154"/>
    </row>
    <row r="108" spans="2:22">
      <c r="B108" s="151"/>
      <c r="C108" s="144" t="s">
        <v>7</v>
      </c>
      <c r="D108" s="39">
        <f>'2010'!J559</f>
        <v>22674.976473062343</v>
      </c>
      <c r="E108" s="39">
        <f>'2010'!K559</f>
        <v>35732.673584284377</v>
      </c>
      <c r="F108" s="39">
        <f>'2010'!J571</f>
        <v>17203.707664059981</v>
      </c>
      <c r="G108" s="39">
        <f>'2010'!K571</f>
        <v>39252.86548582161</v>
      </c>
      <c r="H108" s="39">
        <f>'2010'!J583</f>
        <v>2731.37585746899</v>
      </c>
      <c r="I108" s="39">
        <f>'2010'!K583</f>
        <v>26808.614423386982</v>
      </c>
      <c r="J108" s="39">
        <f>'2010'!J595</f>
        <v>1332.4069622890142</v>
      </c>
      <c r="K108" s="39">
        <f>'2010'!K595</f>
        <v>5054.1595537673311</v>
      </c>
      <c r="L108" s="39">
        <f>'2010'!J607</f>
        <v>2660.6632715422161</v>
      </c>
      <c r="M108" s="39">
        <f>'2010'!K607</f>
        <v>23667.144123840975</v>
      </c>
      <c r="N108" s="153"/>
      <c r="O108" s="153"/>
      <c r="P108" s="153"/>
      <c r="Q108" s="153"/>
      <c r="R108" s="153"/>
      <c r="S108" s="153"/>
      <c r="T108" s="153"/>
      <c r="U108" s="153"/>
      <c r="V108" s="154"/>
    </row>
    <row r="109" spans="2:22">
      <c r="B109" s="151"/>
      <c r="C109" s="145" t="s">
        <v>8</v>
      </c>
      <c r="D109" s="39">
        <f>'2010'!J560</f>
        <v>9798.6041540792467</v>
      </c>
      <c r="E109" s="39">
        <f>'2010'!K560</f>
        <v>15793.52078251849</v>
      </c>
      <c r="F109" s="39">
        <f>'2010'!J572</f>
        <v>16010.749086266851</v>
      </c>
      <c r="G109" s="39">
        <f>'2010'!K572</f>
        <v>37364.31625119946</v>
      </c>
      <c r="H109" s="39">
        <f>'2010'!J584</f>
        <v>3681.0096841599643</v>
      </c>
      <c r="I109" s="39">
        <f>'2010'!K584</f>
        <v>23843.306804084215</v>
      </c>
      <c r="J109" s="39">
        <f>'2010'!J596</f>
        <v>719.36222882754589</v>
      </c>
      <c r="K109" s="39">
        <f>'2010'!K596</f>
        <v>2899.6703217808745</v>
      </c>
      <c r="L109" s="39">
        <f>'2010'!J608</f>
        <v>2289.0559224849148</v>
      </c>
      <c r="M109" s="39">
        <f>'2010'!K608</f>
        <v>21637.21108221883</v>
      </c>
      <c r="N109" s="153"/>
      <c r="O109" s="153"/>
      <c r="P109" s="153"/>
      <c r="Q109" s="153"/>
      <c r="R109" s="153"/>
      <c r="S109" s="153"/>
      <c r="T109" s="153"/>
      <c r="U109" s="153"/>
      <c r="V109" s="154"/>
    </row>
    <row r="110" spans="2:22">
      <c r="B110" s="151"/>
      <c r="C110" s="144" t="s">
        <v>9</v>
      </c>
      <c r="D110" s="39">
        <f>'2010'!J561</f>
        <v>16525.245961887424</v>
      </c>
      <c r="E110" s="39">
        <f>'2010'!K561</f>
        <v>25990.701191036555</v>
      </c>
      <c r="F110" s="39">
        <f>'2010'!J573</f>
        <v>15738.927548755613</v>
      </c>
      <c r="G110" s="39">
        <f>'2010'!K573</f>
        <v>35840.647338244176</v>
      </c>
      <c r="H110" s="39">
        <f>'2010'!J585</f>
        <v>6954.0399944813917</v>
      </c>
      <c r="I110" s="39">
        <f>'2010'!K585</f>
        <v>27503.632501256074</v>
      </c>
      <c r="J110" s="39">
        <f>'2010'!J597</f>
        <v>1006.6121896677765</v>
      </c>
      <c r="K110" s="39">
        <f>'2010'!K597</f>
        <v>3503.5314663327254</v>
      </c>
      <c r="L110" s="39">
        <f>'2010'!J609</f>
        <v>6209.7802596719221</v>
      </c>
      <c r="M110" s="39">
        <f>'2010'!K609</f>
        <v>50683.191675537273</v>
      </c>
      <c r="N110" s="153"/>
      <c r="O110" s="153"/>
      <c r="P110" s="153"/>
      <c r="Q110" s="153"/>
      <c r="R110" s="153"/>
      <c r="S110" s="153"/>
      <c r="T110" s="153"/>
      <c r="U110" s="153"/>
      <c r="V110" s="154"/>
    </row>
    <row r="111" spans="2:22">
      <c r="B111" s="151"/>
      <c r="C111" s="145" t="s">
        <v>10</v>
      </c>
      <c r="D111" s="39">
        <f>'2010'!J562</f>
        <v>11391.103069215984</v>
      </c>
      <c r="E111" s="39">
        <f>'2010'!K562</f>
        <v>17774.894770622104</v>
      </c>
      <c r="F111" s="39">
        <f>'2010'!J574</f>
        <v>19331.762960849606</v>
      </c>
      <c r="G111" s="39">
        <f>'2010'!K574</f>
        <v>43676.050863134718</v>
      </c>
      <c r="H111" s="39">
        <f>'2010'!J586</f>
        <v>4893.3404782378902</v>
      </c>
      <c r="I111" s="39">
        <f>'2010'!K586</f>
        <v>27987.500646985365</v>
      </c>
      <c r="J111" s="39">
        <f>'2010'!J598</f>
        <v>1656.0774618771179</v>
      </c>
      <c r="K111" s="39">
        <f>'2010'!K598</f>
        <v>5803.4365941652795</v>
      </c>
      <c r="L111" s="39">
        <f>'2010'!J610</f>
        <v>6804.5088129818778</v>
      </c>
      <c r="M111" s="39">
        <f>'2010'!K610</f>
        <v>55917.180425229875</v>
      </c>
      <c r="N111" s="153"/>
      <c r="O111" s="153"/>
      <c r="P111" s="153"/>
      <c r="Q111" s="153"/>
      <c r="R111" s="153"/>
      <c r="S111" s="153"/>
      <c r="T111" s="153"/>
      <c r="U111" s="153"/>
      <c r="V111" s="154"/>
    </row>
    <row r="112" spans="2:22">
      <c r="B112" s="151"/>
      <c r="C112" s="144" t="s">
        <v>11</v>
      </c>
      <c r="D112" s="39">
        <f>'2010'!J563</f>
        <v>8840.5797666180715</v>
      </c>
      <c r="E112" s="39">
        <f>'2010'!K563</f>
        <v>13842.598533969069</v>
      </c>
      <c r="F112" s="39">
        <f>'2010'!J575</f>
        <v>20061.811644409569</v>
      </c>
      <c r="G112" s="39">
        <f>'2010'!K575</f>
        <v>45481.802712308971</v>
      </c>
      <c r="H112" s="39">
        <f>'2010'!J587</f>
        <v>10349.375289065259</v>
      </c>
      <c r="I112" s="39">
        <f>'2010'!K587</f>
        <v>31362.592198201924</v>
      </c>
      <c r="J112" s="39">
        <f>'2010'!J599</f>
        <v>1532.5674579170168</v>
      </c>
      <c r="K112" s="39">
        <f>'2010'!K599</f>
        <v>4817.6783838673164</v>
      </c>
      <c r="L112" s="39">
        <f>'2010'!J611</f>
        <v>12636.624644168702</v>
      </c>
      <c r="M112" s="39">
        <f>'2010'!K611</f>
        <v>93152.21291159543</v>
      </c>
      <c r="N112" s="153"/>
      <c r="O112" s="153"/>
      <c r="P112" s="153"/>
      <c r="Q112" s="153"/>
      <c r="R112" s="153"/>
      <c r="S112" s="153"/>
      <c r="T112" s="153"/>
      <c r="U112" s="153"/>
      <c r="V112" s="154"/>
    </row>
    <row r="113" spans="2:22">
      <c r="B113" s="151"/>
      <c r="C113" s="145" t="s">
        <v>12</v>
      </c>
      <c r="D113" s="39">
        <f>'2010'!J564</f>
        <v>6358.3698248193459</v>
      </c>
      <c r="E113" s="39">
        <f>'2010'!K564</f>
        <v>10094.18696609323</v>
      </c>
      <c r="F113" s="39">
        <f>'2010'!J576</f>
        <v>15620.365276958164</v>
      </c>
      <c r="G113" s="39">
        <f>'2010'!K576</f>
        <v>35904.376596218754</v>
      </c>
      <c r="H113" s="39">
        <f>'2010'!J588</f>
        <v>6254.5155199861183</v>
      </c>
      <c r="I113" s="39">
        <f>'2010'!K588</f>
        <v>29052.837388848377</v>
      </c>
      <c r="J113" s="39">
        <f>'2010'!J600</f>
        <v>4431.6131575799382</v>
      </c>
      <c r="K113" s="39">
        <f>'2010'!K600</f>
        <v>13794.009210308281</v>
      </c>
      <c r="L113" s="39">
        <f>'2010'!J612</f>
        <v>18343.282143376713</v>
      </c>
      <c r="M113" s="39">
        <f>'2010'!K612</f>
        <v>133890.4499223757</v>
      </c>
      <c r="N113" s="153"/>
      <c r="O113" s="153"/>
      <c r="P113" s="153"/>
      <c r="Q113" s="153"/>
      <c r="R113" s="153"/>
      <c r="S113" s="153"/>
      <c r="T113" s="153"/>
      <c r="U113" s="153"/>
      <c r="V113" s="154"/>
    </row>
    <row r="114" spans="2:22">
      <c r="B114" s="151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4"/>
    </row>
    <row r="115" spans="2:22">
      <c r="B115" s="151"/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53"/>
      <c r="T115" s="153"/>
      <c r="U115" s="153"/>
      <c r="V115" s="154"/>
    </row>
    <row r="116" spans="2:22">
      <c r="B116" s="151"/>
      <c r="C116" s="181" t="s">
        <v>38</v>
      </c>
      <c r="D116" s="175" t="s">
        <v>251</v>
      </c>
      <c r="E116" s="176"/>
      <c r="F116" s="175" t="s">
        <v>247</v>
      </c>
      <c r="G116" s="176"/>
      <c r="H116" s="177" t="s">
        <v>248</v>
      </c>
      <c r="I116" s="178"/>
      <c r="J116" s="177" t="s">
        <v>249</v>
      </c>
      <c r="K116" s="178"/>
      <c r="L116" s="179" t="s">
        <v>250</v>
      </c>
      <c r="M116" s="180"/>
      <c r="N116" s="153"/>
      <c r="O116" s="153"/>
      <c r="P116" s="153"/>
      <c r="Q116" s="153"/>
      <c r="R116" s="153"/>
      <c r="S116" s="153"/>
      <c r="T116" s="153"/>
      <c r="U116" s="153"/>
      <c r="V116" s="154"/>
    </row>
    <row r="117" spans="2:22">
      <c r="B117" s="151"/>
      <c r="C117" s="174"/>
      <c r="D117" s="141" t="s">
        <v>30</v>
      </c>
      <c r="E117" s="141" t="s">
        <v>31</v>
      </c>
      <c r="F117" s="141" t="s">
        <v>30</v>
      </c>
      <c r="G117" s="141" t="s">
        <v>31</v>
      </c>
      <c r="H117" s="140" t="s">
        <v>2</v>
      </c>
      <c r="I117" s="140" t="s">
        <v>3</v>
      </c>
      <c r="J117" s="140" t="s">
        <v>2</v>
      </c>
      <c r="K117" s="140" t="s">
        <v>3</v>
      </c>
      <c r="L117" s="142" t="s">
        <v>2</v>
      </c>
      <c r="M117" s="142" t="s">
        <v>3</v>
      </c>
      <c r="N117" s="153"/>
      <c r="O117" s="153"/>
      <c r="P117" s="153"/>
      <c r="Q117" s="153"/>
      <c r="R117" s="153"/>
      <c r="S117" s="153"/>
      <c r="T117" s="153"/>
      <c r="U117" s="153"/>
      <c r="V117" s="154"/>
    </row>
    <row r="118" spans="2:22">
      <c r="B118" s="151"/>
      <c r="C118" s="143" t="s">
        <v>5</v>
      </c>
      <c r="D118" s="137">
        <f>'2010'!L556</f>
        <v>277195.83843054879</v>
      </c>
      <c r="E118" s="137">
        <f>'2010'!M556</f>
        <v>54254.907203580071</v>
      </c>
      <c r="F118" s="137">
        <f>'2010'!L568</f>
        <v>397502.40402455605</v>
      </c>
      <c r="G118" s="137">
        <f>'2010'!M568</f>
        <v>95646.007875104333</v>
      </c>
      <c r="H118" s="137">
        <f>'2010'!L580</f>
        <v>84826.298472851064</v>
      </c>
      <c r="I118" s="137">
        <f>'2010'!M580</f>
        <v>46360.580821533753</v>
      </c>
      <c r="J118" s="137">
        <f>'2010'!L592</f>
        <v>24172.748635525972</v>
      </c>
      <c r="K118" s="137">
        <f>'2010'!M592</f>
        <v>9065.489360157093</v>
      </c>
      <c r="L118" s="137">
        <f>'2010'!L604</f>
        <v>102505.81943610178</v>
      </c>
      <c r="M118" s="137">
        <f>'2010'!M604</f>
        <v>87249.868083867754</v>
      </c>
      <c r="N118" s="153"/>
      <c r="O118" s="153"/>
      <c r="P118" s="153"/>
      <c r="Q118" s="153"/>
      <c r="R118" s="153"/>
      <c r="S118" s="153"/>
      <c r="T118" s="153"/>
      <c r="U118" s="153"/>
      <c r="V118" s="154"/>
    </row>
    <row r="119" spans="2:22">
      <c r="B119" s="151"/>
      <c r="C119" s="144" t="s">
        <v>13</v>
      </c>
      <c r="D119" s="39">
        <f>'2010'!L557</f>
        <v>94286.123371626207</v>
      </c>
      <c r="E119" s="39">
        <f>'2010'!M557</f>
        <v>19304.568421219941</v>
      </c>
      <c r="F119" s="39">
        <f>'2010'!L569</f>
        <v>145269.69984226997</v>
      </c>
      <c r="G119" s="39">
        <f>'2010'!M569</f>
        <v>36790.388362595775</v>
      </c>
      <c r="H119" s="39">
        <f>'2010'!L581</f>
        <v>8741.4394573006502</v>
      </c>
      <c r="I119" s="39">
        <f>'2010'!M581</f>
        <v>6029.8364866279435</v>
      </c>
      <c r="J119" s="39">
        <f>'2010'!L593</f>
        <v>4326.373326511999</v>
      </c>
      <c r="K119" s="39">
        <f>'2010'!M593</f>
        <v>1773.1963579324756</v>
      </c>
      <c r="L119" s="39">
        <f>'2010'!L605</f>
        <v>7705.2942702750188</v>
      </c>
      <c r="M119" s="39">
        <f>'2010'!M605</f>
        <v>7405.6972519799438</v>
      </c>
      <c r="N119" s="153"/>
      <c r="O119" s="153"/>
      <c r="P119" s="153"/>
      <c r="Q119" s="153"/>
      <c r="R119" s="153"/>
      <c r="S119" s="153"/>
      <c r="T119" s="153"/>
      <c r="U119" s="153"/>
      <c r="V119" s="154"/>
    </row>
    <row r="120" spans="2:22">
      <c r="B120" s="151"/>
      <c r="C120" s="145" t="s">
        <v>6</v>
      </c>
      <c r="D120" s="39">
        <f>'2010'!L558</f>
        <v>64282.29277709865</v>
      </c>
      <c r="E120" s="39">
        <f>'2010'!M558</f>
        <v>12910.16517137534</v>
      </c>
      <c r="F120" s="39">
        <f>'2010'!L570</f>
        <v>47544.34419458804</v>
      </c>
      <c r="G120" s="39">
        <f>'2010'!M570</f>
        <v>11810.990428217016</v>
      </c>
      <c r="H120" s="39">
        <f>'2010'!L582</f>
        <v>12054.4351117888</v>
      </c>
      <c r="I120" s="39">
        <f>'2010'!M582</f>
        <v>8274.2807367193946</v>
      </c>
      <c r="J120" s="39">
        <f>'2010'!L594</f>
        <v>2019.0736334828264</v>
      </c>
      <c r="K120" s="39">
        <f>'2010'!M594</f>
        <v>861.01423657699956</v>
      </c>
      <c r="L120" s="39">
        <f>'2010'!L606</f>
        <v>9730.3016659417335</v>
      </c>
      <c r="M120" s="39">
        <f>'2010'!M606</f>
        <v>9730.3478483461422</v>
      </c>
      <c r="N120" s="153"/>
      <c r="O120" s="153"/>
      <c r="P120" s="153"/>
      <c r="Q120" s="153"/>
      <c r="R120" s="153"/>
      <c r="S120" s="153"/>
      <c r="T120" s="153"/>
      <c r="U120" s="153"/>
      <c r="V120" s="154"/>
    </row>
    <row r="121" spans="2:22">
      <c r="B121" s="151"/>
      <c r="C121" s="144" t="s">
        <v>7</v>
      </c>
      <c r="D121" s="39">
        <f>'2010'!L559</f>
        <v>37846.972517913964</v>
      </c>
      <c r="E121" s="39">
        <f>'2010'!M559</f>
        <v>7023.9963926902328</v>
      </c>
      <c r="F121" s="39">
        <f>'2010'!L571</f>
        <v>35393.068029736824</v>
      </c>
      <c r="G121" s="39">
        <f>'2010'!M571</f>
        <v>8124.9063147606503</v>
      </c>
      <c r="H121" s="39">
        <f>'2010'!L583</f>
        <v>5016.3660832952119</v>
      </c>
      <c r="I121" s="39">
        <f>'2010'!M583</f>
        <v>5415.9921587249028</v>
      </c>
      <c r="J121" s="39">
        <f>'2010'!L595</f>
        <v>2447.0601790288019</v>
      </c>
      <c r="K121" s="39">
        <f>'2010'!M595</f>
        <v>1021.0631582760512</v>
      </c>
      <c r="L121" s="39">
        <f>'2010'!L607</f>
        <v>4886.4973884632</v>
      </c>
      <c r="M121" s="39">
        <f>'2010'!M607</f>
        <v>4781.3387506634344</v>
      </c>
      <c r="N121" s="153"/>
      <c r="O121" s="153"/>
      <c r="P121" s="153"/>
      <c r="Q121" s="153"/>
      <c r="R121" s="153"/>
      <c r="S121" s="153"/>
      <c r="T121" s="153"/>
      <c r="U121" s="153"/>
      <c r="V121" s="154"/>
    </row>
    <row r="122" spans="2:22">
      <c r="B122" s="151"/>
      <c r="C122" s="145" t="s">
        <v>8</v>
      </c>
      <c r="D122" s="39">
        <f>'2010'!L560</f>
        <v>17725.890276972637</v>
      </c>
      <c r="E122" s="39">
        <f>'2010'!M560</f>
        <v>3364.784599793426</v>
      </c>
      <c r="F122" s="39">
        <f>'2010'!L572</f>
        <v>35699.928959030221</v>
      </c>
      <c r="G122" s="39">
        <f>'2010'!M572</f>
        <v>8382.3073128472261</v>
      </c>
      <c r="H122" s="39">
        <f>'2010'!L584</f>
        <v>7619.75537164871</v>
      </c>
      <c r="I122" s="39">
        <f>'2010'!M584</f>
        <v>5269.0164265187677</v>
      </c>
      <c r="J122" s="39">
        <f>'2010'!L596</f>
        <v>1489.0925799128324</v>
      </c>
      <c r="K122" s="39">
        <f>'2010'!M596</f>
        <v>640.78404402929903</v>
      </c>
      <c r="L122" s="39">
        <f>'2010'!L608</f>
        <v>4738.3863825229619</v>
      </c>
      <c r="M122" s="39">
        <f>'2010'!M608</f>
        <v>4781.5020606427051</v>
      </c>
      <c r="N122" s="153"/>
      <c r="O122" s="153"/>
      <c r="P122" s="153"/>
      <c r="Q122" s="153"/>
      <c r="R122" s="153"/>
      <c r="S122" s="153"/>
      <c r="T122" s="153"/>
      <c r="U122" s="153"/>
      <c r="V122" s="154"/>
    </row>
    <row r="123" spans="2:22">
      <c r="B123" s="151"/>
      <c r="C123" s="144" t="s">
        <v>9</v>
      </c>
      <c r="D123" s="39">
        <f>'2010'!L561</f>
        <v>19800.491656218863</v>
      </c>
      <c r="E123" s="39">
        <f>'2010'!M561</f>
        <v>3667.5876885100015</v>
      </c>
      <c r="F123" s="39">
        <f>'2010'!L573</f>
        <v>23244.223094984292</v>
      </c>
      <c r="G123" s="39">
        <f>'2010'!M573</f>
        <v>5325.5759567715577</v>
      </c>
      <c r="H123" s="39">
        <f>'2010'!L585</f>
        <v>9277.6177214695381</v>
      </c>
      <c r="I123" s="39">
        <f>'2010'!M585</f>
        <v>4000.311715769039</v>
      </c>
      <c r="J123" s="39">
        <f>'2010'!L597</f>
        <v>1342.9550443943756</v>
      </c>
      <c r="K123" s="39">
        <f>'2010'!M597</f>
        <v>509.57697935704363</v>
      </c>
      <c r="L123" s="39">
        <f>'2010'!L609</f>
        <v>8284.6758760783414</v>
      </c>
      <c r="M123" s="39">
        <f>'2010'!M609</f>
        <v>7371.7013722809234</v>
      </c>
      <c r="N123" s="153"/>
      <c r="O123" s="153"/>
      <c r="P123" s="153"/>
      <c r="Q123" s="153"/>
      <c r="R123" s="153"/>
      <c r="S123" s="153"/>
      <c r="T123" s="153"/>
      <c r="U123" s="153"/>
      <c r="V123" s="154"/>
    </row>
    <row r="124" spans="2:22">
      <c r="B124" s="151"/>
      <c r="C124" s="145" t="s">
        <v>10</v>
      </c>
      <c r="D124" s="39">
        <f>'2010'!L562</f>
        <v>17459.329781531073</v>
      </c>
      <c r="E124" s="39">
        <f>'2010'!M562</f>
        <v>3208.5092311774415</v>
      </c>
      <c r="F124" s="39">
        <f>'2010'!L574</f>
        <v>36521.205561570481</v>
      </c>
      <c r="G124" s="39">
        <f>'2010'!M574</f>
        <v>8301.7155018224221</v>
      </c>
      <c r="H124" s="39">
        <f>'2010'!L586</f>
        <v>8597.6724428266461</v>
      </c>
      <c r="I124" s="39">
        <f>'2010'!M586</f>
        <v>5242.2695670417515</v>
      </c>
      <c r="J124" s="39">
        <f>'2010'!L598</f>
        <v>2909.7528815927599</v>
      </c>
      <c r="K124" s="39">
        <f>'2010'!M598</f>
        <v>1087.0273635929714</v>
      </c>
      <c r="L124" s="39">
        <f>'2010'!L610</f>
        <v>11955.62380515416</v>
      </c>
      <c r="M124" s="39">
        <f>'2010'!M610</f>
        <v>10473.708850080535</v>
      </c>
      <c r="N124" s="153"/>
      <c r="O124" s="153"/>
      <c r="P124" s="153"/>
      <c r="Q124" s="153"/>
      <c r="R124" s="153"/>
      <c r="S124" s="153"/>
      <c r="T124" s="153"/>
      <c r="U124" s="153"/>
      <c r="V124" s="154"/>
    </row>
    <row r="125" spans="2:22">
      <c r="B125" s="151"/>
      <c r="C125" s="144" t="s">
        <v>11</v>
      </c>
      <c r="D125" s="39">
        <f>'2010'!L563</f>
        <v>18517.971594729992</v>
      </c>
      <c r="E125" s="39">
        <f>'2010'!M563</f>
        <v>3414.7959536296776</v>
      </c>
      <c r="F125" s="39">
        <f>'2010'!L575</f>
        <v>51795.815134135191</v>
      </c>
      <c r="G125" s="39">
        <f>'2010'!M575</f>
        <v>11814.437054874919</v>
      </c>
      <c r="H125" s="39">
        <f>'2010'!L587</f>
        <v>25177.977714836026</v>
      </c>
      <c r="I125" s="39">
        <f>'2010'!M587</f>
        <v>8051.1259162028446</v>
      </c>
      <c r="J125" s="39">
        <f>'2010'!L599</f>
        <v>3728.432704792046</v>
      </c>
      <c r="K125" s="39">
        <f>'2010'!M599</f>
        <v>1236.7515748429801</v>
      </c>
      <c r="L125" s="39">
        <f>'2010'!L611</f>
        <v>30742.401816058155</v>
      </c>
      <c r="M125" s="39">
        <f>'2010'!M611</f>
        <v>23913.20815526176</v>
      </c>
      <c r="N125" s="153"/>
      <c r="O125" s="153"/>
      <c r="P125" s="153"/>
      <c r="Q125" s="153"/>
      <c r="R125" s="153"/>
      <c r="S125" s="153"/>
      <c r="T125" s="153"/>
      <c r="U125" s="153"/>
      <c r="V125" s="154"/>
    </row>
    <row r="126" spans="2:22">
      <c r="B126" s="151"/>
      <c r="C126" s="145" t="s">
        <v>12</v>
      </c>
      <c r="D126" s="39">
        <f>'2010'!L564</f>
        <v>7276.7664544573936</v>
      </c>
      <c r="E126" s="39">
        <f>'2010'!M564</f>
        <v>1360.4997451840127</v>
      </c>
      <c r="F126" s="39">
        <f>'2010'!L576</f>
        <v>22034.119208241016</v>
      </c>
      <c r="G126" s="39">
        <f>'2010'!M576</f>
        <v>5095.6869432147614</v>
      </c>
      <c r="H126" s="39">
        <f>'2010'!L588</f>
        <v>8341.0345696854729</v>
      </c>
      <c r="I126" s="39">
        <f>'2010'!M588</f>
        <v>4077.7478139291143</v>
      </c>
      <c r="J126" s="39">
        <f>'2010'!L600</f>
        <v>5910.0082858103297</v>
      </c>
      <c r="K126" s="39">
        <f>'2010'!M600</f>
        <v>1936.0756455492722</v>
      </c>
      <c r="L126" s="39">
        <f>'2010'!L612</f>
        <v>24462.63823160822</v>
      </c>
      <c r="M126" s="39">
        <f>'2010'!M612</f>
        <v>18792.363794612309</v>
      </c>
      <c r="N126" s="153"/>
      <c r="O126" s="153"/>
      <c r="P126" s="153"/>
      <c r="Q126" s="153"/>
      <c r="R126" s="153"/>
      <c r="S126" s="153"/>
      <c r="T126" s="153"/>
      <c r="U126" s="153"/>
      <c r="V126" s="154"/>
    </row>
    <row r="127" spans="2:22">
      <c r="B127" s="151"/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  <c r="T127" s="153"/>
      <c r="U127" s="153"/>
      <c r="V127" s="154"/>
    </row>
    <row r="128" spans="2:22">
      <c r="B128" s="151"/>
      <c r="C128" s="153"/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  <c r="T128" s="153"/>
      <c r="U128" s="153"/>
      <c r="V128" s="154"/>
    </row>
    <row r="129" spans="2:41">
      <c r="B129" s="151"/>
      <c r="C129" s="181" t="s">
        <v>53</v>
      </c>
      <c r="D129" s="175" t="s">
        <v>251</v>
      </c>
      <c r="E129" s="176"/>
      <c r="F129" s="175" t="s">
        <v>247</v>
      </c>
      <c r="G129" s="176"/>
      <c r="H129" s="177" t="s">
        <v>248</v>
      </c>
      <c r="I129" s="178"/>
      <c r="J129" s="177" t="s">
        <v>249</v>
      </c>
      <c r="K129" s="178"/>
      <c r="L129" s="179" t="s">
        <v>250</v>
      </c>
      <c r="M129" s="180"/>
      <c r="N129" s="153"/>
      <c r="O129" s="153"/>
      <c r="P129" s="153"/>
      <c r="Q129" s="153"/>
      <c r="R129" s="153"/>
      <c r="S129" s="153"/>
      <c r="T129" s="153"/>
      <c r="U129" s="153"/>
      <c r="V129" s="154"/>
    </row>
    <row r="130" spans="2:41">
      <c r="B130" s="151"/>
      <c r="C130" s="174"/>
      <c r="D130" s="141" t="s">
        <v>30</v>
      </c>
      <c r="E130" s="141" t="s">
        <v>31</v>
      </c>
      <c r="F130" s="141" t="s">
        <v>30</v>
      </c>
      <c r="G130" s="141" t="s">
        <v>31</v>
      </c>
      <c r="H130" s="140" t="s">
        <v>2</v>
      </c>
      <c r="I130" s="140" t="s">
        <v>3</v>
      </c>
      <c r="J130" s="140" t="s">
        <v>2</v>
      </c>
      <c r="K130" s="140" t="s">
        <v>3</v>
      </c>
      <c r="L130" s="142" t="s">
        <v>2</v>
      </c>
      <c r="M130" s="142" t="s">
        <v>3</v>
      </c>
      <c r="N130" s="153"/>
      <c r="O130" s="153"/>
      <c r="P130" s="153"/>
      <c r="Q130" s="153"/>
      <c r="R130" s="153"/>
      <c r="S130" s="153"/>
      <c r="T130" s="153"/>
      <c r="U130" s="153"/>
      <c r="V130" s="154"/>
    </row>
    <row r="131" spans="2:41">
      <c r="B131" s="151"/>
      <c r="C131" s="143" t="s">
        <v>5</v>
      </c>
      <c r="D131" s="137">
        <f>'2010'!N556</f>
        <v>325970.38385414652</v>
      </c>
      <c r="E131" s="137">
        <f>'2010'!O556</f>
        <v>39857.23624972078</v>
      </c>
      <c r="F131" s="137">
        <f>'2010'!N568</f>
        <v>499339.59355249867</v>
      </c>
      <c r="G131" s="137">
        <f>'2010'!O568</f>
        <v>85364.790236804431</v>
      </c>
      <c r="H131" s="137">
        <f>'2010'!N580</f>
        <v>120575.82856960454</v>
      </c>
      <c r="I131" s="137">
        <f>'2010'!O580</f>
        <v>47416.389643372167</v>
      </c>
      <c r="J131" s="137">
        <f>'2010'!N592</f>
        <v>40511.799699019713</v>
      </c>
      <c r="K131" s="137">
        <f>'2010'!O592</f>
        <v>10344.969080001612</v>
      </c>
      <c r="L131" s="137">
        <f>'2010'!N604</f>
        <v>165940.54511773639</v>
      </c>
      <c r="M131" s="137">
        <f>'2010'!O604</f>
        <v>97329.684238479851</v>
      </c>
      <c r="N131" s="153"/>
      <c r="O131" s="153"/>
      <c r="P131" s="153"/>
      <c r="Q131" s="153"/>
      <c r="R131" s="153"/>
      <c r="S131" s="153"/>
      <c r="T131" s="153"/>
      <c r="U131" s="153"/>
      <c r="V131" s="154"/>
    </row>
    <row r="132" spans="2:41">
      <c r="B132" s="151"/>
      <c r="C132" s="144" t="s">
        <v>13</v>
      </c>
      <c r="D132" s="39">
        <f>'2010'!N557</f>
        <v>64827.314735444874</v>
      </c>
      <c r="E132" s="39">
        <f>'2010'!O557</f>
        <v>8471.9201617428735</v>
      </c>
      <c r="F132" s="39">
        <f>'2010'!N569</f>
        <v>99299.299874496501</v>
      </c>
      <c r="G132" s="39">
        <f>'2010'!O569</f>
        <v>18210.70739937323</v>
      </c>
      <c r="H132" s="39">
        <f>'2010'!N581</f>
        <v>5989.012688969332</v>
      </c>
      <c r="I132" s="39">
        <f>'2010'!O581</f>
        <v>2868.2058147790945</v>
      </c>
      <c r="J132" s="39">
        <f>'2010'!N593</f>
        <v>2964.1233433309208</v>
      </c>
      <c r="K132" s="39">
        <f>'2010'!O593</f>
        <v>843.45439811606138</v>
      </c>
      <c r="L132" s="39">
        <f>'2010'!N605</f>
        <v>5279.1196898788548</v>
      </c>
      <c r="M132" s="39">
        <f>'2010'!O605</f>
        <v>3522.6600203384692</v>
      </c>
      <c r="N132" s="153"/>
      <c r="O132" s="153"/>
      <c r="P132" s="153"/>
      <c r="Q132" s="153"/>
      <c r="R132" s="153"/>
      <c r="S132" s="153"/>
      <c r="T132" s="153"/>
      <c r="U132" s="153"/>
      <c r="V132" s="154"/>
    </row>
    <row r="133" spans="2:41">
      <c r="B133" s="151"/>
      <c r="C133" s="145" t="s">
        <v>6</v>
      </c>
      <c r="D133" s="39">
        <f>'2010'!N558</f>
        <v>36767.245073361322</v>
      </c>
      <c r="E133" s="39">
        <f>'2010'!O558</f>
        <v>4713.169240676204</v>
      </c>
      <c r="F133" s="39">
        <f>'2010'!N570</f>
        <v>27035.193798769393</v>
      </c>
      <c r="G133" s="39">
        <f>'2010'!O570</f>
        <v>4863.3803999345946</v>
      </c>
      <c r="H133" s="39">
        <f>'2010'!N582</f>
        <v>6877.6311278385283</v>
      </c>
      <c r="I133" s="39">
        <f>'2010'!O582</f>
        <v>3205.3137603668329</v>
      </c>
      <c r="J133" s="39">
        <f>'2010'!N594</f>
        <v>1151.9779684623368</v>
      </c>
      <c r="K133" s="39">
        <f>'2010'!O594</f>
        <v>333.54207672994914</v>
      </c>
      <c r="L133" s="39">
        <f>'2010'!N606</f>
        <v>5551.6019622929662</v>
      </c>
      <c r="M133" s="39">
        <f>'2010'!O606</f>
        <v>3769.3690658875944</v>
      </c>
      <c r="N133" s="153"/>
      <c r="O133" s="153"/>
      <c r="P133" s="153"/>
      <c r="Q133" s="153"/>
      <c r="R133" s="153"/>
      <c r="S133" s="153"/>
      <c r="T133" s="153"/>
      <c r="U133" s="153"/>
      <c r="V133" s="154"/>
    </row>
    <row r="134" spans="2:41">
      <c r="B134" s="151"/>
      <c r="C134" s="144" t="s">
        <v>7</v>
      </c>
      <c r="D134" s="39">
        <f>'2010'!N559</f>
        <v>70448.439569021852</v>
      </c>
      <c r="E134" s="39">
        <f>'2010'!O559</f>
        <v>8345.185938858287</v>
      </c>
      <c r="F134" s="39">
        <f>'2010'!N571</f>
        <v>65496.687843942949</v>
      </c>
      <c r="G134" s="39">
        <f>'2010'!O571</f>
        <v>10887.816337810047</v>
      </c>
      <c r="H134" s="39">
        <f>'2010'!N583</f>
        <v>9311.1707918834127</v>
      </c>
      <c r="I134" s="39">
        <f>'2010'!O583</f>
        <v>6876.1276991990107</v>
      </c>
      <c r="J134" s="39">
        <f>'2010'!N595</f>
        <v>4542.1316719346542</v>
      </c>
      <c r="K134" s="39">
        <f>'2010'!O595</f>
        <v>1296.3387795794997</v>
      </c>
      <c r="L134" s="39">
        <f>'2010'!N607</f>
        <v>9070.1139036856675</v>
      </c>
      <c r="M134" s="39">
        <f>'2010'!O607</f>
        <v>6070.3736008419091</v>
      </c>
      <c r="N134" s="153"/>
      <c r="O134" s="153"/>
      <c r="P134" s="153"/>
      <c r="Q134" s="153"/>
      <c r="R134" s="153"/>
      <c r="S134" s="153"/>
      <c r="T134" s="153"/>
      <c r="U134" s="153"/>
      <c r="V134" s="154"/>
    </row>
    <row r="135" spans="2:41">
      <c r="B135" s="151"/>
      <c r="C135" s="145" t="s">
        <v>8</v>
      </c>
      <c r="D135" s="39">
        <f>'2010'!N560</f>
        <v>46952.096549416412</v>
      </c>
      <c r="E135" s="39">
        <f>'2010'!O560</f>
        <v>5688.7350233610414</v>
      </c>
      <c r="F135" s="39">
        <f>'2010'!N572</f>
        <v>94010.243838483031</v>
      </c>
      <c r="G135" s="39">
        <f>'2010'!O572</f>
        <v>15984.266177149188</v>
      </c>
      <c r="H135" s="39">
        <f>'2010'!N584</f>
        <v>20104.484418407421</v>
      </c>
      <c r="I135" s="39">
        <f>'2010'!O584</f>
        <v>9721.1633472083013</v>
      </c>
      <c r="J135" s="39">
        <f>'2010'!N596</f>
        <v>3928.9238446963395</v>
      </c>
      <c r="K135" s="39">
        <f>'2010'!O596</f>
        <v>1182.2256485939888</v>
      </c>
      <c r="L135" s="39">
        <f>'2010'!N608</f>
        <v>12502.083144332553</v>
      </c>
      <c r="M135" s="39">
        <f>'2010'!O608</f>
        <v>8821.7152526949467</v>
      </c>
      <c r="N135" s="153"/>
      <c r="O135" s="153"/>
      <c r="P135" s="153"/>
      <c r="Q135" s="153"/>
      <c r="R135" s="153"/>
      <c r="S135" s="153"/>
      <c r="T135" s="153"/>
      <c r="U135" s="153"/>
      <c r="V135" s="154"/>
    </row>
    <row r="136" spans="2:41">
      <c r="B136" s="151"/>
      <c r="C136" s="144" t="s">
        <v>9</v>
      </c>
      <c r="D136" s="39">
        <f>'2010'!N561</f>
        <v>43255.424026318695</v>
      </c>
      <c r="E136" s="39">
        <f>'2010'!O561</f>
        <v>5113.9515646589243</v>
      </c>
      <c r="F136" s="39">
        <f>'2010'!N573</f>
        <v>50482.462229922799</v>
      </c>
      <c r="G136" s="39">
        <f>'2010'!O573</f>
        <v>8375.5507407754321</v>
      </c>
      <c r="H136" s="39">
        <f>'2010'!N585</f>
        <v>20203.741149886318</v>
      </c>
      <c r="I136" s="39">
        <f>'2010'!O585</f>
        <v>6000.3594108548059</v>
      </c>
      <c r="J136" s="39">
        <f>'2010'!N597</f>
        <v>2924.5348221332342</v>
      </c>
      <c r="K136" s="39">
        <f>'2010'!O597</f>
        <v>764.35169079122272</v>
      </c>
      <c r="L136" s="39">
        <f>'2010'!N609</f>
        <v>18041.425281368662</v>
      </c>
      <c r="M136" s="39">
        <f>'2010'!O609</f>
        <v>11057.352737991216</v>
      </c>
      <c r="N136" s="153"/>
      <c r="O136" s="153"/>
      <c r="P136" s="153"/>
      <c r="Q136" s="153"/>
      <c r="R136" s="153"/>
      <c r="S136" s="153"/>
      <c r="T136" s="153"/>
      <c r="U136" s="153"/>
      <c r="V136" s="154"/>
    </row>
    <row r="137" spans="2:41">
      <c r="B137" s="151"/>
      <c r="C137" s="145" t="s">
        <v>10</v>
      </c>
      <c r="D137" s="39">
        <f>'2010'!N562</f>
        <v>27304.409399533837</v>
      </c>
      <c r="E137" s="39">
        <f>'2010'!O562</f>
        <v>3202.7277049316849</v>
      </c>
      <c r="F137" s="39">
        <f>'2010'!N574</f>
        <v>56782.06968345448</v>
      </c>
      <c r="G137" s="39">
        <f>'2010'!O574</f>
        <v>9346.6344186424176</v>
      </c>
      <c r="H137" s="39">
        <f>'2010'!N586</f>
        <v>13392.753507001244</v>
      </c>
      <c r="I137" s="39">
        <f>'2010'!O586</f>
        <v>5715.5390682848229</v>
      </c>
      <c r="J137" s="39">
        <f>'2010'!N598</f>
        <v>4532.5759231467564</v>
      </c>
      <c r="K137" s="39">
        <f>'2010'!O598</f>
        <v>1185.1636558278494</v>
      </c>
      <c r="L137" s="39">
        <f>'2010'!N610</f>
        <v>18623.496499736841</v>
      </c>
      <c r="M137" s="39">
        <f>'2010'!O610</f>
        <v>11419.270099888598</v>
      </c>
      <c r="N137" s="153"/>
      <c r="O137" s="153"/>
      <c r="P137" s="153"/>
      <c r="Q137" s="153"/>
      <c r="R137" s="153"/>
      <c r="S137" s="153"/>
      <c r="T137" s="153"/>
      <c r="U137" s="153"/>
      <c r="V137" s="154"/>
    </row>
    <row r="138" spans="2:41">
      <c r="B138" s="151"/>
      <c r="C138" s="144" t="s">
        <v>11</v>
      </c>
      <c r="D138" s="39">
        <f>'2010'!N563</f>
        <v>14764.028349243463</v>
      </c>
      <c r="E138" s="39">
        <f>'2010'!O563</f>
        <v>1737.751690403562</v>
      </c>
      <c r="F138" s="39">
        <f>'2010'!N575</f>
        <v>41055.091405049585</v>
      </c>
      <c r="G138" s="39">
        <f>'2010'!O575</f>
        <v>6781.2019911664947</v>
      </c>
      <c r="H138" s="39">
        <f>'2010'!N587</f>
        <v>19987.723867791698</v>
      </c>
      <c r="I138" s="39">
        <f>'2010'!O587</f>
        <v>4503.6522014154352</v>
      </c>
      <c r="J138" s="39">
        <f>'2010'!N599</f>
        <v>2959.8438844877842</v>
      </c>
      <c r="K138" s="39">
        <f>'2010'!O599</f>
        <v>691.8161522522214</v>
      </c>
      <c r="L138" s="39">
        <f>'2010'!N611</f>
        <v>24405.083104430341</v>
      </c>
      <c r="M138" s="39">
        <f>'2010'!O611</f>
        <v>13376.610137795884</v>
      </c>
      <c r="N138" s="153"/>
      <c r="O138" s="153"/>
      <c r="P138" s="153"/>
      <c r="Q138" s="153"/>
      <c r="R138" s="153"/>
      <c r="S138" s="153"/>
      <c r="T138" s="153"/>
      <c r="U138" s="153"/>
      <c r="V138" s="154"/>
    </row>
    <row r="139" spans="2:41">
      <c r="B139" s="151"/>
      <c r="C139" s="145" t="s">
        <v>12</v>
      </c>
      <c r="D139" s="39">
        <f>'2010'!N564</f>
        <v>21651.42615180607</v>
      </c>
      <c r="E139" s="39">
        <f>'2010'!O564</f>
        <v>2583.794925088192</v>
      </c>
      <c r="F139" s="39">
        <f>'2010'!N576</f>
        <v>65178.544878379886</v>
      </c>
      <c r="G139" s="39">
        <f>'2010'!O576</f>
        <v>10915.232771953035</v>
      </c>
      <c r="H139" s="39">
        <f>'2010'!N588</f>
        <v>24709.311017826592</v>
      </c>
      <c r="I139" s="39">
        <f>'2010'!O588</f>
        <v>8526.0283412638637</v>
      </c>
      <c r="J139" s="39">
        <f>'2010'!N600</f>
        <v>17507.688240827691</v>
      </c>
      <c r="K139" s="39">
        <f>'2010'!O600</f>
        <v>4048.0766781108191</v>
      </c>
      <c r="L139" s="39">
        <f>'2010'!N612</f>
        <v>72467.621532010497</v>
      </c>
      <c r="M139" s="39">
        <f>'2010'!O612</f>
        <v>39292.333323041225</v>
      </c>
      <c r="N139" s="153"/>
      <c r="O139" s="153"/>
      <c r="P139" s="153"/>
      <c r="Q139" s="153"/>
      <c r="R139" s="153"/>
      <c r="S139" s="153"/>
      <c r="T139" s="153"/>
      <c r="U139" s="153"/>
      <c r="V139" s="154"/>
    </row>
    <row r="140" spans="2:41">
      <c r="B140" s="151"/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  <c r="R140" s="153"/>
      <c r="S140" s="153"/>
      <c r="T140" s="153"/>
      <c r="U140" s="153"/>
      <c r="V140" s="154"/>
    </row>
    <row r="141" spans="2:41">
      <c r="B141" s="151"/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53"/>
      <c r="T141" s="153"/>
      <c r="U141" s="153"/>
      <c r="V141" s="154"/>
    </row>
    <row r="142" spans="2:41">
      <c r="B142" s="151"/>
      <c r="C142" s="181" t="s">
        <v>158</v>
      </c>
      <c r="D142" s="175" t="s">
        <v>251</v>
      </c>
      <c r="E142" s="176"/>
      <c r="F142" s="175" t="s">
        <v>247</v>
      </c>
      <c r="G142" s="176"/>
      <c r="H142" s="177" t="s">
        <v>248</v>
      </c>
      <c r="I142" s="178"/>
      <c r="J142" s="177" t="s">
        <v>249</v>
      </c>
      <c r="K142" s="178"/>
      <c r="L142" s="179" t="s">
        <v>250</v>
      </c>
      <c r="M142" s="180"/>
      <c r="N142" s="153"/>
      <c r="O142" s="153"/>
      <c r="P142" s="153"/>
      <c r="Q142" s="153"/>
      <c r="R142" s="153"/>
      <c r="S142" s="153"/>
      <c r="T142" s="153"/>
      <c r="U142" s="153"/>
      <c r="V142" s="154"/>
    </row>
    <row r="143" spans="2:41">
      <c r="B143" s="151"/>
      <c r="C143" s="174"/>
      <c r="D143" s="141" t="s">
        <v>30</v>
      </c>
      <c r="E143" s="141" t="s">
        <v>31</v>
      </c>
      <c r="F143" s="141" t="s">
        <v>30</v>
      </c>
      <c r="G143" s="141" t="s">
        <v>31</v>
      </c>
      <c r="H143" s="140" t="s">
        <v>2</v>
      </c>
      <c r="I143" s="140" t="s">
        <v>3</v>
      </c>
      <c r="J143" s="140" t="s">
        <v>2</v>
      </c>
      <c r="K143" s="140" t="s">
        <v>3</v>
      </c>
      <c r="L143" s="142" t="s">
        <v>2</v>
      </c>
      <c r="M143" s="142" t="s">
        <v>3</v>
      </c>
      <c r="N143" s="157"/>
      <c r="O143" s="157"/>
      <c r="P143" s="157"/>
      <c r="Q143" s="157"/>
      <c r="R143" s="157"/>
      <c r="S143" s="157"/>
      <c r="T143" s="157"/>
      <c r="U143" s="157"/>
      <c r="V143" s="154"/>
      <c r="AK143" s="133"/>
      <c r="AL143" s="133"/>
      <c r="AM143" s="133"/>
      <c r="AN143" s="133"/>
      <c r="AO143" s="133"/>
    </row>
    <row r="144" spans="2:41">
      <c r="B144" s="151"/>
      <c r="C144" s="143" t="s">
        <v>5</v>
      </c>
      <c r="D144" s="137">
        <f>'2010'!P556</f>
        <v>133228.6250788804</v>
      </c>
      <c r="E144" s="137">
        <f>'2010'!Q556</f>
        <v>140180.89441944438</v>
      </c>
      <c r="F144" s="137">
        <f>'2010'!P568</f>
        <v>97162.807044525383</v>
      </c>
      <c r="G144" s="137">
        <f>'2010'!Q568</f>
        <v>252098.93192843028</v>
      </c>
      <c r="H144" s="137">
        <f>'2010'!P580</f>
        <v>24115.966009488493</v>
      </c>
      <c r="I144" s="137">
        <f>'2010'!Q580</f>
        <v>124013.72606386838</v>
      </c>
      <c r="J144" s="137">
        <f>'2010'!P592</f>
        <v>7238.3879198657414</v>
      </c>
      <c r="K144" s="137">
        <f>'2010'!Q592</f>
        <v>22517.800064653962</v>
      </c>
      <c r="L144" s="137">
        <f>'2010'!P604</f>
        <v>25934.274527719863</v>
      </c>
      <c r="M144" s="137">
        <f>'2010'!Q604</f>
        <v>186604.217411299</v>
      </c>
      <c r="N144" s="157"/>
      <c r="O144" s="157"/>
      <c r="P144" s="157"/>
      <c r="Q144" s="157"/>
      <c r="R144" s="157"/>
      <c r="S144" s="157"/>
      <c r="T144" s="157"/>
      <c r="U144" s="157"/>
      <c r="V144" s="154"/>
      <c r="AK144" s="133"/>
      <c r="AL144" s="133"/>
      <c r="AM144" s="133"/>
    </row>
    <row r="145" spans="2:39">
      <c r="B145" s="151"/>
      <c r="C145" s="144" t="s">
        <v>13</v>
      </c>
      <c r="D145" s="39">
        <f>'2010'!P557</f>
        <v>30984.741814996174</v>
      </c>
      <c r="E145" s="39">
        <f>'2010'!Q557</f>
        <v>34170.856782693823</v>
      </c>
      <c r="F145" s="39">
        <f>'2010'!P569</f>
        <v>28171.407909215846</v>
      </c>
      <c r="G145" s="39">
        <f>'2010'!Q569</f>
        <v>76876.236334188055</v>
      </c>
      <c r="H145" s="39">
        <f>'2010'!P581</f>
        <v>2158.6196252866343</v>
      </c>
      <c r="I145" s="39">
        <f>'2010'!Q581</f>
        <v>11936.827340659152</v>
      </c>
      <c r="J145" s="39">
        <f>'2010'!P593</f>
        <v>1068.3588686444209</v>
      </c>
      <c r="K145" s="39">
        <f>'2010'!Q593</f>
        <v>3510.26745296744</v>
      </c>
      <c r="L145" s="39">
        <f>'2010'!P605</f>
        <v>1902.7529174880895</v>
      </c>
      <c r="M145" s="39">
        <f>'2010'!Q605</f>
        <v>14660.518511591457</v>
      </c>
      <c r="N145" s="153"/>
      <c r="O145" s="153"/>
      <c r="P145" s="153"/>
      <c r="Q145" s="153"/>
      <c r="R145" s="153"/>
      <c r="S145" s="153"/>
      <c r="T145" s="153"/>
      <c r="U145" s="153"/>
      <c r="V145" s="154"/>
      <c r="AK145" s="133"/>
      <c r="AL145" s="133"/>
      <c r="AM145" s="133"/>
    </row>
    <row r="146" spans="2:39">
      <c r="B146" s="151"/>
      <c r="C146" s="145" t="s">
        <v>6</v>
      </c>
      <c r="D146" s="39">
        <f>'2010'!P558</f>
        <v>43454.71309805692</v>
      </c>
      <c r="E146" s="39">
        <f>'2010'!Q558</f>
        <v>47008.132319820943</v>
      </c>
      <c r="F146" s="39">
        <f>'2010'!P570</f>
        <v>18966.089724093272</v>
      </c>
      <c r="G146" s="39">
        <f>'2010'!Q570</f>
        <v>50767.93340362556</v>
      </c>
      <c r="H146" s="39">
        <f>'2010'!P582</f>
        <v>6728.6966470777825</v>
      </c>
      <c r="I146" s="39">
        <f>'2010'!Q582</f>
        <v>32726.084097017836</v>
      </c>
      <c r="J146" s="39">
        <f>'2010'!P594</f>
        <v>1127.0319896228646</v>
      </c>
      <c r="K146" s="39">
        <f>'2010'!Q594</f>
        <v>3405.4469761827813</v>
      </c>
      <c r="L146" s="39">
        <f>'2010'!P606</f>
        <v>5431.3825233210646</v>
      </c>
      <c r="M146" s="39">
        <f>'2010'!Q606</f>
        <v>38485.058956854635</v>
      </c>
      <c r="N146" s="153"/>
      <c r="O146" s="153"/>
      <c r="P146" s="153"/>
      <c r="Q146" s="153"/>
      <c r="R146" s="153"/>
      <c r="S146" s="153"/>
      <c r="T146" s="153"/>
      <c r="U146" s="153"/>
      <c r="V146" s="154"/>
      <c r="AK146" s="133"/>
      <c r="AL146" s="133"/>
      <c r="AM146" s="133"/>
    </row>
    <row r="147" spans="2:39">
      <c r="B147" s="151"/>
      <c r="C147" s="144" t="s">
        <v>7</v>
      </c>
      <c r="D147" s="39">
        <f>'2010'!P559</f>
        <v>29945.386139509108</v>
      </c>
      <c r="E147" s="39">
        <f>'2010'!Q559</f>
        <v>29934.962755685956</v>
      </c>
      <c r="F147" s="39">
        <f>'2010'!P571</f>
        <v>16525.339658648321</v>
      </c>
      <c r="G147" s="39">
        <f>'2010'!Q571</f>
        <v>40876.600808481475</v>
      </c>
      <c r="H147" s="39">
        <f>'2010'!P583</f>
        <v>3182.8788053212788</v>
      </c>
      <c r="I147" s="39">
        <f>'2010'!Q583</f>
        <v>25316.346696315617</v>
      </c>
      <c r="J147" s="39">
        <f>'2010'!P595</f>
        <v>1552.6570130344501</v>
      </c>
      <c r="K147" s="39">
        <f>'2010'!Q595</f>
        <v>4772.8261334553554</v>
      </c>
      <c r="L147" s="39">
        <f>'2010'!P607</f>
        <v>3100.4772601804548</v>
      </c>
      <c r="M147" s="39">
        <f>'2010'!Q607</f>
        <v>22349.74238087194</v>
      </c>
      <c r="N147" s="153"/>
      <c r="O147" s="153"/>
      <c r="P147" s="153"/>
      <c r="Q147" s="153"/>
      <c r="R147" s="153"/>
      <c r="S147" s="153"/>
      <c r="T147" s="153"/>
      <c r="U147" s="153"/>
      <c r="V147" s="154"/>
      <c r="AK147" s="133"/>
      <c r="AL147" s="133"/>
      <c r="AM147" s="133"/>
    </row>
    <row r="148" spans="2:39">
      <c r="B148" s="151"/>
      <c r="C148" s="145" t="s">
        <v>8</v>
      </c>
      <c r="D148" s="39">
        <f>'2010'!P560</f>
        <v>12517.710752658826</v>
      </c>
      <c r="E148" s="39">
        <f>'2010'!Q560</f>
        <v>12798.815910947973</v>
      </c>
      <c r="F148" s="39">
        <f>'2010'!P572</f>
        <v>14877.077256100836</v>
      </c>
      <c r="G148" s="39">
        <f>'2010'!Q572</f>
        <v>37638.99973003276</v>
      </c>
      <c r="H148" s="39">
        <f>'2010'!P584</f>
        <v>3907.1292882347852</v>
      </c>
      <c r="I148" s="39">
        <f>'2010'!Q584</f>
        <v>22623.274007423039</v>
      </c>
      <c r="J148" s="39">
        <f>'2010'!P596</f>
        <v>763.55170843386895</v>
      </c>
      <c r="K148" s="39">
        <f>'2010'!Q596</f>
        <v>2751.2977440530344</v>
      </c>
      <c r="L148" s="39">
        <f>'2010'!P608</f>
        <v>2429.6696299480427</v>
      </c>
      <c r="M148" s="39">
        <f>'2010'!Q608</f>
        <v>20530.061500766238</v>
      </c>
      <c r="N148" s="153"/>
      <c r="O148" s="153"/>
      <c r="P148" s="153"/>
      <c r="Q148" s="153"/>
      <c r="R148" s="153"/>
      <c r="S148" s="153"/>
      <c r="T148" s="153"/>
      <c r="U148" s="153"/>
      <c r="V148" s="154"/>
      <c r="AK148" s="133"/>
      <c r="AL148" s="133"/>
      <c r="AM148" s="133"/>
    </row>
    <row r="149" spans="2:39">
      <c r="B149" s="151"/>
      <c r="C149" s="144" t="s">
        <v>9</v>
      </c>
      <c r="D149" s="39">
        <f>'2010'!P561</f>
        <v>6988.8894219370195</v>
      </c>
      <c r="E149" s="39">
        <f>'2010'!Q561</f>
        <v>6972.8186588100398</v>
      </c>
      <c r="F149" s="39">
        <f>'2010'!P573</f>
        <v>4841.5078583482209</v>
      </c>
      <c r="G149" s="39">
        <f>'2010'!Q573</f>
        <v>11952.435735527424</v>
      </c>
      <c r="H149" s="39">
        <f>'2010'!P585</f>
        <v>2549.8578418743382</v>
      </c>
      <c r="I149" s="39">
        <f>'2010'!Q585</f>
        <v>8418.2741317399214</v>
      </c>
      <c r="J149" s="39">
        <f>'2010'!P597</f>
        <v>369.09738620824481</v>
      </c>
      <c r="K149" s="39">
        <f>'2010'!Q597</f>
        <v>1072.3561082856477</v>
      </c>
      <c r="L149" s="39">
        <f>'2010'!P609</f>
        <v>2276.9579847119885</v>
      </c>
      <c r="M149" s="39">
        <f>'2010'!Q609</f>
        <v>15513.041827355204</v>
      </c>
      <c r="N149" s="153"/>
      <c r="O149" s="153"/>
      <c r="P149" s="153"/>
      <c r="Q149" s="153"/>
      <c r="R149" s="153"/>
      <c r="S149" s="153"/>
      <c r="T149" s="153"/>
      <c r="U149" s="153"/>
      <c r="V149" s="154"/>
      <c r="AK149" s="133"/>
      <c r="AL149" s="133"/>
      <c r="AM149" s="133"/>
    </row>
    <row r="150" spans="2:39">
      <c r="B150" s="151"/>
      <c r="C150" s="145" t="s">
        <v>10</v>
      </c>
      <c r="D150" s="39">
        <f>'2010'!P562</f>
        <v>4804.7518702401003</v>
      </c>
      <c r="E150" s="39">
        <f>'2010'!Q562</f>
        <v>4756.0056174887768</v>
      </c>
      <c r="F150" s="39">
        <f>'2010'!P574</f>
        <v>5930.9179018974755</v>
      </c>
      <c r="G150" s="39">
        <f>'2010'!Q574</f>
        <v>14526.764011440955</v>
      </c>
      <c r="H150" s="39">
        <f>'2010'!P586</f>
        <v>1709.9084247409185</v>
      </c>
      <c r="I150" s="39">
        <f>'2010'!Q586</f>
        <v>8782.233078751522</v>
      </c>
      <c r="J150" s="39">
        <f>'2010'!P598</f>
        <v>578.69277984657265</v>
      </c>
      <c r="K150" s="39">
        <f>'2010'!Q598</f>
        <v>1821.0676784104062</v>
      </c>
      <c r="L150" s="39">
        <f>'2010'!P610</f>
        <v>2377.7390919937343</v>
      </c>
      <c r="M150" s="39">
        <f>'2010'!Q610</f>
        <v>17546.322474274479</v>
      </c>
      <c r="N150" s="153"/>
      <c r="O150" s="153"/>
      <c r="P150" s="153"/>
      <c r="Q150" s="153"/>
      <c r="R150" s="153"/>
      <c r="S150" s="153"/>
      <c r="T150" s="153"/>
      <c r="U150" s="153"/>
      <c r="V150" s="154"/>
      <c r="AK150" s="133"/>
      <c r="AL150" s="133"/>
      <c r="AM150" s="133"/>
    </row>
    <row r="151" spans="2:39">
      <c r="B151" s="151"/>
      <c r="C151" s="144" t="s">
        <v>11</v>
      </c>
      <c r="D151" s="39">
        <f>'2010'!P563</f>
        <v>1822.2999613785125</v>
      </c>
      <c r="E151" s="39">
        <f>'2010'!Q563</f>
        <v>1810.0346136133974</v>
      </c>
      <c r="F151" s="39">
        <f>'2010'!P575</f>
        <v>3007.838649655188</v>
      </c>
      <c r="G151" s="39">
        <f>'2010'!Q575</f>
        <v>7392.5985752912493</v>
      </c>
      <c r="H151" s="39">
        <f>'2010'!P587</f>
        <v>1729.5771990936023</v>
      </c>
      <c r="I151" s="39">
        <f>'2010'!Q587</f>
        <v>4865.0879872363257</v>
      </c>
      <c r="J151" s="39">
        <f>'2010'!P599</f>
        <v>256.12113361921797</v>
      </c>
      <c r="K151" s="39">
        <f>'2010'!Q599</f>
        <v>747.33711689382494</v>
      </c>
      <c r="L151" s="39">
        <f>'2010'!P611</f>
        <v>2111.820013054381</v>
      </c>
      <c r="M151" s="39">
        <f>'2010'!Q611</f>
        <v>14450.135663424715</v>
      </c>
      <c r="N151" s="153"/>
      <c r="O151" s="153"/>
      <c r="P151" s="153"/>
      <c r="Q151" s="153"/>
      <c r="R151" s="153"/>
      <c r="S151" s="153"/>
      <c r="T151" s="153"/>
      <c r="U151" s="153"/>
      <c r="V151" s="154"/>
      <c r="AK151" s="133"/>
      <c r="AL151" s="133"/>
      <c r="AM151" s="133"/>
    </row>
    <row r="152" spans="2:39">
      <c r="B152" s="151"/>
      <c r="C152" s="145" t="s">
        <v>12</v>
      </c>
      <c r="D152" s="39">
        <f>'2010'!P564</f>
        <v>2710.1320201037556</v>
      </c>
      <c r="E152" s="39">
        <f>'2010'!Q564</f>
        <v>2729.2677603834886</v>
      </c>
      <c r="F152" s="39">
        <f>'2010'!P576</f>
        <v>4842.6280865662275</v>
      </c>
      <c r="G152" s="39">
        <f>'2010'!Q576</f>
        <v>12067.363329842796</v>
      </c>
      <c r="H152" s="39">
        <f>'2010'!P588</f>
        <v>2149.2981778591534</v>
      </c>
      <c r="I152" s="39">
        <f>'2010'!Q588</f>
        <v>9345.5987247249523</v>
      </c>
      <c r="J152" s="39">
        <f>'2010'!P600</f>
        <v>1522.8770404561008</v>
      </c>
      <c r="K152" s="39">
        <f>'2010'!Q600</f>
        <v>4437.2008544054725</v>
      </c>
      <c r="L152" s="39">
        <f>'2010'!P612</f>
        <v>6303.4751070221046</v>
      </c>
      <c r="M152" s="39">
        <f>'2010'!Q612</f>
        <v>43069.336096160332</v>
      </c>
      <c r="N152" s="153"/>
      <c r="O152" s="153"/>
      <c r="P152" s="153"/>
      <c r="Q152" s="153"/>
      <c r="R152" s="153"/>
      <c r="S152" s="153"/>
      <c r="T152" s="153"/>
      <c r="U152" s="153"/>
      <c r="V152" s="154"/>
      <c r="AK152" s="133"/>
      <c r="AL152" s="133"/>
      <c r="AM152" s="133"/>
    </row>
    <row r="153" spans="2:39">
      <c r="B153" s="151"/>
      <c r="C153" s="153"/>
      <c r="D153" s="153"/>
      <c r="E153" s="153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  <c r="P153" s="153"/>
      <c r="Q153" s="153"/>
      <c r="R153" s="153"/>
      <c r="S153" s="153"/>
      <c r="T153" s="153"/>
      <c r="U153" s="153"/>
      <c r="V153" s="154"/>
      <c r="AK153" s="133"/>
      <c r="AL153" s="133"/>
      <c r="AM153" s="133"/>
    </row>
    <row r="154" spans="2:39">
      <c r="B154" s="151"/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4"/>
      <c r="AK154" s="133"/>
      <c r="AL154" s="133"/>
      <c r="AM154" s="133"/>
    </row>
    <row r="155" spans="2:39">
      <c r="B155" s="151"/>
      <c r="C155" s="181" t="s">
        <v>169</v>
      </c>
      <c r="D155" s="175" t="s">
        <v>251</v>
      </c>
      <c r="E155" s="176"/>
      <c r="F155" s="175" t="s">
        <v>247</v>
      </c>
      <c r="G155" s="176"/>
      <c r="H155" s="177" t="s">
        <v>248</v>
      </c>
      <c r="I155" s="178"/>
      <c r="J155" s="177" t="s">
        <v>249</v>
      </c>
      <c r="K155" s="178"/>
      <c r="L155" s="179" t="s">
        <v>250</v>
      </c>
      <c r="M155" s="180"/>
      <c r="N155" s="157"/>
      <c r="O155" s="157"/>
      <c r="P155" s="157"/>
      <c r="Q155" s="157"/>
      <c r="R155" s="157"/>
      <c r="S155" s="157"/>
      <c r="T155" s="157"/>
      <c r="U155" s="157"/>
      <c r="V155" s="154"/>
      <c r="AK155" s="133"/>
      <c r="AL155" s="133"/>
      <c r="AM155" s="133"/>
    </row>
    <row r="156" spans="2:39">
      <c r="B156" s="151"/>
      <c r="C156" s="174"/>
      <c r="D156" s="141" t="s">
        <v>30</v>
      </c>
      <c r="E156" s="141" t="s">
        <v>31</v>
      </c>
      <c r="F156" s="141" t="s">
        <v>30</v>
      </c>
      <c r="G156" s="141" t="s">
        <v>31</v>
      </c>
      <c r="H156" s="140" t="s">
        <v>2</v>
      </c>
      <c r="I156" s="140" t="s">
        <v>3</v>
      </c>
      <c r="J156" s="140" t="s">
        <v>2</v>
      </c>
      <c r="K156" s="140" t="s">
        <v>3</v>
      </c>
      <c r="L156" s="142" t="s">
        <v>2</v>
      </c>
      <c r="M156" s="142" t="s">
        <v>3</v>
      </c>
      <c r="N156" s="157"/>
      <c r="O156" s="157"/>
      <c r="P156" s="157"/>
      <c r="Q156" s="157"/>
      <c r="R156" s="157"/>
      <c r="S156" s="157"/>
      <c r="T156" s="157"/>
      <c r="U156" s="157"/>
      <c r="V156" s="154"/>
      <c r="AK156" s="133"/>
      <c r="AL156" s="133"/>
      <c r="AM156" s="133"/>
    </row>
    <row r="157" spans="2:39">
      <c r="B157" s="151"/>
      <c r="C157" s="143" t="s">
        <v>5</v>
      </c>
      <c r="D157" s="137">
        <f>'2010'!R556</f>
        <v>20159.408303748769</v>
      </c>
      <c r="E157" s="137">
        <f>'2010'!S556</f>
        <v>47322.869102492608</v>
      </c>
      <c r="F157" s="137">
        <f>'2010'!R568</f>
        <v>34336.01009637698</v>
      </c>
      <c r="G157" s="137">
        <f>'2010'!S568</f>
        <v>84422.510086170936</v>
      </c>
      <c r="H157" s="137">
        <f>'2010'!R580</f>
        <v>10823.161025646847</v>
      </c>
      <c r="I157" s="137">
        <f>'2010'!S580</f>
        <v>56927.422712077881</v>
      </c>
      <c r="J157" s="137">
        <f>'2010'!R592</f>
        <v>3297.748451481275</v>
      </c>
      <c r="K157" s="137">
        <f>'2010'!S592</f>
        <v>12773.245192734856</v>
      </c>
      <c r="L157" s="137">
        <f>'2010'!R604</f>
        <v>15948.908500682937</v>
      </c>
      <c r="M157" s="137">
        <f>'2010'!S604</f>
        <v>143680.83712286456</v>
      </c>
      <c r="N157" s="153"/>
      <c r="O157" s="153"/>
      <c r="P157" s="153"/>
      <c r="Q157" s="153"/>
      <c r="R157" s="153"/>
      <c r="S157" s="153"/>
      <c r="T157" s="153"/>
      <c r="U157" s="153"/>
      <c r="V157" s="154"/>
      <c r="AK157" s="133"/>
      <c r="AL157" s="133"/>
      <c r="AM157" s="133"/>
    </row>
    <row r="158" spans="2:39">
      <c r="B158" s="151"/>
      <c r="C158" s="144" t="s">
        <v>13</v>
      </c>
      <c r="D158" s="39">
        <f>'2010'!R557</f>
        <v>2319.0842637750297</v>
      </c>
      <c r="E158" s="39">
        <f>'2010'!S557</f>
        <v>5856.1112070969702</v>
      </c>
      <c r="F158" s="39">
        <f>'2010'!R569</f>
        <v>3567.6641718796432</v>
      </c>
      <c r="G158" s="39">
        <f>'2010'!S569</f>
        <v>9526.3376814220774</v>
      </c>
      <c r="H158" s="39">
        <f>'2010'!R581</f>
        <v>214.80861688211968</v>
      </c>
      <c r="I158" s="39">
        <f>'2010'!S581</f>
        <v>1653.5114184889167</v>
      </c>
      <c r="J158" s="39">
        <f>'2010'!R593</f>
        <v>106.31455779374788</v>
      </c>
      <c r="K158" s="39">
        <f>'2010'!S593</f>
        <v>486.24874514697945</v>
      </c>
      <c r="L158" s="39">
        <f>'2010'!R605</f>
        <v>189.34680185711795</v>
      </c>
      <c r="M158" s="39">
        <f>'2010'!S605</f>
        <v>2030.8021610829467</v>
      </c>
      <c r="N158" s="153"/>
      <c r="O158" s="153"/>
      <c r="P158" s="153"/>
      <c r="Q158" s="153"/>
      <c r="R158" s="153"/>
      <c r="S158" s="153"/>
      <c r="T158" s="153"/>
      <c r="U158" s="153"/>
      <c r="V158" s="154"/>
      <c r="AK158" s="133"/>
      <c r="AL158" s="133"/>
      <c r="AM158" s="133"/>
    </row>
    <row r="159" spans="2:39">
      <c r="B159" s="151"/>
      <c r="C159" s="145" t="s">
        <v>6</v>
      </c>
      <c r="D159" s="39">
        <f>'2010'!R558</f>
        <v>3686.5250797223412</v>
      </c>
      <c r="E159" s="39">
        <f>'2010'!S558</f>
        <v>9131.4154508491574</v>
      </c>
      <c r="F159" s="39">
        <f>'2010'!R570</f>
        <v>2722.4811050755598</v>
      </c>
      <c r="G159" s="39">
        <f>'2010'!S570</f>
        <v>7130.7465805906313</v>
      </c>
      <c r="H159" s="39">
        <f>'2010'!R582</f>
        <v>690.86356594323797</v>
      </c>
      <c r="I159" s="39">
        <f>'2010'!S582</f>
        <v>5443.0179645959033</v>
      </c>
      <c r="J159" s="39">
        <f>'2010'!R594</f>
        <v>115.71711136971901</v>
      </c>
      <c r="K159" s="39">
        <f>'2010'!S594</f>
        <v>566.39557039244914</v>
      </c>
      <c r="L159" s="39">
        <f>'2010'!R606</f>
        <v>557.66287215414661</v>
      </c>
      <c r="M159" s="39">
        <f>'2010'!S606</f>
        <v>6400.8534186276374</v>
      </c>
      <c r="N159" s="153"/>
      <c r="O159" s="153"/>
      <c r="P159" s="153"/>
      <c r="Q159" s="153"/>
      <c r="R159" s="153"/>
      <c r="S159" s="153"/>
      <c r="T159" s="153"/>
      <c r="U159" s="153"/>
      <c r="V159" s="154"/>
      <c r="AK159" s="133"/>
      <c r="AL159" s="133"/>
      <c r="AM159" s="133"/>
    </row>
    <row r="160" spans="2:39">
      <c r="B160" s="151"/>
      <c r="C160" s="144" t="s">
        <v>7</v>
      </c>
      <c r="D160" s="39">
        <f>'2010'!R559</f>
        <v>767.24573354380527</v>
      </c>
      <c r="E160" s="39">
        <f>'2010'!S559</f>
        <v>1756.1761970102998</v>
      </c>
      <c r="F160" s="39">
        <f>'2010'!R571</f>
        <v>716.41014434726878</v>
      </c>
      <c r="G160" s="39">
        <f>'2010'!S571</f>
        <v>1733.981859829448</v>
      </c>
      <c r="H160" s="39">
        <f>'2010'!R583</f>
        <v>101.61874528581338</v>
      </c>
      <c r="I160" s="39">
        <f>'2010'!S583</f>
        <v>1247.791277929158</v>
      </c>
      <c r="J160" s="39">
        <f>'2010'!R595</f>
        <v>49.571179794844063</v>
      </c>
      <c r="K160" s="39">
        <f>'2010'!S595</f>
        <v>235.24290024297486</v>
      </c>
      <c r="L160" s="39">
        <f>'2010'!R607</f>
        <v>98.987937724801739</v>
      </c>
      <c r="M160" s="39">
        <f>'2010'!S607</f>
        <v>1101.573380288487</v>
      </c>
      <c r="N160" s="153"/>
      <c r="O160" s="153"/>
      <c r="P160" s="153"/>
      <c r="Q160" s="153"/>
      <c r="R160" s="153"/>
      <c r="S160" s="153"/>
      <c r="T160" s="153"/>
      <c r="U160" s="153"/>
      <c r="V160" s="154"/>
      <c r="AK160" s="133"/>
      <c r="AL160" s="133"/>
      <c r="AM160" s="133"/>
    </row>
    <row r="161" spans="2:39">
      <c r="B161" s="151"/>
      <c r="C161" s="145" t="s">
        <v>8</v>
      </c>
      <c r="D161" s="39">
        <f>'2010'!R560</f>
        <v>861.37857464887838</v>
      </c>
      <c r="E161" s="39">
        <f>'2010'!S560</f>
        <v>2016.6184930529346</v>
      </c>
      <c r="F161" s="39">
        <f>'2010'!R572</f>
        <v>1732.1820708786504</v>
      </c>
      <c r="G161" s="39">
        <f>'2010'!S572</f>
        <v>4288.174381601948</v>
      </c>
      <c r="H161" s="39">
        <f>'2010'!R584</f>
        <v>369.90163076690027</v>
      </c>
      <c r="I161" s="39">
        <f>'2010'!S584</f>
        <v>2827.9388183392061</v>
      </c>
      <c r="J161" s="39">
        <f>'2010'!R596</f>
        <v>72.28811776846652</v>
      </c>
      <c r="K161" s="39">
        <f>'2010'!S596</f>
        <v>343.91581380589554</v>
      </c>
      <c r="L161" s="39">
        <f>'2010'!R608</f>
        <v>230.0253439395747</v>
      </c>
      <c r="M161" s="39">
        <f>'2010'!S608</f>
        <v>2566.2845192901109</v>
      </c>
      <c r="N161" s="153"/>
      <c r="O161" s="153"/>
      <c r="P161" s="153"/>
      <c r="Q161" s="153"/>
      <c r="R161" s="153"/>
      <c r="S161" s="153"/>
      <c r="T161" s="153"/>
      <c r="U161" s="153"/>
      <c r="V161" s="154"/>
      <c r="AK161" s="133"/>
      <c r="AL161" s="133"/>
      <c r="AM161" s="133"/>
    </row>
    <row r="162" spans="2:39">
      <c r="B162" s="151"/>
      <c r="C162" s="144" t="s">
        <v>9</v>
      </c>
      <c r="D162" s="39">
        <f>'2010'!R561</f>
        <v>4457.4224146009174</v>
      </c>
      <c r="E162" s="39">
        <f>'2010'!S561</f>
        <v>10182.837049407988</v>
      </c>
      <c r="F162" s="39">
        <f>'2010'!R573</f>
        <v>5224.720135789903</v>
      </c>
      <c r="G162" s="39">
        <f>'2010'!S573</f>
        <v>12621.101291918021</v>
      </c>
      <c r="H162" s="39">
        <f>'2010'!R585</f>
        <v>2086.8349999877591</v>
      </c>
      <c r="I162" s="39">
        <f>'2010'!S585</f>
        <v>10143.57853482885</v>
      </c>
      <c r="J162" s="39">
        <f>'2010'!R597</f>
        <v>302.07383772311636</v>
      </c>
      <c r="K162" s="39">
        <f>'2010'!S597</f>
        <v>1292.1328328673337</v>
      </c>
      <c r="L162" s="39">
        <f>'2010'!R609</f>
        <v>1863.4904024711275</v>
      </c>
      <c r="M162" s="39">
        <f>'2010'!S609</f>
        <v>18692.401272199852</v>
      </c>
      <c r="N162" s="153"/>
      <c r="O162" s="153"/>
      <c r="P162" s="153"/>
      <c r="Q162" s="153"/>
      <c r="R162" s="153"/>
      <c r="S162" s="153"/>
      <c r="T162" s="153"/>
      <c r="U162" s="153"/>
      <c r="V162" s="154"/>
      <c r="AK162" s="133"/>
      <c r="AL162" s="133"/>
      <c r="AM162" s="133"/>
    </row>
    <row r="163" spans="2:39">
      <c r="B163" s="151"/>
      <c r="C163" s="145" t="s">
        <v>10</v>
      </c>
      <c r="D163" s="39">
        <f>'2010'!R562</f>
        <v>3687.0381405953035</v>
      </c>
      <c r="E163" s="39">
        <f>'2010'!S562</f>
        <v>8356.6810055091682</v>
      </c>
      <c r="F163" s="39">
        <f>'2010'!R574</f>
        <v>7700.7911590643916</v>
      </c>
      <c r="G163" s="39">
        <f>'2010'!S574</f>
        <v>18456.135013154239</v>
      </c>
      <c r="H163" s="39">
        <f>'2010'!R586</f>
        <v>1813.7801993067917</v>
      </c>
      <c r="I163" s="39">
        <f>'2010'!S586</f>
        <v>12211.751958095367</v>
      </c>
      <c r="J163" s="39">
        <f>'2010'!R598</f>
        <v>613.84661914076128</v>
      </c>
      <c r="K163" s="39">
        <f>'2010'!S598</f>
        <v>2532.2063976482241</v>
      </c>
      <c r="L163" s="39">
        <f>'2010'!R610</f>
        <v>2522.1795634052128</v>
      </c>
      <c r="M163" s="39">
        <f>'2010'!S610</f>
        <v>24398.275007186992</v>
      </c>
      <c r="N163" s="153"/>
      <c r="O163" s="153"/>
      <c r="P163" s="153"/>
      <c r="Q163" s="153"/>
      <c r="R163" s="153"/>
      <c r="S163" s="153"/>
      <c r="T163" s="153"/>
      <c r="U163" s="153"/>
      <c r="V163" s="154"/>
      <c r="AK163" s="133"/>
      <c r="AL163" s="133"/>
      <c r="AM163" s="133"/>
    </row>
    <row r="164" spans="2:39">
      <c r="B164" s="151"/>
      <c r="C164" s="144" t="s">
        <v>11</v>
      </c>
      <c r="D164" s="39">
        <f>'2010'!R563</f>
        <v>2484.5594480042196</v>
      </c>
      <c r="E164" s="39">
        <f>'2010'!S563</f>
        <v>5650.6864107519878</v>
      </c>
      <c r="F164" s="39">
        <f>'2010'!R575</f>
        <v>6938.903213110777</v>
      </c>
      <c r="G164" s="39">
        <f>'2010'!S575</f>
        <v>16687.522422836377</v>
      </c>
      <c r="H164" s="39">
        <f>'2010'!R587</f>
        <v>3374.3557830706532</v>
      </c>
      <c r="I164" s="39">
        <f>'2010'!S587</f>
        <v>11809.375558258294</v>
      </c>
      <c r="J164" s="39">
        <f>'2010'!R599</f>
        <v>499.68502640271458</v>
      </c>
      <c r="K164" s="39">
        <f>'2010'!S599</f>
        <v>1814.0647620719899</v>
      </c>
      <c r="L164" s="39">
        <f>'2010'!R611</f>
        <v>4120.1006104780081</v>
      </c>
      <c r="M164" s="39">
        <f>'2010'!S611</f>
        <v>35075.846390622544</v>
      </c>
      <c r="N164" s="153"/>
      <c r="O164" s="153"/>
      <c r="P164" s="153"/>
      <c r="Q164" s="153"/>
      <c r="R164" s="153"/>
      <c r="S164" s="153"/>
      <c r="T164" s="153"/>
      <c r="U164" s="153"/>
      <c r="V164" s="154"/>
      <c r="AK164" s="133"/>
      <c r="AL164" s="133"/>
      <c r="AM164" s="133"/>
    </row>
    <row r="165" spans="2:39">
      <c r="B165" s="151"/>
      <c r="C165" s="145" t="s">
        <v>12</v>
      </c>
      <c r="D165" s="39">
        <f>'2010'!R564</f>
        <v>1896.154648858276</v>
      </c>
      <c r="E165" s="39">
        <f>'2010'!S564</f>
        <v>4372.3432888141042</v>
      </c>
      <c r="F165" s="39">
        <f>'2010'!R576</f>
        <v>5732.8580962307879</v>
      </c>
      <c r="G165" s="39">
        <f>'2010'!S576</f>
        <v>13978.510854818187</v>
      </c>
      <c r="H165" s="39">
        <f>'2010'!R588</f>
        <v>2170.9974844035714</v>
      </c>
      <c r="I165" s="39">
        <f>'2010'!S588</f>
        <v>11590.457181542179</v>
      </c>
      <c r="J165" s="39">
        <f>'2010'!R600</f>
        <v>1538.2520014879055</v>
      </c>
      <c r="K165" s="39">
        <f>'2010'!S600</f>
        <v>5503.0381705590098</v>
      </c>
      <c r="L165" s="39">
        <f>'2010'!R612</f>
        <v>6367.1149686529479</v>
      </c>
      <c r="M165" s="39">
        <f>'2010'!S612</f>
        <v>53414.800973565994</v>
      </c>
      <c r="N165" s="153"/>
      <c r="O165" s="153"/>
      <c r="P165" s="153"/>
      <c r="Q165" s="153"/>
      <c r="R165" s="153"/>
      <c r="S165" s="153"/>
      <c r="T165" s="153"/>
      <c r="U165" s="153"/>
      <c r="V165" s="154"/>
      <c r="AK165" s="133"/>
      <c r="AL165" s="133"/>
      <c r="AM165" s="133"/>
    </row>
    <row r="166" spans="2:39">
      <c r="B166" s="151"/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4"/>
      <c r="AK166" s="133"/>
      <c r="AL166" s="133"/>
      <c r="AM166" s="133"/>
    </row>
    <row r="167" spans="2:39">
      <c r="B167" s="151"/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4"/>
      <c r="AK167" s="133"/>
      <c r="AL167" s="133"/>
      <c r="AM167" s="133"/>
    </row>
    <row r="168" spans="2:39">
      <c r="B168" s="151"/>
      <c r="C168" s="181" t="s">
        <v>262</v>
      </c>
      <c r="D168" s="175" t="s">
        <v>251</v>
      </c>
      <c r="E168" s="176"/>
      <c r="F168" s="175" t="s">
        <v>247</v>
      </c>
      <c r="G168" s="176"/>
      <c r="H168" s="177" t="s">
        <v>248</v>
      </c>
      <c r="I168" s="178"/>
      <c r="J168" s="177" t="s">
        <v>249</v>
      </c>
      <c r="K168" s="178"/>
      <c r="L168" s="179" t="s">
        <v>250</v>
      </c>
      <c r="M168" s="180"/>
      <c r="N168" s="157"/>
      <c r="O168" s="157"/>
      <c r="P168" s="157"/>
      <c r="Q168" s="157"/>
      <c r="R168" s="157"/>
      <c r="S168" s="157"/>
      <c r="T168" s="157"/>
      <c r="U168" s="157"/>
      <c r="V168" s="154"/>
      <c r="AK168" s="133"/>
      <c r="AL168" s="133"/>
      <c r="AM168" s="133"/>
    </row>
    <row r="169" spans="2:39">
      <c r="B169" s="151"/>
      <c r="C169" s="174"/>
      <c r="D169" s="141" t="s">
        <v>30</v>
      </c>
      <c r="E169" s="141" t="s">
        <v>31</v>
      </c>
      <c r="F169" s="141" t="s">
        <v>30</v>
      </c>
      <c r="G169" s="141" t="s">
        <v>31</v>
      </c>
      <c r="H169" s="140" t="s">
        <v>2</v>
      </c>
      <c r="I169" s="140" t="s">
        <v>3</v>
      </c>
      <c r="J169" s="140" t="s">
        <v>2</v>
      </c>
      <c r="K169" s="140" t="s">
        <v>3</v>
      </c>
      <c r="L169" s="142" t="s">
        <v>2</v>
      </c>
      <c r="M169" s="142" t="s">
        <v>3</v>
      </c>
      <c r="N169" s="153"/>
      <c r="O169" s="153"/>
      <c r="P169" s="153"/>
      <c r="Q169" s="153"/>
      <c r="R169" s="153"/>
      <c r="S169" s="153"/>
      <c r="T169" s="153"/>
      <c r="U169" s="153"/>
      <c r="V169" s="154"/>
      <c r="AK169" s="133"/>
      <c r="AL169" s="133"/>
      <c r="AM169" s="133"/>
    </row>
    <row r="170" spans="2:39">
      <c r="B170" s="151"/>
      <c r="C170" s="143" t="s">
        <v>5</v>
      </c>
      <c r="D170" s="137">
        <f>'2010'!T556</f>
        <v>107391.74939440972</v>
      </c>
      <c r="E170" s="137">
        <f>'2010'!U556</f>
        <v>21338.346337369687</v>
      </c>
      <c r="F170" s="137">
        <f>'2010'!T568</f>
        <v>169487.40783379812</v>
      </c>
      <c r="G170" s="137">
        <f>'2010'!U568</f>
        <v>28757.772351847376</v>
      </c>
      <c r="H170" s="137">
        <f>'2010'!T580</f>
        <v>36767.714736227448</v>
      </c>
      <c r="I170" s="137">
        <f>'2010'!U580</f>
        <v>15748.305773775914</v>
      </c>
      <c r="J170" s="137">
        <f>'2010'!T592</f>
        <v>9562.7927963309867</v>
      </c>
      <c r="K170" s="137">
        <f>'2010'!U592</f>
        <v>2906.6971744041793</v>
      </c>
      <c r="L170" s="137">
        <f>'2010'!T604</f>
        <v>42508.125867249088</v>
      </c>
      <c r="M170" s="137">
        <f>'2010'!U604</f>
        <v>29004.311226281505</v>
      </c>
      <c r="N170" s="153"/>
      <c r="O170" s="153"/>
      <c r="P170" s="153"/>
      <c r="Q170" s="153"/>
      <c r="R170" s="153"/>
      <c r="S170" s="153"/>
      <c r="T170" s="153"/>
      <c r="U170" s="153"/>
      <c r="V170" s="154"/>
      <c r="AK170" s="133"/>
      <c r="AL170" s="133"/>
      <c r="AM170" s="133"/>
    </row>
    <row r="171" spans="2:39">
      <c r="B171" s="151"/>
      <c r="C171" s="144" t="s">
        <v>13</v>
      </c>
      <c r="D171" s="39">
        <f>'2010'!T557</f>
        <v>36045.372151008254</v>
      </c>
      <c r="E171" s="39">
        <f>'2010'!U557</f>
        <v>7518.7922339757952</v>
      </c>
      <c r="F171" s="39">
        <f>'2010'!T569</f>
        <v>59103.647055194895</v>
      </c>
      <c r="G171" s="39">
        <f>'2010'!U569</f>
        <v>10598.272285282213</v>
      </c>
      <c r="H171" s="39">
        <f>'2010'!T581</f>
        <v>3472.0065647075194</v>
      </c>
      <c r="I171" s="39">
        <f>'2010'!U581</f>
        <v>1947.4644947107408</v>
      </c>
      <c r="J171" s="39">
        <f>'2010'!T593</f>
        <v>1718.3893641772938</v>
      </c>
      <c r="K171" s="39">
        <f>'2010'!U593</f>
        <v>572.69164045856962</v>
      </c>
      <c r="L171" s="39">
        <f>'2010'!T605</f>
        <v>3060.4607422013032</v>
      </c>
      <c r="M171" s="39">
        <f>'2010'!U605</f>
        <v>2391.8281181905186</v>
      </c>
      <c r="N171" s="153"/>
      <c r="O171" s="153"/>
      <c r="P171" s="153"/>
      <c r="Q171" s="153"/>
      <c r="R171" s="153"/>
      <c r="S171" s="153"/>
      <c r="T171" s="153"/>
      <c r="U171" s="153"/>
      <c r="V171" s="154"/>
      <c r="AK171" s="133"/>
      <c r="AL171" s="133"/>
      <c r="AM171" s="133"/>
    </row>
    <row r="172" spans="2:39">
      <c r="B172" s="151"/>
      <c r="C172" s="145" t="s">
        <v>6</v>
      </c>
      <c r="D172" s="39">
        <f>'2010'!T558</f>
        <v>21274.435196101156</v>
      </c>
      <c r="E172" s="39">
        <f>'2010'!U558</f>
        <v>4352.9605633687606</v>
      </c>
      <c r="F172" s="39">
        <f>'2010'!T570</f>
        <v>16745.690073132697</v>
      </c>
      <c r="G172" s="39">
        <f>'2010'!U570</f>
        <v>2945.4521026797765</v>
      </c>
      <c r="H172" s="39">
        <f>'2010'!T582</f>
        <v>4098.4075477124516</v>
      </c>
      <c r="I172" s="39">
        <f>'2010'!U582</f>
        <v>2442.811182027026</v>
      </c>
      <c r="J172" s="39">
        <f>'2010'!T594</f>
        <v>686.46822037812319</v>
      </c>
      <c r="K172" s="39">
        <f>'2010'!U594</f>
        <v>254.19674191870331</v>
      </c>
      <c r="L172" s="39">
        <f>'2010'!T606</f>
        <v>3308.221531692901</v>
      </c>
      <c r="M172" s="39">
        <f>'2010'!U606</f>
        <v>2872.6850448123323</v>
      </c>
      <c r="N172" s="153"/>
      <c r="O172" s="153"/>
      <c r="P172" s="153"/>
      <c r="Q172" s="153"/>
      <c r="R172" s="153"/>
      <c r="S172" s="153"/>
      <c r="T172" s="153"/>
      <c r="U172" s="153"/>
      <c r="V172" s="154"/>
      <c r="AK172" s="133"/>
      <c r="AL172" s="133"/>
      <c r="AM172" s="133"/>
    </row>
    <row r="173" spans="2:39">
      <c r="B173" s="151"/>
      <c r="C173" s="144" t="s">
        <v>7</v>
      </c>
      <c r="D173" s="39">
        <f>'2010'!T559</f>
        <v>13528.309382285128</v>
      </c>
      <c r="E173" s="39">
        <f>'2010'!U559</f>
        <v>2557.8961904924345</v>
      </c>
      <c r="F173" s="39">
        <f>'2010'!T571</f>
        <v>13463.813895151376</v>
      </c>
      <c r="G173" s="39">
        <f>'2010'!U571</f>
        <v>2188.4151396853899</v>
      </c>
      <c r="H173" s="39">
        <f>'2010'!T583</f>
        <v>1848.7479077371811</v>
      </c>
      <c r="I173" s="39">
        <f>'2010'!U583</f>
        <v>1696.88758608681</v>
      </c>
      <c r="J173" s="39">
        <f>'2010'!T595</f>
        <v>901.84753484233158</v>
      </c>
      <c r="K173" s="39">
        <f>'2010'!U595</f>
        <v>319.90987931879494</v>
      </c>
      <c r="L173" s="39">
        <f>'2010'!T607</f>
        <v>1800.8856756224295</v>
      </c>
      <c r="M173" s="39">
        <f>'2010'!U607</f>
        <v>1498.0439655560267</v>
      </c>
      <c r="N173" s="153"/>
      <c r="O173" s="153"/>
      <c r="P173" s="153"/>
      <c r="Q173" s="153"/>
      <c r="R173" s="153"/>
      <c r="S173" s="153"/>
      <c r="T173" s="153"/>
      <c r="U173" s="153"/>
      <c r="V173" s="154"/>
      <c r="AK173" s="133"/>
      <c r="AL173" s="133"/>
      <c r="AM173" s="133"/>
    </row>
    <row r="174" spans="2:39">
      <c r="B174" s="151"/>
      <c r="C174" s="145" t="s">
        <v>8</v>
      </c>
      <c r="D174" s="39">
        <f>'2010'!T560</f>
        <v>6824.7544679028624</v>
      </c>
      <c r="E174" s="39">
        <f>'2010'!U560</f>
        <v>1319.8436759992981</v>
      </c>
      <c r="F174" s="39">
        <f>'2010'!T572</f>
        <v>14627.96235171897</v>
      </c>
      <c r="G174" s="39">
        <f>'2010'!U572</f>
        <v>2431.8765250684382</v>
      </c>
      <c r="H174" s="39">
        <f>'2010'!T584</f>
        <v>3059.6527401982421</v>
      </c>
      <c r="I174" s="39">
        <f>'2010'!U584</f>
        <v>1682.7888565217274</v>
      </c>
      <c r="J174" s="39">
        <f>'2010'!T596</f>
        <v>597.93339422566635</v>
      </c>
      <c r="K174" s="39">
        <f>'2010'!U596</f>
        <v>204.65000703022417</v>
      </c>
      <c r="L174" s="39">
        <f>'2010'!T608</f>
        <v>1902.6617223628107</v>
      </c>
      <c r="M174" s="39">
        <f>'2010'!U608</f>
        <v>1527.0892579853607</v>
      </c>
      <c r="N174" s="153"/>
      <c r="O174" s="153"/>
      <c r="P174" s="153"/>
      <c r="Q174" s="153"/>
      <c r="R174" s="153"/>
      <c r="S174" s="153"/>
      <c r="T174" s="153"/>
      <c r="U174" s="153"/>
      <c r="V174" s="154"/>
      <c r="AK174" s="133"/>
      <c r="AL174" s="133"/>
      <c r="AM174" s="133"/>
    </row>
    <row r="175" spans="2:39">
      <c r="B175" s="151"/>
      <c r="C175" s="144" t="s">
        <v>9</v>
      </c>
      <c r="D175" s="39">
        <f>'2010'!T561</f>
        <v>9186.4925185604952</v>
      </c>
      <c r="E175" s="39">
        <f>'2010'!U561</f>
        <v>1733.5665207408197</v>
      </c>
      <c r="F175" s="39">
        <f>'2010'!T573</f>
        <v>11476.944826172767</v>
      </c>
      <c r="G175" s="39">
        <f>'2010'!U573</f>
        <v>1861.8269032947294</v>
      </c>
      <c r="H175" s="39">
        <f>'2010'!T585</f>
        <v>4453.6820281894034</v>
      </c>
      <c r="I175" s="39">
        <f>'2010'!U585</f>
        <v>1599.2919737999573</v>
      </c>
      <c r="J175" s="39">
        <f>'2010'!T597</f>
        <v>644.68001651378131</v>
      </c>
      <c r="K175" s="39">
        <f>'2010'!U597</f>
        <v>203.72471722801089</v>
      </c>
      <c r="L175" s="39">
        <f>'2010'!T609</f>
        <v>3977.0244007014339</v>
      </c>
      <c r="M175" s="39">
        <f>'2010'!U609</f>
        <v>2947.1460415110532</v>
      </c>
      <c r="N175" s="153"/>
      <c r="O175" s="153"/>
      <c r="P175" s="153"/>
      <c r="Q175" s="153"/>
      <c r="R175" s="153"/>
      <c r="S175" s="153"/>
      <c r="T175" s="153"/>
      <c r="U175" s="153"/>
      <c r="V175" s="154"/>
      <c r="AK175" s="133"/>
      <c r="AL175" s="133"/>
      <c r="AM175" s="133"/>
    </row>
    <row r="176" spans="2:39">
      <c r="B176" s="151"/>
      <c r="C176" s="145" t="s">
        <v>10</v>
      </c>
      <c r="D176" s="39">
        <f>'2010'!T562</f>
        <v>9930.015691747145</v>
      </c>
      <c r="E176" s="39">
        <f>'2010'!U562</f>
        <v>1859.1392213667632</v>
      </c>
      <c r="F176" s="39">
        <f>'2010'!T574</f>
        <v>22105.735987350621</v>
      </c>
      <c r="G176" s="39">
        <f>'2010'!U574</f>
        <v>3557.8626590898098</v>
      </c>
      <c r="H176" s="39">
        <f>'2010'!T586</f>
        <v>5102.44845935592</v>
      </c>
      <c r="I176" s="39">
        <f>'2010'!U586</f>
        <v>2467.1441923379666</v>
      </c>
      <c r="J176" s="39">
        <f>'2010'!T598</f>
        <v>1726.8469119426281</v>
      </c>
      <c r="K176" s="39">
        <f>'2010'!U598</f>
        <v>511.58247638803482</v>
      </c>
      <c r="L176" s="39">
        <f>'2010'!T610</f>
        <v>7095.28708739594</v>
      </c>
      <c r="M176" s="39">
        <f>'2010'!U610</f>
        <v>4929.191380041284</v>
      </c>
      <c r="N176" s="153"/>
      <c r="O176" s="153"/>
      <c r="P176" s="153"/>
      <c r="Q176" s="153"/>
      <c r="R176" s="153"/>
      <c r="S176" s="153"/>
      <c r="T176" s="153"/>
      <c r="U176" s="153"/>
      <c r="V176" s="154"/>
      <c r="AK176" s="133"/>
      <c r="AL176" s="133"/>
      <c r="AM176" s="133"/>
    </row>
    <row r="177" spans="2:39">
      <c r="B177" s="151"/>
      <c r="C177" s="144" t="s">
        <v>11</v>
      </c>
      <c r="D177" s="39">
        <f>'2010'!T563</f>
        <v>8961.6484777930709</v>
      </c>
      <c r="E177" s="39">
        <f>'2010'!U563</f>
        <v>1683.6255297784282</v>
      </c>
      <c r="F177" s="39">
        <f>'2010'!T575</f>
        <v>26676.366190166107</v>
      </c>
      <c r="G177" s="39">
        <f>'2010'!U575</f>
        <v>4308.3054926846253</v>
      </c>
      <c r="H177" s="39">
        <f>'2010'!T587</f>
        <v>12761.268889853709</v>
      </c>
      <c r="I177" s="39">
        <f>'2010'!U587</f>
        <v>3167.7098325379875</v>
      </c>
      <c r="J177" s="39">
        <f>'2010'!T599</f>
        <v>1889.7281117037369</v>
      </c>
      <c r="K177" s="39">
        <f>'2010'!U599</f>
        <v>486.59903780074546</v>
      </c>
      <c r="L177" s="39">
        <f>'2010'!T611</f>
        <v>15581.55545047912</v>
      </c>
      <c r="M177" s="39">
        <f>'2010'!U611</f>
        <v>9408.6349399285427</v>
      </c>
      <c r="N177" s="153"/>
      <c r="O177" s="153"/>
      <c r="P177" s="153"/>
      <c r="Q177" s="153"/>
      <c r="R177" s="153"/>
      <c r="S177" s="153"/>
      <c r="T177" s="153"/>
      <c r="U177" s="153"/>
      <c r="V177" s="154"/>
      <c r="AK177" s="133"/>
      <c r="AL177" s="133"/>
      <c r="AM177" s="133"/>
    </row>
    <row r="178" spans="2:39">
      <c r="B178" s="151"/>
      <c r="C178" s="145" t="s">
        <v>12</v>
      </c>
      <c r="D178" s="39">
        <f>'2010'!T564</f>
        <v>1640.7215090116051</v>
      </c>
      <c r="E178" s="39">
        <f>'2010'!U564</f>
        <v>312.52240164738612</v>
      </c>
      <c r="F178" s="39">
        <f>'2010'!T576</f>
        <v>5287.2474549106973</v>
      </c>
      <c r="G178" s="39">
        <f>'2010'!U576</f>
        <v>865.76124406239524</v>
      </c>
      <c r="H178" s="39">
        <f>'2010'!T588</f>
        <v>1971.5005984730133</v>
      </c>
      <c r="I178" s="39">
        <f>'2010'!U588</f>
        <v>744.20765575369887</v>
      </c>
      <c r="J178" s="39">
        <f>'2010'!T600</f>
        <v>1396.899242547426</v>
      </c>
      <c r="K178" s="39">
        <f>'2010'!U600</f>
        <v>353.34267426109636</v>
      </c>
      <c r="L178" s="39">
        <f>'2010'!T612</f>
        <v>5782.0292567931456</v>
      </c>
      <c r="M178" s="39">
        <f>'2010'!U612</f>
        <v>3429.6924782563869</v>
      </c>
      <c r="N178" s="157"/>
      <c r="O178" s="157"/>
      <c r="P178" s="157"/>
      <c r="Q178" s="157"/>
      <c r="R178" s="157"/>
      <c r="S178" s="157"/>
      <c r="T178" s="157"/>
      <c r="U178" s="157"/>
      <c r="V178" s="154"/>
      <c r="AK178" s="133"/>
      <c r="AL178" s="133"/>
      <c r="AM178" s="133"/>
    </row>
    <row r="179" spans="2:39">
      <c r="B179" s="151"/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4"/>
      <c r="AK179" s="133"/>
      <c r="AL179" s="133"/>
      <c r="AM179" s="133"/>
    </row>
    <row r="180" spans="2:39">
      <c r="B180" s="151"/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4"/>
      <c r="AK180" s="133"/>
      <c r="AL180" s="133"/>
      <c r="AM180" s="133"/>
    </row>
    <row r="181" spans="2:39">
      <c r="B181" s="151"/>
      <c r="C181" s="181" t="s">
        <v>55</v>
      </c>
      <c r="D181" s="175" t="s">
        <v>251</v>
      </c>
      <c r="E181" s="176"/>
      <c r="F181" s="175" t="s">
        <v>247</v>
      </c>
      <c r="G181" s="176"/>
      <c r="H181" s="177" t="s">
        <v>248</v>
      </c>
      <c r="I181" s="178"/>
      <c r="J181" s="177" t="s">
        <v>249</v>
      </c>
      <c r="K181" s="178"/>
      <c r="L181" s="179" t="s">
        <v>250</v>
      </c>
      <c r="M181" s="180"/>
      <c r="N181" s="153"/>
      <c r="O181" s="153"/>
      <c r="P181" s="153"/>
      <c r="Q181" s="153"/>
      <c r="R181" s="153"/>
      <c r="S181" s="153"/>
      <c r="T181" s="153"/>
      <c r="U181" s="153"/>
      <c r="V181" s="154"/>
      <c r="AK181" s="133"/>
      <c r="AL181" s="133"/>
      <c r="AM181" s="133"/>
    </row>
    <row r="182" spans="2:39">
      <c r="B182" s="151"/>
      <c r="C182" s="174"/>
      <c r="D182" s="141" t="s">
        <v>30</v>
      </c>
      <c r="E182" s="141" t="s">
        <v>31</v>
      </c>
      <c r="F182" s="141" t="s">
        <v>30</v>
      </c>
      <c r="G182" s="141" t="s">
        <v>31</v>
      </c>
      <c r="H182" s="140" t="s">
        <v>2</v>
      </c>
      <c r="I182" s="140" t="s">
        <v>3</v>
      </c>
      <c r="J182" s="140" t="s">
        <v>2</v>
      </c>
      <c r="K182" s="140" t="s">
        <v>3</v>
      </c>
      <c r="L182" s="142" t="s">
        <v>2</v>
      </c>
      <c r="M182" s="142" t="s">
        <v>3</v>
      </c>
      <c r="N182" s="153"/>
      <c r="O182" s="153"/>
      <c r="P182" s="153"/>
      <c r="Q182" s="153"/>
      <c r="R182" s="153"/>
      <c r="S182" s="153"/>
      <c r="T182" s="153"/>
      <c r="U182" s="153"/>
      <c r="V182" s="154"/>
      <c r="AK182" s="133"/>
      <c r="AL182" s="133"/>
      <c r="AM182" s="133"/>
    </row>
    <row r="183" spans="2:39">
      <c r="B183" s="151"/>
      <c r="C183" s="143" t="s">
        <v>5</v>
      </c>
      <c r="D183" s="137">
        <f>'2010'!V556</f>
        <v>72335.380541971681</v>
      </c>
      <c r="E183" s="137">
        <f>'2010'!W556</f>
        <v>39538.13005582655</v>
      </c>
      <c r="F183" s="137">
        <f>'2010'!V568</f>
        <v>143897.54813941367</v>
      </c>
      <c r="G183" s="137">
        <f>'2010'!W568</f>
        <v>49205.495861125288</v>
      </c>
      <c r="H183" s="137">
        <f>'2010'!V580</f>
        <v>35192.094391354221</v>
      </c>
      <c r="I183" s="137">
        <f>'2010'!W580</f>
        <v>32955.604672012487</v>
      </c>
      <c r="J183" s="137">
        <f>'2010'!V592</f>
        <v>10948.927132286648</v>
      </c>
      <c r="K183" s="137">
        <f>'2010'!W592</f>
        <v>7131.6598186544416</v>
      </c>
      <c r="L183" s="137">
        <f>'2010'!V604</f>
        <v>49062.765179605012</v>
      </c>
      <c r="M183" s="137">
        <f>'2010'!W604</f>
        <v>72651.005712187645</v>
      </c>
      <c r="N183" s="153"/>
      <c r="O183" s="153"/>
      <c r="P183" s="153"/>
      <c r="Q183" s="153"/>
      <c r="R183" s="153"/>
      <c r="S183" s="153"/>
      <c r="T183" s="153"/>
      <c r="U183" s="153"/>
      <c r="V183" s="154"/>
      <c r="AK183" s="133"/>
      <c r="AL183" s="133"/>
      <c r="AM183" s="133"/>
    </row>
    <row r="184" spans="2:39">
      <c r="B184" s="151"/>
      <c r="C184" s="144" t="s">
        <v>13</v>
      </c>
      <c r="D184" s="39">
        <f>'2010'!V557</f>
        <v>18225.349753572547</v>
      </c>
      <c r="E184" s="39">
        <f>'2010'!W557</f>
        <v>10628.325370540044</v>
      </c>
      <c r="F184" s="39">
        <f>'2010'!V569</f>
        <v>33687.450726796735</v>
      </c>
      <c r="G184" s="39">
        <f>'2010'!W569</f>
        <v>12356.024845932661</v>
      </c>
      <c r="H184" s="39">
        <f>'2010'!V581</f>
        <v>1894.3083761019275</v>
      </c>
      <c r="I184" s="39">
        <f>'2010'!W581</f>
        <v>2470.6654840798087</v>
      </c>
      <c r="J184" s="39">
        <f>'2010'!V593</f>
        <v>937.54412766777887</v>
      </c>
      <c r="K184" s="39">
        <f>'2010'!W593</f>
        <v>726.54955864147473</v>
      </c>
      <c r="L184" s="39">
        <f>'2010'!V605</f>
        <v>1669.771157005697</v>
      </c>
      <c r="M184" s="39">
        <f>'2010'!W605</f>
        <v>3034.4107384317717</v>
      </c>
      <c r="N184" s="153"/>
      <c r="O184" s="153"/>
      <c r="P184" s="153"/>
      <c r="Q184" s="153"/>
      <c r="R184" s="153"/>
      <c r="S184" s="153"/>
      <c r="T184" s="153"/>
      <c r="U184" s="153"/>
      <c r="V184" s="154"/>
      <c r="AK184" s="133"/>
      <c r="AL184" s="133"/>
      <c r="AM184" s="133"/>
    </row>
    <row r="185" spans="2:39">
      <c r="B185" s="151"/>
      <c r="C185" s="145" t="s">
        <v>6</v>
      </c>
      <c r="D185" s="39">
        <f>'2010'!V558</f>
        <v>6322.0087334704131</v>
      </c>
      <c r="E185" s="39">
        <f>'2010'!W558</f>
        <v>3616.3643922580522</v>
      </c>
      <c r="F185" s="39">
        <f>'2010'!V570</f>
        <v>5609.5446711073591</v>
      </c>
      <c r="G185" s="39">
        <f>'2010'!W570</f>
        <v>2018.2100272026082</v>
      </c>
      <c r="H185" s="39">
        <f>'2010'!V582</f>
        <v>1286.1706315530287</v>
      </c>
      <c r="I185" s="39">
        <f>'2010'!W582</f>
        <v>1885.9171202872085</v>
      </c>
      <c r="J185" s="39">
        <f>'2010'!V594</f>
        <v>215.42885968908047</v>
      </c>
      <c r="K185" s="39">
        <f>'2010'!W594</f>
        <v>196.2468450418317</v>
      </c>
      <c r="L185" s="39">
        <f>'2010'!V606</f>
        <v>1038.1928412926386</v>
      </c>
      <c r="M185" s="39">
        <f>'2010'!W606</f>
        <v>2217.7915129359617</v>
      </c>
      <c r="N185" s="153"/>
      <c r="O185" s="153"/>
      <c r="P185" s="153"/>
      <c r="Q185" s="153"/>
      <c r="R185" s="153"/>
      <c r="S185" s="153"/>
      <c r="T185" s="153"/>
      <c r="U185" s="153"/>
      <c r="V185" s="154"/>
      <c r="AK185" s="133"/>
      <c r="AL185" s="133"/>
      <c r="AM185" s="133"/>
    </row>
    <row r="186" spans="2:39">
      <c r="B186" s="151"/>
      <c r="C186" s="144" t="s">
        <v>7</v>
      </c>
      <c r="D186" s="39">
        <f>'2010'!V559</f>
        <v>10149.605539883725</v>
      </c>
      <c r="E186" s="39">
        <f>'2010'!W559</f>
        <v>5365.1139665708924</v>
      </c>
      <c r="F186" s="39">
        <f>'2010'!V571</f>
        <v>11386.788301349237</v>
      </c>
      <c r="G186" s="39">
        <f>'2010'!W571</f>
        <v>3785.7566171288399</v>
      </c>
      <c r="H186" s="39">
        <f>'2010'!V583</f>
        <v>1475.0733999301997</v>
      </c>
      <c r="I186" s="39">
        <f>'2010'!W583</f>
        <v>3271.5929519071942</v>
      </c>
      <c r="J186" s="39">
        <f>'2010'!V595</f>
        <v>719.56338875146514</v>
      </c>
      <c r="K186" s="39">
        <f>'2010'!W595</f>
        <v>616.78505695150238</v>
      </c>
      <c r="L186" s="39">
        <f>'2010'!V607</f>
        <v>1436.8852266490908</v>
      </c>
      <c r="M186" s="39">
        <f>'2010'!W607</f>
        <v>2888.2231914150348</v>
      </c>
      <c r="N186" s="153"/>
      <c r="O186" s="153"/>
      <c r="P186" s="153"/>
      <c r="Q186" s="153"/>
      <c r="R186" s="153"/>
      <c r="S186" s="153"/>
      <c r="T186" s="153"/>
      <c r="U186" s="153"/>
      <c r="V186" s="154"/>
      <c r="AK186" s="133"/>
      <c r="AL186" s="133"/>
      <c r="AM186" s="133"/>
    </row>
    <row r="187" spans="2:39">
      <c r="B187" s="151"/>
      <c r="C187" s="145" t="s">
        <v>8</v>
      </c>
      <c r="D187" s="39">
        <f>'2010'!V560</f>
        <v>7394.4195440871181</v>
      </c>
      <c r="E187" s="39">
        <f>'2010'!W560</f>
        <v>3997.8818173843233</v>
      </c>
      <c r="F187" s="39">
        <f>'2010'!V572</f>
        <v>17866.044017826764</v>
      </c>
      <c r="G187" s="39">
        <f>'2010'!W572</f>
        <v>6075.4145815055672</v>
      </c>
      <c r="H187" s="39">
        <f>'2010'!V584</f>
        <v>3602.7253427032415</v>
      </c>
      <c r="I187" s="39">
        <f>'2010'!W584</f>
        <v>4518.2556320879276</v>
      </c>
      <c r="J187" s="39">
        <f>'2010'!V596</f>
        <v>704.06349201765988</v>
      </c>
      <c r="K187" s="39">
        <f>'2010'!W596</f>
        <v>549.48132279791196</v>
      </c>
      <c r="L187" s="39">
        <f>'2010'!V608</f>
        <v>2240.3743783367258</v>
      </c>
      <c r="M187" s="39">
        <f>'2010'!W608</f>
        <v>4100.2052122302275</v>
      </c>
      <c r="N187" s="153"/>
      <c r="O187" s="153"/>
      <c r="P187" s="153"/>
      <c r="Q187" s="153"/>
      <c r="R187" s="153"/>
      <c r="S187" s="153"/>
      <c r="T187" s="153"/>
      <c r="U187" s="153"/>
      <c r="V187" s="154"/>
      <c r="AK187" s="133"/>
      <c r="AL187" s="133"/>
      <c r="AM187" s="133"/>
    </row>
    <row r="188" spans="2:39">
      <c r="B188" s="151"/>
      <c r="C188" s="144" t="s">
        <v>9</v>
      </c>
      <c r="D188" s="39">
        <f>'2010'!V561</f>
        <v>10622.967441062223</v>
      </c>
      <c r="E188" s="39">
        <f>'2010'!W561</f>
        <v>5604.3730405358792</v>
      </c>
      <c r="F188" s="39">
        <f>'2010'!V573</f>
        <v>14960.631570896376</v>
      </c>
      <c r="G188" s="39">
        <f>'2010'!W573</f>
        <v>4964.2399875581941</v>
      </c>
      <c r="H188" s="39">
        <f>'2010'!V585</f>
        <v>5514.1462301288293</v>
      </c>
      <c r="I188" s="39">
        <f>'2010'!W585</f>
        <v>4701.0983212671636</v>
      </c>
      <c r="J188" s="39">
        <f>'2010'!V597</f>
        <v>798.18448200803618</v>
      </c>
      <c r="K188" s="39">
        <f>'2010'!W597</f>
        <v>598.84620310176354</v>
      </c>
      <c r="L188" s="39">
        <f>'2010'!V609</f>
        <v>4923.9918717712198</v>
      </c>
      <c r="M188" s="39">
        <f>'2010'!W609</f>
        <v>8663.0981304541747</v>
      </c>
      <c r="N188" s="153"/>
      <c r="O188" s="153"/>
      <c r="P188" s="153"/>
      <c r="Q188" s="153"/>
      <c r="R188" s="153"/>
      <c r="S188" s="153"/>
      <c r="T188" s="153"/>
      <c r="U188" s="153"/>
      <c r="V188" s="154"/>
      <c r="AK188" s="133"/>
      <c r="AL188" s="133"/>
      <c r="AM188" s="133"/>
    </row>
    <row r="189" spans="2:39">
      <c r="B189" s="151"/>
      <c r="C189" s="145" t="s">
        <v>10</v>
      </c>
      <c r="D189" s="39">
        <f>'2010'!V562</f>
        <v>8017.4806308137941</v>
      </c>
      <c r="E189" s="39">
        <f>'2010'!W562</f>
        <v>4196.5296615712687</v>
      </c>
      <c r="F189" s="39">
        <f>'2010'!V574</f>
        <v>20119.652378309464</v>
      </c>
      <c r="G189" s="39">
        <f>'2010'!W574</f>
        <v>6623.6062355093582</v>
      </c>
      <c r="H189" s="39">
        <f>'2010'!V586</f>
        <v>4481.5015552379555</v>
      </c>
      <c r="I189" s="39">
        <f>'2010'!W586</f>
        <v>4927.9723411393843</v>
      </c>
      <c r="J189" s="39">
        <f>'2010'!V598</f>
        <v>1516.6967747295232</v>
      </c>
      <c r="K189" s="39">
        <f>'2010'!W598</f>
        <v>1021.8552696195532</v>
      </c>
      <c r="L189" s="39">
        <f>'2010'!V610</f>
        <v>6231.8199527758652</v>
      </c>
      <c r="M189" s="39">
        <f>'2010'!W610</f>
        <v>9845.7637216603271</v>
      </c>
      <c r="N189" s="153"/>
      <c r="O189" s="153"/>
      <c r="P189" s="153"/>
      <c r="Q189" s="153"/>
      <c r="R189" s="153"/>
      <c r="S189" s="153"/>
      <c r="T189" s="153"/>
      <c r="U189" s="153"/>
      <c r="V189" s="154"/>
      <c r="AK189" s="133"/>
      <c r="AL189" s="133"/>
      <c r="AM189" s="133"/>
    </row>
    <row r="190" spans="2:39">
      <c r="B190" s="151"/>
      <c r="C190" s="144" t="s">
        <v>11</v>
      </c>
      <c r="D190" s="39">
        <f>'2010'!V563</f>
        <v>6799.9944982121551</v>
      </c>
      <c r="E190" s="39">
        <f>'2010'!W563</f>
        <v>3571.5485548225615</v>
      </c>
      <c r="F190" s="39">
        <f>'2010'!V575</f>
        <v>22817.856073921128</v>
      </c>
      <c r="G190" s="39">
        <f>'2010'!W575</f>
        <v>7537.7979075010935</v>
      </c>
      <c r="H190" s="39">
        <f>'2010'!V587</f>
        <v>10605.567078076081</v>
      </c>
      <c r="I190" s="39">
        <f>'2010'!W587</f>
        <v>5873.0959835562353</v>
      </c>
      <c r="J190" s="39">
        <f>'2010'!V599</f>
        <v>1570.5051293084839</v>
      </c>
      <c r="K190" s="39">
        <f>'2010'!W599</f>
        <v>902.17949420580794</v>
      </c>
      <c r="L190" s="39">
        <f>'2010'!V611</f>
        <v>12949.435744764141</v>
      </c>
      <c r="M190" s="39">
        <f>'2010'!W611</f>
        <v>17444.090209540525</v>
      </c>
      <c r="N190" s="157"/>
      <c r="O190" s="157"/>
      <c r="P190" s="157"/>
      <c r="Q190" s="157"/>
      <c r="R190" s="157"/>
      <c r="S190" s="157"/>
      <c r="T190" s="157"/>
      <c r="U190" s="157"/>
      <c r="V190" s="154"/>
      <c r="AK190" s="133"/>
      <c r="AL190" s="133"/>
      <c r="AM190" s="133"/>
    </row>
    <row r="191" spans="2:39">
      <c r="B191" s="151"/>
      <c r="C191" s="145" t="s">
        <v>12</v>
      </c>
      <c r="D191" s="39">
        <f>'2010'!V564</f>
        <v>4803.554400869697</v>
      </c>
      <c r="E191" s="39">
        <f>'2010'!W564</f>
        <v>2557.9932521435253</v>
      </c>
      <c r="F191" s="39">
        <f>'2010'!V576</f>
        <v>17449.580399206618</v>
      </c>
      <c r="G191" s="39">
        <f>'2010'!W576</f>
        <v>5844.4456587869663</v>
      </c>
      <c r="H191" s="39">
        <f>'2010'!V588</f>
        <v>6332.6017776229628</v>
      </c>
      <c r="I191" s="39">
        <f>'2010'!W588</f>
        <v>5307.006837687567</v>
      </c>
      <c r="J191" s="39">
        <f>'2010'!V600</f>
        <v>4486.9408781146203</v>
      </c>
      <c r="K191" s="39">
        <f>'2010'!W600</f>
        <v>2519.7160682945969</v>
      </c>
      <c r="L191" s="39">
        <f>'2010'!V612</f>
        <v>18572.294007009634</v>
      </c>
      <c r="M191" s="39">
        <f>'2010'!W612</f>
        <v>24457.422995519621</v>
      </c>
      <c r="N191" s="157"/>
      <c r="O191" s="157"/>
      <c r="P191" s="157"/>
      <c r="Q191" s="157"/>
      <c r="R191" s="157"/>
      <c r="S191" s="157"/>
      <c r="T191" s="157"/>
      <c r="U191" s="157"/>
      <c r="V191" s="154"/>
      <c r="AK191" s="133"/>
      <c r="AL191" s="133"/>
      <c r="AM191" s="133"/>
    </row>
    <row r="192" spans="2:39">
      <c r="B192" s="151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  <c r="S192" s="157"/>
      <c r="T192" s="157"/>
      <c r="U192" s="157"/>
      <c r="V192" s="154"/>
      <c r="AK192" s="133"/>
      <c r="AL192" s="133"/>
      <c r="AM192" s="133"/>
    </row>
    <row r="193" spans="2:39">
      <c r="B193" s="151"/>
      <c r="C193" s="153"/>
      <c r="D193" s="153"/>
      <c r="E193" s="153"/>
      <c r="F193" s="153"/>
      <c r="G193" s="153"/>
      <c r="H193" s="153"/>
      <c r="I193" s="153"/>
      <c r="J193" s="153"/>
      <c r="K193" s="153"/>
      <c r="L193" s="153"/>
      <c r="M193" s="153"/>
      <c r="N193" s="153"/>
      <c r="O193" s="153"/>
      <c r="P193" s="153"/>
      <c r="Q193" s="153"/>
      <c r="R193" s="153"/>
      <c r="S193" s="153"/>
      <c r="T193" s="153"/>
      <c r="U193" s="153"/>
      <c r="V193" s="154"/>
      <c r="AK193" s="133"/>
      <c r="AL193" s="133"/>
      <c r="AM193" s="133"/>
    </row>
    <row r="194" spans="2:39">
      <c r="B194" s="151"/>
      <c r="C194" s="181" t="s">
        <v>52</v>
      </c>
      <c r="D194" s="175" t="s">
        <v>251</v>
      </c>
      <c r="E194" s="176"/>
      <c r="F194" s="175" t="s">
        <v>247</v>
      </c>
      <c r="G194" s="176"/>
      <c r="H194" s="177" t="s">
        <v>248</v>
      </c>
      <c r="I194" s="178"/>
      <c r="J194" s="177" t="s">
        <v>249</v>
      </c>
      <c r="K194" s="178"/>
      <c r="L194" s="179" t="s">
        <v>250</v>
      </c>
      <c r="M194" s="180"/>
      <c r="N194" s="153"/>
      <c r="O194" s="153"/>
      <c r="P194" s="153"/>
      <c r="Q194" s="153"/>
      <c r="R194" s="153"/>
      <c r="S194" s="153"/>
      <c r="T194" s="153"/>
      <c r="U194" s="153"/>
      <c r="V194" s="154"/>
      <c r="AK194" s="133"/>
      <c r="AL194" s="133"/>
      <c r="AM194" s="133"/>
    </row>
    <row r="195" spans="2:39">
      <c r="B195" s="151"/>
      <c r="C195" s="174"/>
      <c r="D195" s="141" t="s">
        <v>30</v>
      </c>
      <c r="E195" s="141" t="s">
        <v>31</v>
      </c>
      <c r="F195" s="141" t="s">
        <v>30</v>
      </c>
      <c r="G195" s="141" t="s">
        <v>31</v>
      </c>
      <c r="H195" s="140" t="s">
        <v>2</v>
      </c>
      <c r="I195" s="140" t="s">
        <v>3</v>
      </c>
      <c r="J195" s="140" t="s">
        <v>2</v>
      </c>
      <c r="K195" s="140" t="s">
        <v>3</v>
      </c>
      <c r="L195" s="142" t="s">
        <v>2</v>
      </c>
      <c r="M195" s="142" t="s">
        <v>3</v>
      </c>
      <c r="N195" s="153"/>
      <c r="O195" s="153"/>
      <c r="P195" s="153"/>
      <c r="Q195" s="153"/>
      <c r="R195" s="153"/>
      <c r="S195" s="153"/>
      <c r="T195" s="153"/>
      <c r="U195" s="153"/>
      <c r="V195" s="154"/>
      <c r="AK195" s="133"/>
      <c r="AL195" s="133"/>
      <c r="AM195" s="133"/>
    </row>
    <row r="196" spans="2:39">
      <c r="B196" s="151"/>
      <c r="C196" s="143" t="s">
        <v>5</v>
      </c>
      <c r="D196" s="137">
        <f>'2010'!X556</f>
        <v>41794.78567358679</v>
      </c>
      <c r="E196" s="137">
        <f>'2010'!Y556</f>
        <v>36170.107836096679</v>
      </c>
      <c r="F196" s="137">
        <f>'2010'!X568</f>
        <v>57388.552908956139</v>
      </c>
      <c r="G196" s="137">
        <f>'2010'!Y568</f>
        <v>64504.337272631157</v>
      </c>
      <c r="H196" s="137">
        <f>'2010'!X580</f>
        <v>13678.926429187548</v>
      </c>
      <c r="I196" s="137">
        <f>'2010'!Y580</f>
        <v>35539.214846072195</v>
      </c>
      <c r="J196" s="137">
        <f>'2010'!X592</f>
        <v>4121.2073459595958</v>
      </c>
      <c r="K196" s="137">
        <f>'2010'!Y592</f>
        <v>7125.099705122846</v>
      </c>
      <c r="L196" s="137">
        <f>'2010'!X604</f>
        <v>17094.588474141714</v>
      </c>
      <c r="M196" s="137">
        <f>'2010'!Y604</f>
        <v>67305.882833550218</v>
      </c>
      <c r="N196" s="153"/>
      <c r="O196" s="153"/>
      <c r="P196" s="153"/>
      <c r="Q196" s="153"/>
      <c r="R196" s="153"/>
      <c r="S196" s="153"/>
      <c r="T196" s="153"/>
      <c r="U196" s="153"/>
      <c r="V196" s="154"/>
      <c r="AK196" s="133"/>
      <c r="AL196" s="133"/>
      <c r="AM196" s="133"/>
    </row>
    <row r="197" spans="2:39">
      <c r="B197" s="151"/>
      <c r="C197" s="144" t="s">
        <v>13</v>
      </c>
      <c r="D197" s="39">
        <f>'2010'!X557</f>
        <v>10252.037301392538</v>
      </c>
      <c r="E197" s="39">
        <f>'2010'!Y557</f>
        <v>9439.496237219746</v>
      </c>
      <c r="F197" s="39">
        <f>'2010'!X569</f>
        <v>14359.933485641497</v>
      </c>
      <c r="G197" s="39">
        <f>'2010'!Y569</f>
        <v>17237.444049054862</v>
      </c>
      <c r="H197" s="39">
        <f>'2010'!X581</f>
        <v>898.09569090545949</v>
      </c>
      <c r="I197" s="39">
        <f>'2010'!Y581</f>
        <v>2867.5944703853224</v>
      </c>
      <c r="J197" s="39">
        <f>'2010'!X593</f>
        <v>444.49169507702391</v>
      </c>
      <c r="K197" s="39">
        <f>'2010'!Y593</f>
        <v>843.27461983270609</v>
      </c>
      <c r="L197" s="39">
        <f>'2010'!X605</f>
        <v>791.64211055800672</v>
      </c>
      <c r="M197" s="39">
        <f>'2010'!Y605</f>
        <v>3521.9091821512293</v>
      </c>
      <c r="N197" s="153"/>
      <c r="O197" s="153"/>
      <c r="P197" s="153"/>
      <c r="Q197" s="153"/>
      <c r="R197" s="153"/>
      <c r="S197" s="153"/>
      <c r="T197" s="153"/>
      <c r="U197" s="153"/>
      <c r="V197" s="154"/>
      <c r="AK197" s="133"/>
      <c r="AL197" s="133"/>
      <c r="AM197" s="133"/>
    </row>
    <row r="198" spans="2:39">
      <c r="B198" s="151"/>
      <c r="C198" s="145" t="s">
        <v>6</v>
      </c>
      <c r="D198" s="39">
        <f>'2010'!X558</f>
        <v>5041.1496007514825</v>
      </c>
      <c r="E198" s="39">
        <f>'2010'!Y558</f>
        <v>4552.9863560152862</v>
      </c>
      <c r="F198" s="39">
        <f>'2010'!X570</f>
        <v>3389.6283224391082</v>
      </c>
      <c r="G198" s="39">
        <f>'2010'!Y570</f>
        <v>3991.1738379925491</v>
      </c>
      <c r="H198" s="39">
        <f>'2010'!X582</f>
        <v>908.80194709542877</v>
      </c>
      <c r="I198" s="39">
        <f>'2010'!Y582</f>
        <v>2859.7684206109457</v>
      </c>
      <c r="J198" s="39">
        <f>'2010'!X594</f>
        <v>152.22099023484986</v>
      </c>
      <c r="K198" s="39">
        <f>'2010'!Y594</f>
        <v>297.58493841430908</v>
      </c>
      <c r="L198" s="39">
        <f>'2010'!X606</f>
        <v>733.58203995686915</v>
      </c>
      <c r="M198" s="39">
        <f>'2010'!Y606</f>
        <v>3363.0163616242844</v>
      </c>
      <c r="N198" s="153"/>
      <c r="O198" s="153"/>
      <c r="P198" s="153"/>
      <c r="Q198" s="153"/>
      <c r="R198" s="153"/>
      <c r="S198" s="153"/>
      <c r="T198" s="153"/>
      <c r="U198" s="153"/>
      <c r="V198" s="154"/>
      <c r="AK198" s="133"/>
      <c r="AL198" s="133"/>
      <c r="AM198" s="133"/>
    </row>
    <row r="199" spans="2:39">
      <c r="B199" s="151"/>
      <c r="C199" s="144" t="s">
        <v>7</v>
      </c>
      <c r="D199" s="39">
        <f>'2010'!X559</f>
        <v>9339.2539799875576</v>
      </c>
      <c r="E199" s="39">
        <f>'2010'!Y559</f>
        <v>7794.5607130165372</v>
      </c>
      <c r="F199" s="39">
        <f>'2010'!X571</f>
        <v>7939.8855708975061</v>
      </c>
      <c r="G199" s="39">
        <f>'2010'!Y571</f>
        <v>8639.2392783001706</v>
      </c>
      <c r="H199" s="39">
        <f>'2010'!X583</f>
        <v>1183.4850027860202</v>
      </c>
      <c r="I199" s="39">
        <f>'2010'!Y583</f>
        <v>5875.3649429174829</v>
      </c>
      <c r="J199" s="39">
        <f>'2010'!X595</f>
        <v>577.32210422989317</v>
      </c>
      <c r="K199" s="39">
        <f>'2010'!Y595</f>
        <v>1107.6675351118124</v>
      </c>
      <c r="L199" s="39">
        <f>'2010'!X607</f>
        <v>1152.8457611292151</v>
      </c>
      <c r="M199" s="39">
        <f>'2010'!Y607</f>
        <v>5186.8816003741395</v>
      </c>
      <c r="N199" s="153"/>
      <c r="O199" s="153"/>
      <c r="P199" s="153"/>
      <c r="Q199" s="153"/>
      <c r="R199" s="153"/>
      <c r="S199" s="153"/>
      <c r="T199" s="153"/>
      <c r="U199" s="153"/>
      <c r="V199" s="154"/>
      <c r="AK199" s="133"/>
      <c r="AL199" s="133"/>
      <c r="AM199" s="133"/>
    </row>
    <row r="200" spans="2:39">
      <c r="B200" s="151"/>
      <c r="C200" s="145" t="s">
        <v>8</v>
      </c>
      <c r="D200" s="39">
        <f>'2010'!X560</f>
        <v>5138.9577872001</v>
      </c>
      <c r="E200" s="39">
        <f>'2010'!Y560</f>
        <v>4386.8277719862263</v>
      </c>
      <c r="F200" s="39">
        <f>'2010'!X572</f>
        <v>9409.1271357587939</v>
      </c>
      <c r="G200" s="39">
        <f>'2010'!Y572</f>
        <v>10471.446347864448</v>
      </c>
      <c r="H200" s="39">
        <f>'2010'!X584</f>
        <v>2074.8928107070669</v>
      </c>
      <c r="I200" s="39">
        <f>'2010'!Y584</f>
        <v>6664.4996897460442</v>
      </c>
      <c r="J200" s="39">
        <f>'2010'!X596</f>
        <v>405.48644120970579</v>
      </c>
      <c r="K200" s="39">
        <f>'2010'!Y596</f>
        <v>810.49378421638289</v>
      </c>
      <c r="L200" s="39">
        <f>'2010'!X608</f>
        <v>1290.2833962400366</v>
      </c>
      <c r="M200" s="39">
        <f>'2010'!Y608</f>
        <v>6047.8686001606229</v>
      </c>
      <c r="N200" s="153"/>
      <c r="O200" s="153"/>
      <c r="P200" s="153"/>
      <c r="Q200" s="153"/>
      <c r="R200" s="153"/>
      <c r="S200" s="153"/>
      <c r="T200" s="153"/>
      <c r="U200" s="153"/>
      <c r="V200" s="154"/>
      <c r="AK200" s="133"/>
      <c r="AL200" s="133"/>
      <c r="AM200" s="133"/>
    </row>
    <row r="201" spans="2:39">
      <c r="B201" s="151"/>
      <c r="C201" s="144" t="s">
        <v>9</v>
      </c>
      <c r="D201" s="39">
        <f>'2010'!X561</f>
        <v>4394.626973968042</v>
      </c>
      <c r="E201" s="39">
        <f>'2010'!Y561</f>
        <v>3660.6050298762825</v>
      </c>
      <c r="F201" s="39">
        <f>'2010'!X573</f>
        <v>4690.0348440644993</v>
      </c>
      <c r="G201" s="39">
        <f>'2010'!Y573</f>
        <v>5093.1764879170269</v>
      </c>
      <c r="H201" s="39">
        <f>'2010'!X585</f>
        <v>1958.0573355798699</v>
      </c>
      <c r="I201" s="39">
        <f>'2010'!Y585</f>
        <v>3893.8304854803637</v>
      </c>
      <c r="J201" s="39">
        <f>'2010'!X597</f>
        <v>283.43299486733775</v>
      </c>
      <c r="K201" s="39">
        <f>'2010'!Y597</f>
        <v>496.01294046606597</v>
      </c>
      <c r="L201" s="39">
        <f>'2010'!X609</f>
        <v>1748.4952343441996</v>
      </c>
      <c r="M201" s="39">
        <f>'2010'!Y609</f>
        <v>7175.479705767546</v>
      </c>
      <c r="N201" s="153"/>
      <c r="O201" s="153"/>
      <c r="P201" s="153"/>
      <c r="Q201" s="153"/>
      <c r="R201" s="153"/>
      <c r="S201" s="153"/>
      <c r="T201" s="153"/>
      <c r="U201" s="153"/>
      <c r="V201" s="154"/>
      <c r="AK201" s="133"/>
      <c r="AL201" s="133"/>
      <c r="AM201" s="133"/>
    </row>
    <row r="202" spans="2:39">
      <c r="B202" s="151"/>
      <c r="C202" s="145" t="s">
        <v>10</v>
      </c>
      <c r="D202" s="39">
        <f>'2010'!X562</f>
        <v>3340.7812116728369</v>
      </c>
      <c r="E202" s="39">
        <f>'2010'!Y562</f>
        <v>2760.8962218652932</v>
      </c>
      <c r="F202" s="39">
        <f>'2010'!X574</f>
        <v>6353.024975722642</v>
      </c>
      <c r="G202" s="39">
        <f>'2010'!Y574</f>
        <v>6844.8575094789576</v>
      </c>
      <c r="H202" s="39">
        <f>'2010'!X586</f>
        <v>1543.9670946895033</v>
      </c>
      <c r="I202" s="39">
        <f>'2010'!Y586</f>
        <v>4374.888555386151</v>
      </c>
      <c r="J202" s="39">
        <f>'2010'!X598</f>
        <v>522.53243336869537</v>
      </c>
      <c r="K202" s="39">
        <f>'2010'!Y598</f>
        <v>907.16883432953659</v>
      </c>
      <c r="L202" s="39">
        <f>'2010'!X610</f>
        <v>2146.9868588731397</v>
      </c>
      <c r="M202" s="39">
        <f>'2010'!Y610</f>
        <v>8740.7387954147598</v>
      </c>
      <c r="N202" s="157"/>
      <c r="O202" s="157"/>
      <c r="P202" s="157"/>
      <c r="Q202" s="157"/>
      <c r="R202" s="157"/>
      <c r="S202" s="157"/>
      <c r="T202" s="157"/>
      <c r="U202" s="157"/>
      <c r="V202" s="158"/>
      <c r="W202" s="133"/>
      <c r="X202" s="133"/>
      <c r="Y202" s="133"/>
      <c r="Z202" s="133"/>
      <c r="AA202" s="133"/>
      <c r="AB202" s="133"/>
      <c r="AC202" s="133"/>
      <c r="AD202" s="133"/>
      <c r="AE202" s="133"/>
      <c r="AF202" s="133"/>
      <c r="AG202" s="133"/>
      <c r="AH202" s="133"/>
      <c r="AI202" s="133"/>
      <c r="AJ202" s="133"/>
      <c r="AK202" s="133"/>
      <c r="AL202" s="133"/>
      <c r="AM202" s="133"/>
    </row>
    <row r="203" spans="2:39">
      <c r="B203" s="151"/>
      <c r="C203" s="144" t="s">
        <v>11</v>
      </c>
      <c r="D203" s="39">
        <f>'2010'!X563</f>
        <v>2652.7018688165945</v>
      </c>
      <c r="E203" s="39">
        <f>'2010'!Y563</f>
        <v>2199.8147559964377</v>
      </c>
      <c r="F203" s="39">
        <f>'2010'!X575</f>
        <v>6745.3531698045499</v>
      </c>
      <c r="G203" s="39">
        <f>'2010'!Y575</f>
        <v>7292.6297018664827</v>
      </c>
      <c r="H203" s="39">
        <f>'2010'!X587</f>
        <v>3365.2578154785515</v>
      </c>
      <c r="I203" s="39">
        <f>'2010'!Y587</f>
        <v>5018.3003661535422</v>
      </c>
      <c r="J203" s="39">
        <f>'2010'!X599</f>
        <v>498.33777126166558</v>
      </c>
      <c r="K203" s="39">
        <f>'2010'!Y599</f>
        <v>770.87241529599862</v>
      </c>
      <c r="L203" s="39">
        <f>'2010'!X611</f>
        <v>4108.991959156062</v>
      </c>
      <c r="M203" s="39">
        <f>'2010'!Y611</f>
        <v>14905.202389140291</v>
      </c>
      <c r="N203" s="157"/>
      <c r="O203" s="157"/>
      <c r="P203" s="157"/>
      <c r="Q203" s="157"/>
      <c r="R203" s="157"/>
      <c r="S203" s="157"/>
      <c r="T203" s="157"/>
      <c r="U203" s="157"/>
      <c r="V203" s="158"/>
      <c r="W203" s="133"/>
      <c r="X203" s="133"/>
      <c r="Y203" s="133"/>
      <c r="Z203" s="133"/>
      <c r="AA203" s="133"/>
      <c r="AB203" s="133"/>
      <c r="AC203" s="133"/>
      <c r="AD203" s="133"/>
      <c r="AE203" s="133"/>
      <c r="AF203" s="133"/>
      <c r="AG203" s="133"/>
      <c r="AH203" s="133"/>
      <c r="AI203" s="133"/>
      <c r="AJ203" s="133"/>
      <c r="AK203" s="133"/>
      <c r="AL203" s="133"/>
      <c r="AM203" s="133"/>
    </row>
    <row r="204" spans="2:39">
      <c r="B204" s="151"/>
      <c r="C204" s="145" t="s">
        <v>12</v>
      </c>
      <c r="D204" s="39">
        <f>'2010'!X564</f>
        <v>1635.2769497976374</v>
      </c>
      <c r="E204" s="39">
        <f>'2010'!Y564</f>
        <v>1374.92075012087</v>
      </c>
      <c r="F204" s="39">
        <f>'2010'!X576</f>
        <v>4501.5654046275477</v>
      </c>
      <c r="G204" s="39">
        <f>'2010'!Y576</f>
        <v>4934.3700601566625</v>
      </c>
      <c r="H204" s="39">
        <f>'2010'!X588</f>
        <v>1746.3687319456469</v>
      </c>
      <c r="I204" s="39">
        <f>'2010'!Y588</f>
        <v>3984.9679153923435</v>
      </c>
      <c r="J204" s="39">
        <f>'2010'!X600</f>
        <v>1237.3829157104242</v>
      </c>
      <c r="K204" s="39">
        <f>'2010'!Y600</f>
        <v>1892.024637456034</v>
      </c>
      <c r="L204" s="39">
        <f>'2010'!X612</f>
        <v>5121.7611138841849</v>
      </c>
      <c r="M204" s="39">
        <f>'2010'!Y612</f>
        <v>18364.78619891734</v>
      </c>
      <c r="N204" s="157"/>
      <c r="O204" s="157"/>
      <c r="P204" s="157"/>
      <c r="Q204" s="157"/>
      <c r="R204" s="157"/>
      <c r="S204" s="157"/>
      <c r="T204" s="157"/>
      <c r="U204" s="157"/>
      <c r="V204" s="158"/>
      <c r="W204" s="133"/>
      <c r="X204" s="133"/>
      <c r="Y204" s="133"/>
      <c r="Z204" s="133"/>
      <c r="AA204" s="133"/>
      <c r="AB204" s="133"/>
      <c r="AC204" s="133"/>
      <c r="AD204" s="133"/>
      <c r="AE204" s="133"/>
      <c r="AF204" s="133"/>
      <c r="AG204" s="133"/>
      <c r="AH204" s="133"/>
      <c r="AI204" s="133"/>
      <c r="AJ204" s="133"/>
      <c r="AK204" s="133"/>
      <c r="AL204" s="133"/>
      <c r="AM204" s="133"/>
    </row>
    <row r="205" spans="2:39">
      <c r="B205" s="151"/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  <c r="R205" s="157"/>
      <c r="S205" s="157"/>
      <c r="T205" s="157"/>
      <c r="U205" s="157"/>
      <c r="V205" s="158"/>
      <c r="W205" s="133"/>
      <c r="X205" s="133"/>
      <c r="Y205" s="133"/>
      <c r="Z205" s="133"/>
      <c r="AA205" s="133"/>
      <c r="AB205" s="133"/>
      <c r="AC205" s="133"/>
      <c r="AD205" s="133"/>
      <c r="AE205" s="133"/>
      <c r="AF205" s="133"/>
      <c r="AG205" s="133"/>
      <c r="AH205" s="133"/>
      <c r="AI205" s="133"/>
      <c r="AJ205" s="133"/>
      <c r="AK205" s="133"/>
      <c r="AL205" s="133"/>
      <c r="AM205" s="133"/>
    </row>
    <row r="206" spans="2:39">
      <c r="B206" s="151"/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  <c r="R206" s="157"/>
      <c r="S206" s="157"/>
      <c r="T206" s="157"/>
      <c r="U206" s="157"/>
      <c r="V206" s="158"/>
      <c r="W206" s="133"/>
      <c r="X206" s="133"/>
      <c r="Y206" s="133"/>
      <c r="Z206" s="133"/>
      <c r="AA206" s="133"/>
      <c r="AB206" s="133"/>
      <c r="AC206" s="133"/>
      <c r="AD206" s="133"/>
      <c r="AE206" s="133"/>
      <c r="AF206" s="133"/>
      <c r="AG206" s="133"/>
      <c r="AH206" s="133"/>
      <c r="AI206" s="133"/>
      <c r="AJ206" s="133"/>
      <c r="AK206" s="133"/>
      <c r="AL206" s="133"/>
      <c r="AM206" s="133"/>
    </row>
    <row r="207" spans="2:39">
      <c r="B207" s="151"/>
      <c r="C207" s="181" t="s">
        <v>39</v>
      </c>
      <c r="D207" s="175" t="s">
        <v>251</v>
      </c>
      <c r="E207" s="176"/>
      <c r="F207" s="175" t="s">
        <v>247</v>
      </c>
      <c r="G207" s="176"/>
      <c r="H207" s="177" t="s">
        <v>248</v>
      </c>
      <c r="I207" s="178"/>
      <c r="J207" s="177" t="s">
        <v>249</v>
      </c>
      <c r="K207" s="178"/>
      <c r="L207" s="179" t="s">
        <v>250</v>
      </c>
      <c r="M207" s="180"/>
      <c r="N207" s="157"/>
      <c r="O207" s="157"/>
      <c r="P207" s="157"/>
      <c r="Q207" s="157"/>
      <c r="R207" s="157"/>
      <c r="S207" s="157"/>
      <c r="T207" s="157"/>
      <c r="U207" s="157"/>
      <c r="V207" s="158"/>
      <c r="W207" s="133"/>
      <c r="X207" s="133"/>
      <c r="Y207" s="133"/>
      <c r="Z207" s="133"/>
      <c r="AA207" s="133"/>
      <c r="AB207" s="133"/>
      <c r="AC207" s="133"/>
      <c r="AD207" s="133"/>
      <c r="AE207" s="133"/>
      <c r="AF207" s="133"/>
      <c r="AG207" s="133"/>
      <c r="AH207" s="133"/>
      <c r="AI207" s="133"/>
      <c r="AJ207" s="133"/>
      <c r="AK207" s="133"/>
      <c r="AL207" s="133"/>
      <c r="AM207" s="133"/>
    </row>
    <row r="208" spans="2:39">
      <c r="B208" s="151"/>
      <c r="C208" s="174"/>
      <c r="D208" s="141" t="s">
        <v>30</v>
      </c>
      <c r="E208" s="141" t="s">
        <v>31</v>
      </c>
      <c r="F208" s="141" t="s">
        <v>30</v>
      </c>
      <c r="G208" s="141" t="s">
        <v>31</v>
      </c>
      <c r="H208" s="140" t="s">
        <v>2</v>
      </c>
      <c r="I208" s="140" t="s">
        <v>3</v>
      </c>
      <c r="J208" s="140" t="s">
        <v>2</v>
      </c>
      <c r="K208" s="140" t="s">
        <v>3</v>
      </c>
      <c r="L208" s="142" t="s">
        <v>2</v>
      </c>
      <c r="M208" s="142" t="s">
        <v>3</v>
      </c>
      <c r="N208" s="157"/>
      <c r="O208" s="157"/>
      <c r="P208" s="157"/>
      <c r="Q208" s="157"/>
      <c r="R208" s="157"/>
      <c r="S208" s="157"/>
      <c r="T208" s="157"/>
      <c r="U208" s="157"/>
      <c r="V208" s="158"/>
      <c r="W208" s="133"/>
      <c r="X208" s="133"/>
      <c r="Y208" s="133"/>
      <c r="Z208" s="133"/>
      <c r="AA208" s="133"/>
      <c r="AB208" s="133"/>
      <c r="AC208" s="133"/>
      <c r="AD208" s="133"/>
      <c r="AE208" s="133"/>
      <c r="AF208" s="133"/>
      <c r="AG208" s="133"/>
      <c r="AH208" s="133"/>
      <c r="AI208" s="133"/>
      <c r="AJ208" s="133"/>
      <c r="AK208" s="133"/>
      <c r="AL208" s="133"/>
      <c r="AM208" s="133"/>
    </row>
    <row r="209" spans="2:39">
      <c r="B209" s="151"/>
      <c r="C209" s="143" t="s">
        <v>5</v>
      </c>
      <c r="D209" s="137">
        <f>'2010'!Z556</f>
        <v>85386.897602874</v>
      </c>
      <c r="E209" s="137">
        <f>'2010'!AA556</f>
        <v>15428.797791442026</v>
      </c>
      <c r="F209" s="137">
        <f>'2010'!Z568</f>
        <v>148213.11659647885</v>
      </c>
      <c r="G209" s="137">
        <f>'2010'!AA568</f>
        <v>28355.433124163803</v>
      </c>
      <c r="H209" s="137">
        <f>'2010'!Z580</f>
        <v>39544.282073026086</v>
      </c>
      <c r="I209" s="137">
        <f>'2010'!AA580</f>
        <v>16979.305633431941</v>
      </c>
      <c r="J209" s="137">
        <f>'2010'!Z592</f>
        <v>9386.0320571388438</v>
      </c>
      <c r="K209" s="137">
        <f>'2010'!AA592</f>
        <v>2984.0796806516819</v>
      </c>
      <c r="L209" s="137">
        <f>'2010'!Z604</f>
        <v>45338.801346186658</v>
      </c>
      <c r="M209" s="137">
        <f>'2010'!AA604</f>
        <v>32857.351646750496</v>
      </c>
      <c r="N209" s="157"/>
      <c r="O209" s="157"/>
      <c r="P209" s="157"/>
      <c r="Q209" s="157"/>
      <c r="R209" s="157"/>
      <c r="S209" s="157"/>
      <c r="T209" s="157"/>
      <c r="U209" s="157"/>
      <c r="V209" s="158"/>
      <c r="W209" s="133"/>
      <c r="X209" s="133"/>
      <c r="Y209" s="133"/>
      <c r="Z209" s="133"/>
      <c r="AA209" s="133"/>
      <c r="AB209" s="133"/>
      <c r="AC209" s="133"/>
      <c r="AD209" s="133"/>
      <c r="AE209" s="133"/>
      <c r="AF209" s="133"/>
      <c r="AG209" s="133"/>
      <c r="AH209" s="133"/>
      <c r="AI209" s="133"/>
      <c r="AJ209" s="133"/>
      <c r="AK209" s="133"/>
      <c r="AL209" s="133"/>
      <c r="AM209" s="133"/>
    </row>
    <row r="210" spans="2:39">
      <c r="B210" s="151"/>
      <c r="C210" s="144" t="s">
        <v>13</v>
      </c>
      <c r="D210" s="39">
        <f>'2010'!Z557</f>
        <v>16650.691913205665</v>
      </c>
      <c r="E210" s="39">
        <f>'2010'!AA557</f>
        <v>3225.1221813224429</v>
      </c>
      <c r="F210" s="39">
        <f>'2010'!Z569</f>
        <v>26387.605052158604</v>
      </c>
      <c r="G210" s="39">
        <f>'2010'!AA569</f>
        <v>5444.1881723258184</v>
      </c>
      <c r="H210" s="39">
        <f>'2010'!Z581</f>
        <v>1570.4759843476616</v>
      </c>
      <c r="I210" s="39">
        <f>'2010'!AA581</f>
        <v>931.89346924341896</v>
      </c>
      <c r="J210" s="39">
        <f>'2010'!Z593</f>
        <v>777.27077351486071</v>
      </c>
      <c r="K210" s="39">
        <f>'2010'!AA593</f>
        <v>274.04227449749237</v>
      </c>
      <c r="L210" s="39">
        <f>'2010'!Z605</f>
        <v>1384.3234472890042</v>
      </c>
      <c r="M210" s="39">
        <f>'2010'!AA605</f>
        <v>1144.5286981858874</v>
      </c>
      <c r="N210" s="157"/>
      <c r="O210" s="157"/>
      <c r="P210" s="157"/>
      <c r="Q210" s="157"/>
      <c r="R210" s="157"/>
      <c r="S210" s="157"/>
      <c r="T210" s="157"/>
      <c r="U210" s="157"/>
      <c r="V210" s="158"/>
      <c r="W210" s="133"/>
      <c r="X210" s="133"/>
      <c r="Y210" s="133"/>
      <c r="Z210" s="133"/>
      <c r="AA210" s="133"/>
      <c r="AB210" s="133"/>
      <c r="AC210" s="133"/>
      <c r="AD210" s="133"/>
      <c r="AE210" s="133"/>
      <c r="AF210" s="133"/>
      <c r="AG210" s="133"/>
      <c r="AH210" s="133"/>
      <c r="AI210" s="133"/>
      <c r="AJ210" s="133"/>
      <c r="AK210" s="133"/>
      <c r="AL210" s="133"/>
      <c r="AM210" s="133"/>
    </row>
    <row r="211" spans="2:39">
      <c r="B211" s="151"/>
      <c r="C211" s="145" t="s">
        <v>6</v>
      </c>
      <c r="D211" s="39">
        <f>'2010'!Z558</f>
        <v>8327.5705833370394</v>
      </c>
      <c r="E211" s="39">
        <f>'2010'!AA558</f>
        <v>1582.1961833848932</v>
      </c>
      <c r="F211" s="39">
        <f>'2010'!Z570</f>
        <v>6335.2864458837457</v>
      </c>
      <c r="G211" s="39">
        <f>'2010'!AA570</f>
        <v>1282.1166246483635</v>
      </c>
      <c r="H211" s="39">
        <f>'2010'!Z582</f>
        <v>1580.5935276130147</v>
      </c>
      <c r="I211" s="39">
        <f>'2010'!AA582</f>
        <v>958.69823706133798</v>
      </c>
      <c r="J211" s="39">
        <f>'2010'!Z594</f>
        <v>264.74361405256047</v>
      </c>
      <c r="K211" s="39">
        <f>'2010'!AA594</f>
        <v>99.761279192269754</v>
      </c>
      <c r="L211" s="39">
        <f>'2010'!Z606</f>
        <v>1275.850066161034</v>
      </c>
      <c r="M211" s="39">
        <f>'2010'!AA606</f>
        <v>1127.4052240946326</v>
      </c>
      <c r="N211" s="157"/>
      <c r="O211" s="157"/>
      <c r="P211" s="157"/>
      <c r="Q211" s="157"/>
      <c r="R211" s="157"/>
      <c r="S211" s="157"/>
      <c r="T211" s="157"/>
      <c r="U211" s="157"/>
      <c r="V211" s="158"/>
      <c r="W211" s="133"/>
      <c r="X211" s="133"/>
      <c r="Y211" s="133"/>
      <c r="Z211" s="133"/>
      <c r="AA211" s="133"/>
      <c r="AB211" s="133"/>
      <c r="AC211" s="133"/>
      <c r="AD211" s="133"/>
      <c r="AE211" s="133"/>
      <c r="AF211" s="133"/>
      <c r="AG211" s="133"/>
      <c r="AH211" s="133"/>
      <c r="AI211" s="133"/>
      <c r="AJ211" s="133"/>
      <c r="AK211" s="133"/>
      <c r="AL211" s="133"/>
      <c r="AM211" s="133"/>
    </row>
    <row r="212" spans="2:39">
      <c r="B212" s="151"/>
      <c r="C212" s="144" t="s">
        <v>7</v>
      </c>
      <c r="D212" s="39">
        <f>'2010'!Z559</f>
        <v>4881.3270410154773</v>
      </c>
      <c r="E212" s="39">
        <f>'2010'!AA559</f>
        <v>857.02326331881477</v>
      </c>
      <c r="F212" s="39">
        <f>'2010'!Z571</f>
        <v>4695.3222315220692</v>
      </c>
      <c r="G212" s="39">
        <f>'2010'!AA571</f>
        <v>878.09069068709289</v>
      </c>
      <c r="H212" s="39">
        <f>'2010'!Z583</f>
        <v>655.92506835268307</v>
      </c>
      <c r="I212" s="39">
        <f>'2010'!AA583</f>
        <v>620.33295419925889</v>
      </c>
      <c r="J212" s="39">
        <f>'2010'!Z595</f>
        <v>319.97029095177714</v>
      </c>
      <c r="K212" s="39">
        <f>'2010'!AA595</f>
        <v>116.94978626899093</v>
      </c>
      <c r="L212" s="39">
        <f>'2010'!Z607</f>
        <v>638.94382513396533</v>
      </c>
      <c r="M212" s="39">
        <f>'2010'!AA607</f>
        <v>547.64148567835787</v>
      </c>
      <c r="N212" s="157"/>
      <c r="O212" s="157"/>
      <c r="P212" s="157"/>
      <c r="Q212" s="157"/>
      <c r="R212" s="157"/>
      <c r="S212" s="157"/>
      <c r="T212" s="157"/>
      <c r="U212" s="157"/>
      <c r="V212" s="158"/>
      <c r="W212" s="133"/>
      <c r="X212" s="133"/>
      <c r="Y212" s="133"/>
      <c r="Z212" s="133"/>
      <c r="AA212" s="133"/>
      <c r="AB212" s="133"/>
      <c r="AC212" s="133"/>
      <c r="AD212" s="133"/>
      <c r="AE212" s="133"/>
      <c r="AF212" s="133"/>
      <c r="AG212" s="133"/>
      <c r="AH212" s="133"/>
      <c r="AI212" s="133"/>
      <c r="AJ212" s="133"/>
      <c r="AK212" s="133"/>
      <c r="AL212" s="133"/>
      <c r="AM212" s="133"/>
    </row>
    <row r="213" spans="2:39">
      <c r="B213" s="151"/>
      <c r="C213" s="145" t="s">
        <v>8</v>
      </c>
      <c r="D213" s="39">
        <f>'2010'!Z560</f>
        <v>13528.506564169424</v>
      </c>
      <c r="E213" s="39">
        <f>'2010'!AA560</f>
        <v>2429.4090090851414</v>
      </c>
      <c r="F213" s="39">
        <f>'2010'!Z572</f>
        <v>28025.255631006883</v>
      </c>
      <c r="G213" s="39">
        <f>'2010'!AA572</f>
        <v>5360.6768616150621</v>
      </c>
      <c r="H213" s="39">
        <f>'2010'!Z584</f>
        <v>5926.5259237341934</v>
      </c>
      <c r="I213" s="39">
        <f>'2010'!AA584</f>
        <v>3494.1490814882277</v>
      </c>
      <c r="J213" s="39">
        <f>'2010'!Z596</f>
        <v>1158.1927958645349</v>
      </c>
      <c r="K213" s="39">
        <f>'2010'!AA596</f>
        <v>424.93604073969232</v>
      </c>
      <c r="L213" s="39">
        <f>'2010'!Z608</f>
        <v>3685.4424273485806</v>
      </c>
      <c r="M213" s="39">
        <f>'2010'!AA608</f>
        <v>3170.8538521993678</v>
      </c>
      <c r="N213" s="157"/>
      <c r="O213" s="157"/>
      <c r="P213" s="157"/>
      <c r="Q213" s="157"/>
      <c r="R213" s="157"/>
      <c r="S213" s="157"/>
      <c r="T213" s="157"/>
      <c r="U213" s="157"/>
      <c r="V213" s="158"/>
      <c r="W213" s="133"/>
      <c r="X213" s="133"/>
      <c r="Y213" s="133"/>
      <c r="Z213" s="133"/>
      <c r="AA213" s="133"/>
      <c r="AB213" s="133"/>
      <c r="AC213" s="133"/>
      <c r="AD213" s="133"/>
      <c r="AE213" s="133"/>
      <c r="AF213" s="133"/>
      <c r="AG213" s="133"/>
      <c r="AH213" s="133"/>
      <c r="AI213" s="133"/>
      <c r="AJ213" s="133"/>
      <c r="AK213" s="133"/>
      <c r="AL213" s="133"/>
      <c r="AM213" s="133"/>
    </row>
    <row r="214" spans="2:39">
      <c r="B214" s="151"/>
      <c r="C214" s="144" t="s">
        <v>9</v>
      </c>
      <c r="D214" s="39">
        <f>'2010'!Z561</f>
        <v>16721.509056946034</v>
      </c>
      <c r="E214" s="39">
        <f>'2010'!AA561</f>
        <v>2930.0941171791278</v>
      </c>
      <c r="F214" s="39">
        <f>'2010'!Z573</f>
        <v>20190.866632573368</v>
      </c>
      <c r="G214" s="39">
        <f>'2010'!AA573</f>
        <v>3768.6024626241215</v>
      </c>
      <c r="H214" s="39">
        <f>'2010'!Z585</f>
        <v>7955.8875652452643</v>
      </c>
      <c r="I214" s="39">
        <f>'2010'!AA585</f>
        <v>2979.693850297991</v>
      </c>
      <c r="J214" s="39">
        <f>'2010'!Z597</f>
        <v>1151.6317722011343</v>
      </c>
      <c r="K214" s="39">
        <f>'2010'!AA597</f>
        <v>379.56626871306406</v>
      </c>
      <c r="L214" s="39">
        <f>'2010'!Z609</f>
        <v>7104.4045748997387</v>
      </c>
      <c r="M214" s="39">
        <f>'2010'!AA609</f>
        <v>5490.9254092955098</v>
      </c>
      <c r="N214" s="157"/>
      <c r="O214" s="157"/>
      <c r="P214" s="157"/>
      <c r="Q214" s="157"/>
      <c r="R214" s="157"/>
      <c r="S214" s="157"/>
      <c r="T214" s="157"/>
      <c r="U214" s="157"/>
      <c r="V214" s="158"/>
      <c r="W214" s="133"/>
      <c r="X214" s="133"/>
      <c r="Y214" s="133"/>
      <c r="Z214" s="133"/>
      <c r="AA214" s="133"/>
      <c r="AB214" s="133"/>
      <c r="AC214" s="133"/>
      <c r="AD214" s="133"/>
      <c r="AE214" s="133"/>
      <c r="AF214" s="133"/>
      <c r="AG214" s="133"/>
      <c r="AH214" s="133"/>
      <c r="AI214" s="133"/>
      <c r="AJ214" s="133"/>
      <c r="AK214" s="133"/>
      <c r="AL214" s="133"/>
      <c r="AM214" s="133"/>
    </row>
    <row r="215" spans="2:39">
      <c r="B215" s="151"/>
      <c r="C215" s="145" t="s">
        <v>10</v>
      </c>
      <c r="D215" s="39">
        <f>'2010'!Z562</f>
        <v>14527.646589063366</v>
      </c>
      <c r="E215" s="39">
        <f>'2010'!AA562</f>
        <v>2525.6464791914332</v>
      </c>
      <c r="F215" s="39">
        <f>'2010'!Z574</f>
        <v>31257.427603980155</v>
      </c>
      <c r="G215" s="39">
        <f>'2010'!AA574</f>
        <v>5788.2835039130796</v>
      </c>
      <c r="H215" s="39">
        <f>'2010'!Z586</f>
        <v>7292.352107667818</v>
      </c>
      <c r="I215" s="39">
        <f>'2010'!AA586</f>
        <v>3786.5344199570327</v>
      </c>
      <c r="J215" s="39">
        <f>'2010'!Z598</f>
        <v>2467.9868534162656</v>
      </c>
      <c r="K215" s="39">
        <f>'2010'!AA598</f>
        <v>785.16880428235174</v>
      </c>
      <c r="L215" s="39">
        <f>'2010'!Z610</f>
        <v>10140.490816993246</v>
      </c>
      <c r="M215" s="39">
        <f>'2010'!AA610</f>
        <v>7565.2460367120002</v>
      </c>
      <c r="N215" s="157"/>
      <c r="O215" s="157"/>
      <c r="P215" s="157"/>
      <c r="Q215" s="157"/>
      <c r="R215" s="157"/>
      <c r="S215" s="157"/>
      <c r="T215" s="157"/>
      <c r="U215" s="157"/>
      <c r="V215" s="158"/>
      <c r="W215" s="133"/>
      <c r="X215" s="133"/>
      <c r="Y215" s="133"/>
      <c r="Z215" s="133"/>
      <c r="AA215" s="133"/>
      <c r="AB215" s="133"/>
      <c r="AC215" s="133"/>
      <c r="AD215" s="133"/>
      <c r="AE215" s="133"/>
      <c r="AF215" s="133"/>
      <c r="AG215" s="133"/>
      <c r="AH215" s="133"/>
      <c r="AI215" s="133"/>
      <c r="AJ215" s="133"/>
      <c r="AK215" s="133"/>
      <c r="AL215" s="133"/>
      <c r="AM215" s="133"/>
    </row>
    <row r="216" spans="2:39">
      <c r="B216" s="151"/>
      <c r="C216" s="144" t="s">
        <v>11</v>
      </c>
      <c r="D216" s="39">
        <f>'2010'!Z563</f>
        <v>9089.0123944516836</v>
      </c>
      <c r="E216" s="39">
        <f>'2010'!AA563</f>
        <v>1585.585297918459</v>
      </c>
      <c r="F216" s="39">
        <f>'2010'!Z575</f>
        <v>26149.198691196198</v>
      </c>
      <c r="G216" s="39">
        <f>'2010'!AA575</f>
        <v>4859.0410149867621</v>
      </c>
      <c r="H216" s="39">
        <f>'2010'!Z587</f>
        <v>12618.107126648409</v>
      </c>
      <c r="I216" s="39">
        <f>'2010'!AA587</f>
        <v>3407.0329017291001</v>
      </c>
      <c r="J216" s="39">
        <f>'2010'!Z599</f>
        <v>1868.5282756384358</v>
      </c>
      <c r="K216" s="39">
        <f>'2010'!AA599</f>
        <v>523.36199316860268</v>
      </c>
      <c r="L216" s="39">
        <f>'2010'!Z611</f>
        <v>15406.75442003102</v>
      </c>
      <c r="M216" s="39">
        <f>'2010'!AA611</f>
        <v>10119.465006367536</v>
      </c>
      <c r="N216" s="157"/>
      <c r="O216" s="157"/>
      <c r="P216" s="157"/>
      <c r="Q216" s="157"/>
      <c r="R216" s="157"/>
      <c r="S216" s="157"/>
      <c r="T216" s="157"/>
      <c r="U216" s="157"/>
      <c r="V216" s="158"/>
      <c r="W216" s="133"/>
      <c r="X216" s="133"/>
      <c r="Y216" s="133"/>
      <c r="Z216" s="133"/>
      <c r="AA216" s="133"/>
      <c r="AB216" s="133"/>
      <c r="AC216" s="133"/>
      <c r="AD216" s="133"/>
      <c r="AE216" s="133"/>
      <c r="AF216" s="133"/>
      <c r="AG216" s="133"/>
      <c r="AH216" s="133"/>
      <c r="AI216" s="133"/>
      <c r="AJ216" s="133"/>
      <c r="AK216" s="133"/>
      <c r="AL216" s="133"/>
      <c r="AM216" s="133"/>
    </row>
    <row r="217" spans="2:39">
      <c r="B217" s="151"/>
      <c r="C217" s="145" t="s">
        <v>12</v>
      </c>
      <c r="D217" s="39">
        <f>'2010'!Z564</f>
        <v>1660.6334606853195</v>
      </c>
      <c r="E217" s="39">
        <f>'2010'!AA564</f>
        <v>293.72126004171332</v>
      </c>
      <c r="F217" s="39">
        <f>'2010'!Z576</f>
        <v>5172.154308157842</v>
      </c>
      <c r="G217" s="39">
        <f>'2010'!AA576</f>
        <v>974.43379336350029</v>
      </c>
      <c r="H217" s="39">
        <f>'2010'!Z588</f>
        <v>1944.4147694170379</v>
      </c>
      <c r="I217" s="39">
        <f>'2010'!AA588</f>
        <v>800.97071945557434</v>
      </c>
      <c r="J217" s="39">
        <f>'2010'!Z600</f>
        <v>1377.7076814992747</v>
      </c>
      <c r="K217" s="39">
        <f>'2010'!AA600</f>
        <v>380.29323378921782</v>
      </c>
      <c r="L217" s="39">
        <f>'2010'!Z612</f>
        <v>5702.5917683300677</v>
      </c>
      <c r="M217" s="39">
        <f>'2010'!AA612</f>
        <v>3691.2859342172083</v>
      </c>
      <c r="N217" s="157"/>
      <c r="O217" s="157"/>
      <c r="P217" s="157"/>
      <c r="Q217" s="157"/>
      <c r="R217" s="157"/>
      <c r="S217" s="157"/>
      <c r="T217" s="157"/>
      <c r="U217" s="157"/>
      <c r="V217" s="158"/>
      <c r="W217" s="133"/>
      <c r="X217" s="133"/>
      <c r="Y217" s="133"/>
      <c r="Z217" s="133"/>
      <c r="AA217" s="133"/>
      <c r="AB217" s="133"/>
      <c r="AC217" s="133"/>
      <c r="AD217" s="133"/>
      <c r="AE217" s="133"/>
      <c r="AF217" s="133"/>
      <c r="AG217" s="133"/>
      <c r="AH217" s="133"/>
      <c r="AI217" s="133"/>
      <c r="AJ217" s="133"/>
      <c r="AK217" s="133"/>
      <c r="AL217" s="133"/>
      <c r="AM217" s="133"/>
    </row>
    <row r="218" spans="2:39">
      <c r="B218" s="151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7"/>
      <c r="S218" s="157"/>
      <c r="T218" s="157"/>
      <c r="U218" s="157"/>
      <c r="V218" s="158"/>
      <c r="W218" s="133"/>
      <c r="X218" s="133"/>
      <c r="Y218" s="133"/>
      <c r="Z218" s="133"/>
      <c r="AA218" s="133"/>
      <c r="AB218" s="133"/>
      <c r="AC218" s="133"/>
      <c r="AD218" s="133"/>
      <c r="AE218" s="133"/>
      <c r="AF218" s="133"/>
      <c r="AG218" s="133"/>
      <c r="AH218" s="133"/>
      <c r="AI218" s="133"/>
      <c r="AJ218" s="133"/>
      <c r="AK218" s="133"/>
      <c r="AL218" s="133"/>
      <c r="AM218" s="133"/>
    </row>
    <row r="219" spans="2:39">
      <c r="B219" s="151"/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  <c r="R219" s="157"/>
      <c r="S219" s="157"/>
      <c r="T219" s="157"/>
      <c r="U219" s="157"/>
      <c r="V219" s="158"/>
      <c r="W219" s="133"/>
      <c r="X219" s="133"/>
      <c r="Y219" s="133"/>
      <c r="Z219" s="133"/>
      <c r="AA219" s="133"/>
      <c r="AB219" s="133"/>
      <c r="AC219" s="133"/>
      <c r="AD219" s="133"/>
      <c r="AE219" s="133"/>
      <c r="AF219" s="133"/>
      <c r="AG219" s="133"/>
      <c r="AH219" s="133"/>
      <c r="AI219" s="133"/>
      <c r="AJ219" s="133"/>
      <c r="AK219" s="133"/>
      <c r="AL219" s="133"/>
      <c r="AM219" s="133"/>
    </row>
    <row r="220" spans="2:39">
      <c r="B220" s="151"/>
      <c r="C220" s="181" t="s">
        <v>171</v>
      </c>
      <c r="D220" s="175" t="s">
        <v>251</v>
      </c>
      <c r="E220" s="176"/>
      <c r="F220" s="175" t="s">
        <v>247</v>
      </c>
      <c r="G220" s="176"/>
      <c r="H220" s="177" t="s">
        <v>248</v>
      </c>
      <c r="I220" s="178"/>
      <c r="J220" s="177" t="s">
        <v>249</v>
      </c>
      <c r="K220" s="178"/>
      <c r="L220" s="179" t="s">
        <v>250</v>
      </c>
      <c r="M220" s="180"/>
      <c r="N220" s="157"/>
      <c r="O220" s="157"/>
      <c r="P220" s="157"/>
      <c r="Q220" s="157"/>
      <c r="R220" s="157"/>
      <c r="S220" s="157"/>
      <c r="T220" s="157"/>
      <c r="U220" s="157"/>
      <c r="V220" s="158"/>
      <c r="W220" s="133"/>
      <c r="X220" s="133"/>
      <c r="Y220" s="133"/>
      <c r="Z220" s="133"/>
      <c r="AA220" s="133"/>
      <c r="AB220" s="133"/>
      <c r="AC220" s="133"/>
      <c r="AD220" s="133"/>
      <c r="AE220" s="133"/>
      <c r="AF220" s="133"/>
      <c r="AG220" s="133"/>
      <c r="AH220" s="133"/>
      <c r="AI220" s="133"/>
      <c r="AJ220" s="133"/>
      <c r="AK220" s="133"/>
      <c r="AL220" s="133"/>
      <c r="AM220" s="133"/>
    </row>
    <row r="221" spans="2:39">
      <c r="B221" s="151"/>
      <c r="C221" s="174"/>
      <c r="D221" s="141" t="s">
        <v>30</v>
      </c>
      <c r="E221" s="141" t="s">
        <v>31</v>
      </c>
      <c r="F221" s="141" t="s">
        <v>30</v>
      </c>
      <c r="G221" s="141" t="s">
        <v>31</v>
      </c>
      <c r="H221" s="140" t="s">
        <v>2</v>
      </c>
      <c r="I221" s="140" t="s">
        <v>3</v>
      </c>
      <c r="J221" s="140" t="s">
        <v>2</v>
      </c>
      <c r="K221" s="140" t="s">
        <v>3</v>
      </c>
      <c r="L221" s="142" t="s">
        <v>2</v>
      </c>
      <c r="M221" s="142" t="s">
        <v>3</v>
      </c>
      <c r="N221" s="157"/>
      <c r="O221" s="157"/>
      <c r="P221" s="157"/>
      <c r="Q221" s="157"/>
      <c r="R221" s="157"/>
      <c r="S221" s="157"/>
      <c r="T221" s="157"/>
      <c r="U221" s="157"/>
      <c r="V221" s="158"/>
      <c r="W221" s="133"/>
      <c r="X221" s="133"/>
      <c r="Y221" s="133"/>
      <c r="Z221" s="133"/>
      <c r="AA221" s="133"/>
      <c r="AB221" s="133"/>
      <c r="AC221" s="133"/>
      <c r="AD221" s="133"/>
      <c r="AE221" s="133"/>
      <c r="AF221" s="133"/>
      <c r="AG221" s="133"/>
      <c r="AH221" s="133"/>
      <c r="AI221" s="133"/>
      <c r="AJ221" s="133"/>
      <c r="AK221" s="133"/>
      <c r="AL221" s="133"/>
      <c r="AM221" s="133"/>
    </row>
    <row r="222" spans="2:39">
      <c r="B222" s="151"/>
      <c r="C222" s="143" t="s">
        <v>5</v>
      </c>
      <c r="D222" s="137">
        <f>'2010'!AB556</f>
        <v>16556.673506840656</v>
      </c>
      <c r="E222" s="137">
        <f>'2010'!AC556</f>
        <v>10440.837214530902</v>
      </c>
      <c r="F222" s="137">
        <f>'2010'!AB568</f>
        <v>6040.799051179476</v>
      </c>
      <c r="G222" s="137">
        <f>'2010'!AC568</f>
        <v>33621.724274157008</v>
      </c>
      <c r="H222" s="137">
        <f>'2010'!AB580</f>
        <v>2735.466990210025</v>
      </c>
      <c r="I222" s="137">
        <f>'2010'!AC580</f>
        <v>14052.009962889877</v>
      </c>
      <c r="J222" s="137">
        <f>'2010'!AB592</f>
        <v>788.23937160266735</v>
      </c>
      <c r="K222" s="137">
        <f>'2010'!AC592</f>
        <v>2867.4297477377986</v>
      </c>
      <c r="L222" s="137">
        <f>'2010'!AB604</f>
        <v>3114.0933139264794</v>
      </c>
      <c r="M222" s="137">
        <f>'2010'!AC604</f>
        <v>26416.749855352406</v>
      </c>
      <c r="N222" s="157"/>
      <c r="O222" s="157"/>
      <c r="P222" s="157"/>
      <c r="Q222" s="157"/>
      <c r="R222" s="157"/>
      <c r="S222" s="157"/>
      <c r="T222" s="157"/>
      <c r="U222" s="157"/>
      <c r="V222" s="158"/>
      <c r="W222" s="133"/>
      <c r="X222" s="133"/>
      <c r="Y222" s="133"/>
      <c r="Z222" s="133"/>
      <c r="AA222" s="133"/>
      <c r="AB222" s="133"/>
      <c r="AC222" s="133"/>
      <c r="AD222" s="133"/>
      <c r="AE222" s="133"/>
      <c r="AF222" s="133"/>
      <c r="AG222" s="133"/>
      <c r="AH222" s="133"/>
      <c r="AI222" s="133"/>
      <c r="AJ222" s="133"/>
      <c r="AK222" s="133"/>
      <c r="AL222" s="133"/>
      <c r="AM222" s="133"/>
    </row>
    <row r="223" spans="2:39">
      <c r="B223" s="151"/>
      <c r="C223" s="144" t="s">
        <v>13</v>
      </c>
      <c r="D223" s="39">
        <f>'2010'!AB557</f>
        <v>5484.3631626143006</v>
      </c>
      <c r="E223" s="39">
        <f>'2010'!AC557</f>
        <v>3642.1119750373036</v>
      </c>
      <c r="F223" s="39">
        <f>'2010'!AB569</f>
        <v>2160.1745483070445</v>
      </c>
      <c r="G223" s="39">
        <f>'2010'!AC569</f>
        <v>12677.086482748507</v>
      </c>
      <c r="H223" s="39">
        <f>'2010'!AB581</f>
        <v>278.9506958443007</v>
      </c>
      <c r="I223" s="39">
        <f>'2010'!AC581</f>
        <v>1754.2057955853513</v>
      </c>
      <c r="J223" s="39">
        <f>'2010'!AB593</f>
        <v>138.06019658522203</v>
      </c>
      <c r="K223" s="39">
        <f>'2010'!AC593</f>
        <v>515.85997973478959</v>
      </c>
      <c r="L223" s="39">
        <f>'2010'!AB605</f>
        <v>245.88595606907654</v>
      </c>
      <c r="M223" s="39">
        <f>'2010'!AC605</f>
        <v>2154.4725248492987</v>
      </c>
      <c r="N223" s="157"/>
      <c r="O223" s="157"/>
      <c r="P223" s="157"/>
      <c r="Q223" s="157"/>
      <c r="R223" s="157"/>
      <c r="S223" s="157"/>
      <c r="T223" s="157"/>
      <c r="U223" s="157"/>
      <c r="V223" s="158"/>
      <c r="AF223" s="133"/>
      <c r="AG223" s="133"/>
      <c r="AH223" s="133"/>
      <c r="AI223" s="133"/>
      <c r="AJ223" s="133"/>
      <c r="AK223" s="133"/>
      <c r="AL223" s="133"/>
      <c r="AM223" s="133"/>
    </row>
    <row r="224" spans="2:39">
      <c r="B224" s="151"/>
      <c r="C224" s="145" t="s">
        <v>6</v>
      </c>
      <c r="D224" s="39">
        <f>'2010'!AB558</f>
        <v>2218.9657968665711</v>
      </c>
      <c r="E224" s="39">
        <f>'2010'!AC558</f>
        <v>1445.4591410460293</v>
      </c>
      <c r="F224" s="39">
        <f>'2010'!AB570</f>
        <v>419.55943437076024</v>
      </c>
      <c r="G224" s="39">
        <f>'2010'!AC570</f>
        <v>2415.1951207472739</v>
      </c>
      <c r="H224" s="39">
        <f>'2010'!AB582</f>
        <v>284.42178046381622</v>
      </c>
      <c r="I224" s="39">
        <f>'2010'!AC582</f>
        <v>1292.1781532743844</v>
      </c>
      <c r="J224" s="39">
        <f>'2010'!AB594</f>
        <v>47.639604211823936</v>
      </c>
      <c r="K224" s="39">
        <f>'2010'!AC594</f>
        <v>134.46290034922612</v>
      </c>
      <c r="L224" s="39">
        <f>'2010'!AB606</f>
        <v>229.58435618195494</v>
      </c>
      <c r="M224" s="39">
        <f>'2010'!AC606</f>
        <v>1519.5692910920504</v>
      </c>
      <c r="N224" s="157"/>
      <c r="O224" s="157"/>
      <c r="P224" s="157"/>
      <c r="Q224" s="157"/>
      <c r="R224" s="157"/>
      <c r="S224" s="157"/>
      <c r="T224" s="157"/>
      <c r="U224" s="157"/>
      <c r="V224" s="158"/>
      <c r="AF224" s="133"/>
      <c r="AG224" s="133"/>
      <c r="AH224" s="133"/>
      <c r="AI224" s="133"/>
      <c r="AJ224" s="133"/>
      <c r="AK224" s="133"/>
      <c r="AL224" s="133"/>
      <c r="AM224" s="133"/>
    </row>
    <row r="225" spans="2:39">
      <c r="B225" s="151"/>
      <c r="C225" s="144" t="s">
        <v>7</v>
      </c>
      <c r="D225" s="39">
        <f>'2010'!AB559</f>
        <v>2680.2299508144729</v>
      </c>
      <c r="E225" s="39">
        <f>'2010'!AC559</f>
        <v>1613.3922362325402</v>
      </c>
      <c r="F225" s="39">
        <f>'2010'!AB571</f>
        <v>640.75868640680767</v>
      </c>
      <c r="G225" s="39">
        <f>'2010'!AC571</f>
        <v>3408.5206438903215</v>
      </c>
      <c r="H225" s="39">
        <f>'2010'!AB583</f>
        <v>227.46157208811073</v>
      </c>
      <c r="I225" s="39">
        <f>'2010'!AC583</f>
        <v>1795.4198601571024</v>
      </c>
      <c r="J225" s="39">
        <f>'2010'!AB595</f>
        <v>110.95923743876178</v>
      </c>
      <c r="K225" s="39">
        <f>'2010'!AC595</f>
        <v>338.48591709836592</v>
      </c>
      <c r="L225" s="39">
        <f>'2010'!AB607</f>
        <v>221.5728197520539</v>
      </c>
      <c r="M225" s="39">
        <f>'2010'!AC607</f>
        <v>1585.0300922704705</v>
      </c>
      <c r="N225" s="157"/>
      <c r="O225" s="157"/>
      <c r="P225" s="153"/>
      <c r="Q225" s="153"/>
      <c r="R225" s="153"/>
      <c r="S225" s="153"/>
      <c r="T225" s="153"/>
      <c r="U225" s="153"/>
      <c r="V225" s="154"/>
      <c r="AF225" s="133"/>
      <c r="AG225" s="133"/>
      <c r="AH225" s="133"/>
      <c r="AI225" s="133"/>
      <c r="AJ225" s="133"/>
      <c r="AK225" s="133"/>
      <c r="AL225" s="133"/>
      <c r="AM225" s="133"/>
    </row>
    <row r="226" spans="2:39">
      <c r="B226" s="151"/>
      <c r="C226" s="145" t="s">
        <v>8</v>
      </c>
      <c r="D226" s="39">
        <f>'2010'!AB560</f>
        <v>1943.4196938361949</v>
      </c>
      <c r="E226" s="39">
        <f>'2010'!AC560</f>
        <v>1196.5492586853675</v>
      </c>
      <c r="F226" s="39">
        <f>'2010'!AB572</f>
        <v>1000.6017887492883</v>
      </c>
      <c r="G226" s="39">
        <f>'2010'!AC572</f>
        <v>5444.133635029465</v>
      </c>
      <c r="H226" s="39">
        <f>'2010'!AB584</f>
        <v>419.885437920676</v>
      </c>
      <c r="I226" s="39">
        <f>'2010'!AC584</f>
        <v>2978.5982360991161</v>
      </c>
      <c r="J226" s="39">
        <f>'2010'!AB596</f>
        <v>82.05621565588946</v>
      </c>
      <c r="K226" s="39">
        <f>'2010'!AC596</f>
        <v>362.23804762877978</v>
      </c>
      <c r="L226" s="39">
        <f>'2010'!AB608</f>
        <v>261.10804667900118</v>
      </c>
      <c r="M226" s="39">
        <f>'2010'!AC608</f>
        <v>2703.0042138518133</v>
      </c>
      <c r="N226" s="157"/>
      <c r="O226" s="157"/>
      <c r="P226" s="153"/>
      <c r="Q226" s="153"/>
      <c r="R226" s="153"/>
      <c r="S226" s="153"/>
      <c r="T226" s="153"/>
      <c r="U226" s="153"/>
      <c r="V226" s="154"/>
      <c r="AF226" s="133"/>
      <c r="AG226" s="133"/>
      <c r="AH226" s="133"/>
      <c r="AI226" s="133"/>
      <c r="AJ226" s="133"/>
      <c r="AK226" s="133"/>
      <c r="AL226" s="133"/>
      <c r="AM226" s="133"/>
    </row>
    <row r="227" spans="2:39">
      <c r="B227" s="151"/>
      <c r="C227" s="144" t="s">
        <v>9</v>
      </c>
      <c r="D227" s="39">
        <f>'2010'!AB561</f>
        <v>2997.1780917728966</v>
      </c>
      <c r="E227" s="39">
        <f>'2010'!AC561</f>
        <v>1800.6605637464806</v>
      </c>
      <c r="F227" s="39">
        <f>'2010'!AB573</f>
        <v>899.47063747302172</v>
      </c>
      <c r="G227" s="39">
        <f>'2010'!AC573</f>
        <v>4775.400648046837</v>
      </c>
      <c r="H227" s="39">
        <f>'2010'!AB585</f>
        <v>839.86193226621867</v>
      </c>
      <c r="I227" s="39">
        <f>'2010'!AC585</f>
        <v>2925.1435586800726</v>
      </c>
      <c r="J227" s="39">
        <f>'2010'!AB597</f>
        <v>121.57181427314418</v>
      </c>
      <c r="K227" s="39">
        <f>'2010'!AC597</f>
        <v>372.61741702329994</v>
      </c>
      <c r="L227" s="39">
        <f>'2010'!AB609</f>
        <v>749.97527365035319</v>
      </c>
      <c r="M227" s="39">
        <f>'2010'!AC609</f>
        <v>5390.4011281518742</v>
      </c>
      <c r="N227" s="157"/>
      <c r="O227" s="157"/>
      <c r="P227" s="153"/>
      <c r="Q227" s="153"/>
      <c r="R227" s="153"/>
      <c r="S227" s="153"/>
      <c r="T227" s="153"/>
      <c r="U227" s="153"/>
      <c r="V227" s="154"/>
      <c r="AF227" s="133"/>
      <c r="AG227" s="133"/>
      <c r="AH227" s="133"/>
      <c r="AI227" s="133"/>
      <c r="AJ227" s="133"/>
      <c r="AK227" s="133"/>
      <c r="AL227" s="133"/>
      <c r="AM227" s="133"/>
    </row>
    <row r="228" spans="2:39">
      <c r="B228" s="151"/>
      <c r="C228" s="145" t="s">
        <v>10</v>
      </c>
      <c r="D228" s="39">
        <f>'2010'!AB562</f>
        <v>0</v>
      </c>
      <c r="E228" s="39">
        <f>'2010'!AC562</f>
        <v>0</v>
      </c>
      <c r="F228" s="39">
        <f>'2010'!AB574</f>
        <v>0</v>
      </c>
      <c r="G228" s="39">
        <f>'2010'!AC574</f>
        <v>0</v>
      </c>
      <c r="H228" s="39">
        <f>'2010'!AB586</f>
        <v>0</v>
      </c>
      <c r="I228" s="39">
        <f>'2010'!AC586</f>
        <v>0</v>
      </c>
      <c r="J228" s="39">
        <f>'2010'!AB598</f>
        <v>0</v>
      </c>
      <c r="K228" s="39">
        <f>'2010'!AC598</f>
        <v>0</v>
      </c>
      <c r="L228" s="39">
        <f>'2010'!AB610</f>
        <v>0</v>
      </c>
      <c r="M228" s="39">
        <f>'2010'!AC610</f>
        <v>0</v>
      </c>
      <c r="N228" s="157"/>
      <c r="O228" s="157"/>
      <c r="P228" s="153"/>
      <c r="Q228" s="153"/>
      <c r="R228" s="153"/>
      <c r="S228" s="153"/>
      <c r="T228" s="153"/>
      <c r="U228" s="153"/>
      <c r="V228" s="154"/>
      <c r="AF228" s="133"/>
      <c r="AG228" s="133"/>
      <c r="AH228" s="133"/>
      <c r="AI228" s="133"/>
      <c r="AJ228" s="133"/>
      <c r="AK228" s="133"/>
      <c r="AL228" s="133"/>
      <c r="AM228" s="133"/>
    </row>
    <row r="229" spans="2:39">
      <c r="B229" s="151"/>
      <c r="C229" s="144" t="s">
        <v>11</v>
      </c>
      <c r="D229" s="39">
        <f>'2010'!AB563</f>
        <v>573.28227592442181</v>
      </c>
      <c r="E229" s="39">
        <f>'2010'!AC563</f>
        <v>342.88985129261511</v>
      </c>
      <c r="F229" s="39">
        <f>'2010'!AB575</f>
        <v>409.92570654222311</v>
      </c>
      <c r="G229" s="39">
        <f>'2010'!AC575</f>
        <v>2166.6800758105669</v>
      </c>
      <c r="H229" s="39">
        <f>'2010'!AB587</f>
        <v>352.0673515572671</v>
      </c>
      <c r="I229" s="39">
        <f>'2010'!AC587</f>
        <v>1326.7157622015854</v>
      </c>
      <c r="J229" s="39">
        <f>'2010'!AB599</f>
        <v>52.135220814901032</v>
      </c>
      <c r="K229" s="39">
        <f>'2010'!AC599</f>
        <v>203.79979463116817</v>
      </c>
      <c r="L229" s="39">
        <f>'2010'!AB611</f>
        <v>429.87550908472156</v>
      </c>
      <c r="M229" s="39">
        <f>'2010'!AC611</f>
        <v>3940.5706126822356</v>
      </c>
      <c r="N229" s="157"/>
      <c r="O229" s="157"/>
      <c r="P229" s="153"/>
      <c r="Q229" s="153"/>
      <c r="R229" s="153"/>
      <c r="S229" s="153"/>
      <c r="T229" s="153"/>
      <c r="U229" s="153"/>
      <c r="V229" s="154"/>
      <c r="AF229" s="133"/>
      <c r="AG229" s="133"/>
      <c r="AH229" s="133"/>
      <c r="AI229" s="133"/>
      <c r="AJ229" s="133"/>
      <c r="AK229" s="133"/>
      <c r="AL229" s="133"/>
      <c r="AM229" s="133"/>
    </row>
    <row r="230" spans="2:39">
      <c r="B230" s="151"/>
      <c r="C230" s="145" t="s">
        <v>12</v>
      </c>
      <c r="D230" s="39">
        <f>'2010'!AB564</f>
        <v>659.23453501179688</v>
      </c>
      <c r="E230" s="39">
        <f>'2010'!AC564</f>
        <v>399.77418849056556</v>
      </c>
      <c r="F230" s="39">
        <f>'2010'!AB576</f>
        <v>510.30824933033051</v>
      </c>
      <c r="G230" s="39">
        <f>'2010'!AC576</f>
        <v>2734.7076678840317</v>
      </c>
      <c r="H230" s="39">
        <f>'2010'!AB588</f>
        <v>332.81822006963563</v>
      </c>
      <c r="I230" s="39">
        <f>'2010'!AC588</f>
        <v>1979.748596892264</v>
      </c>
      <c r="J230" s="39">
        <f>'2010'!AB600</f>
        <v>235.81708262292497</v>
      </c>
      <c r="K230" s="39">
        <f>'2010'!AC600</f>
        <v>939.96569127216912</v>
      </c>
      <c r="L230" s="39">
        <f>'2010'!AB612</f>
        <v>976.09135250931786</v>
      </c>
      <c r="M230" s="39">
        <f>'2010'!AC612</f>
        <v>9123.7019924546603</v>
      </c>
      <c r="N230" s="157"/>
      <c r="O230" s="157"/>
      <c r="P230" s="153"/>
      <c r="Q230" s="153"/>
      <c r="R230" s="153"/>
      <c r="S230" s="153"/>
      <c r="T230" s="153"/>
      <c r="U230" s="153"/>
      <c r="V230" s="154"/>
      <c r="AF230" s="133"/>
      <c r="AG230" s="133"/>
      <c r="AH230" s="133"/>
      <c r="AI230" s="133"/>
      <c r="AJ230" s="133"/>
      <c r="AK230" s="133"/>
      <c r="AL230" s="133"/>
      <c r="AM230" s="133"/>
    </row>
    <row r="231" spans="2:39">
      <c r="B231" s="151"/>
      <c r="C231" s="157"/>
      <c r="D231" s="157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3"/>
      <c r="Q231" s="153"/>
      <c r="R231" s="153"/>
      <c r="S231" s="153"/>
      <c r="T231" s="153"/>
      <c r="U231" s="153"/>
      <c r="V231" s="154"/>
      <c r="AF231" s="133"/>
      <c r="AG231" s="133"/>
      <c r="AH231" s="133"/>
      <c r="AI231" s="133"/>
      <c r="AJ231" s="133"/>
      <c r="AK231" s="133"/>
      <c r="AL231" s="133"/>
      <c r="AM231" s="133"/>
    </row>
    <row r="232" spans="2:39">
      <c r="B232" s="151"/>
      <c r="C232" s="157"/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3"/>
      <c r="Q232" s="153"/>
      <c r="R232" s="153"/>
      <c r="S232" s="153"/>
      <c r="T232" s="153"/>
      <c r="U232" s="153"/>
      <c r="V232" s="154"/>
      <c r="AF232" s="133"/>
      <c r="AG232" s="133"/>
      <c r="AH232" s="133"/>
      <c r="AI232" s="133"/>
      <c r="AJ232" s="133"/>
      <c r="AK232" s="133"/>
      <c r="AL232" s="133"/>
      <c r="AM232" s="133"/>
    </row>
    <row r="233" spans="2:39">
      <c r="B233" s="151"/>
      <c r="C233" s="181" t="s">
        <v>163</v>
      </c>
      <c r="D233" s="175" t="s">
        <v>251</v>
      </c>
      <c r="E233" s="176"/>
      <c r="F233" s="175" t="s">
        <v>247</v>
      </c>
      <c r="G233" s="176"/>
      <c r="H233" s="177" t="s">
        <v>248</v>
      </c>
      <c r="I233" s="178"/>
      <c r="J233" s="177" t="s">
        <v>249</v>
      </c>
      <c r="K233" s="178"/>
      <c r="L233" s="179" t="s">
        <v>250</v>
      </c>
      <c r="M233" s="180"/>
      <c r="N233" s="157"/>
      <c r="O233" s="157"/>
      <c r="P233" s="157"/>
      <c r="Q233" s="157"/>
      <c r="R233" s="157"/>
      <c r="S233" s="157"/>
      <c r="T233" s="157"/>
      <c r="U233" s="157"/>
      <c r="V233" s="158"/>
      <c r="W233" s="133"/>
      <c r="AF233" s="133"/>
      <c r="AG233" s="133"/>
      <c r="AH233" s="133"/>
      <c r="AI233" s="133"/>
      <c r="AJ233" s="133"/>
      <c r="AK233" s="133"/>
      <c r="AL233" s="133"/>
      <c r="AM233" s="133"/>
    </row>
    <row r="234" spans="2:39">
      <c r="B234" s="151"/>
      <c r="C234" s="174"/>
      <c r="D234" s="141" t="s">
        <v>30</v>
      </c>
      <c r="E234" s="141" t="s">
        <v>31</v>
      </c>
      <c r="F234" s="141" t="s">
        <v>30</v>
      </c>
      <c r="G234" s="141" t="s">
        <v>31</v>
      </c>
      <c r="H234" s="140" t="s">
        <v>2</v>
      </c>
      <c r="I234" s="140" t="s">
        <v>3</v>
      </c>
      <c r="J234" s="140" t="s">
        <v>2</v>
      </c>
      <c r="K234" s="140" t="s">
        <v>3</v>
      </c>
      <c r="L234" s="142" t="s">
        <v>2</v>
      </c>
      <c r="M234" s="142" t="s">
        <v>3</v>
      </c>
      <c r="N234" s="157"/>
      <c r="O234" s="157"/>
      <c r="P234" s="157"/>
      <c r="Q234" s="157"/>
      <c r="R234" s="157"/>
      <c r="S234" s="157"/>
      <c r="T234" s="157"/>
      <c r="U234" s="157"/>
      <c r="V234" s="158"/>
      <c r="W234" s="133"/>
      <c r="AF234" s="133"/>
      <c r="AG234" s="133"/>
      <c r="AH234" s="133"/>
      <c r="AI234" s="133"/>
      <c r="AJ234" s="133"/>
      <c r="AK234" s="133"/>
      <c r="AL234" s="133"/>
      <c r="AM234" s="133"/>
    </row>
    <row r="235" spans="2:39">
      <c r="B235" s="151"/>
      <c r="C235" s="143" t="s">
        <v>5</v>
      </c>
      <c r="D235" s="137">
        <f>'2010'!AF556</f>
        <v>50910.057301220113</v>
      </c>
      <c r="E235" s="137">
        <f>'2010'!AG556</f>
        <v>14977.311613884729</v>
      </c>
      <c r="F235" s="137">
        <f>'2010'!AF568</f>
        <v>35852.178004033063</v>
      </c>
      <c r="G235" s="137">
        <f>'2010'!AG568</f>
        <v>56517.918959691386</v>
      </c>
      <c r="H235" s="137">
        <f>'2010'!AF580</f>
        <v>10082.031098227209</v>
      </c>
      <c r="I235" s="137">
        <f>'2010'!AG580</f>
        <v>24677.457341843747</v>
      </c>
      <c r="J235" s="137">
        <f>'2010'!AF592</f>
        <v>3623.534440059932</v>
      </c>
      <c r="K235" s="137">
        <f>'2010'!AG592</f>
        <v>5528.9597164739589</v>
      </c>
      <c r="L235" s="137">
        <f>'2010'!AH592</f>
        <v>1436.0183176239323</v>
      </c>
      <c r="M235" s="137">
        <f>'2010'!AI592</f>
        <v>2215.1631562366556</v>
      </c>
      <c r="N235" s="157"/>
      <c r="O235" s="153"/>
      <c r="P235" s="153"/>
      <c r="Q235" s="153"/>
      <c r="R235" s="153"/>
      <c r="S235" s="153"/>
      <c r="T235" s="153"/>
      <c r="U235" s="153"/>
      <c r="V235" s="154"/>
      <c r="W235" s="133"/>
      <c r="AF235" s="133"/>
      <c r="AG235" s="133"/>
      <c r="AH235" s="133"/>
      <c r="AI235" s="133"/>
      <c r="AJ235" s="133"/>
      <c r="AK235" s="133"/>
      <c r="AL235" s="133"/>
      <c r="AM235" s="133"/>
    </row>
    <row r="236" spans="2:39">
      <c r="B236" s="151"/>
      <c r="C236" s="144" t="s">
        <v>13</v>
      </c>
      <c r="D236" s="39">
        <f>'2010'!AF557</f>
        <v>11879.371777634367</v>
      </c>
      <c r="E236" s="39">
        <f>'2010'!AG557</f>
        <v>3681.521524264233</v>
      </c>
      <c r="F236" s="39">
        <f>'2010'!AF569</f>
        <v>9462.7525713562682</v>
      </c>
      <c r="G236" s="39">
        <f>'2010'!AG569</f>
        <v>15776.309920653444</v>
      </c>
      <c r="H236" s="39">
        <f>'2010'!AF581</f>
        <v>778.77834645791904</v>
      </c>
      <c r="I236" s="39">
        <f>'2010'!AG581</f>
        <v>2091.5880628875357</v>
      </c>
      <c r="J236" s="39">
        <f>'2010'!AF593</f>
        <v>385.4383344801081</v>
      </c>
      <c r="K236" s="39">
        <f>'2010'!AG593</f>
        <v>615.07411413759337</v>
      </c>
      <c r="L236" s="39">
        <f>'2010'!AH593</f>
        <v>60.231329496095491</v>
      </c>
      <c r="M236" s="39">
        <f>'2010'!AI593</f>
        <v>119.00764681074656</v>
      </c>
      <c r="N236" s="157"/>
      <c r="O236" s="153"/>
      <c r="P236" s="153"/>
      <c r="Q236" s="153"/>
      <c r="R236" s="153"/>
      <c r="S236" s="153"/>
      <c r="T236" s="153"/>
      <c r="U236" s="153"/>
      <c r="V236" s="154"/>
      <c r="W236" s="133"/>
      <c r="AF236" s="133"/>
      <c r="AG236" s="133"/>
      <c r="AH236" s="133"/>
      <c r="AI236" s="133"/>
      <c r="AJ236" s="133"/>
      <c r="AK236" s="133"/>
      <c r="AL236" s="133"/>
      <c r="AM236" s="133"/>
    </row>
    <row r="237" spans="2:39">
      <c r="B237" s="151"/>
      <c r="C237" s="145" t="s">
        <v>6</v>
      </c>
      <c r="D237" s="39">
        <f>'2010'!AF558</f>
        <v>12453.194748511552</v>
      </c>
      <c r="E237" s="39">
        <f>'2010'!AG558</f>
        <v>3785.6701672815011</v>
      </c>
      <c r="F237" s="39">
        <f>'2010'!AF570</f>
        <v>4761.9522201157679</v>
      </c>
      <c r="G237" s="39">
        <f>'2010'!AG570</f>
        <v>7787.5545433369143</v>
      </c>
      <c r="H237" s="39">
        <f>'2010'!AF582</f>
        <v>1855.7195109584429</v>
      </c>
      <c r="I237" s="39">
        <f>'2010'!AG582</f>
        <v>3873.6097873342896</v>
      </c>
      <c r="J237" s="39">
        <f>'2010'!AF594</f>
        <v>310.82620636877198</v>
      </c>
      <c r="K237" s="39">
        <f>'2010'!AG594</f>
        <v>403.0843622501003</v>
      </c>
      <c r="L237" s="39">
        <f>'2010'!AH594</f>
        <v>0</v>
      </c>
      <c r="M237" s="39">
        <f>'2010'!AI594</f>
        <v>0</v>
      </c>
      <c r="N237" s="157"/>
      <c r="O237" s="153"/>
      <c r="P237" s="153"/>
      <c r="Q237" s="153"/>
      <c r="R237" s="153"/>
      <c r="S237" s="153"/>
      <c r="T237" s="153"/>
      <c r="U237" s="153"/>
      <c r="V237" s="154"/>
      <c r="W237" s="133"/>
      <c r="AF237" s="133"/>
      <c r="AG237" s="133"/>
      <c r="AH237" s="133"/>
      <c r="AI237" s="133"/>
      <c r="AJ237" s="133"/>
      <c r="AK237" s="133"/>
      <c r="AL237" s="133"/>
      <c r="AM237" s="133"/>
    </row>
    <row r="238" spans="2:39">
      <c r="B238" s="151"/>
      <c r="C238" s="144" t="s">
        <v>7</v>
      </c>
      <c r="D238" s="39">
        <f>'2010'!AF559</f>
        <v>10385.544205402935</v>
      </c>
      <c r="E238" s="39">
        <f>'2010'!AG559</f>
        <v>2917.4535240825335</v>
      </c>
      <c r="F238" s="39">
        <f>'2010'!AF571</f>
        <v>5021.2642299777244</v>
      </c>
      <c r="G238" s="39">
        <f>'2010'!AG571</f>
        <v>7588.2536297622646</v>
      </c>
      <c r="H238" s="39">
        <f>'2010'!AF583</f>
        <v>1055.2450641638691</v>
      </c>
      <c r="I238" s="39">
        <f>'2010'!AG583</f>
        <v>3755.9702287280679</v>
      </c>
      <c r="J238" s="39">
        <f>'2010'!AF595</f>
        <v>514.76469873901988</v>
      </c>
      <c r="K238" s="39">
        <f>'2010'!AG595</f>
        <v>708.10346687038111</v>
      </c>
      <c r="L238" s="39">
        <f>'2010'!AH595</f>
        <v>0</v>
      </c>
      <c r="M238" s="39">
        <f>'2010'!AI595</f>
        <v>0</v>
      </c>
      <c r="N238" s="157"/>
      <c r="O238" s="153"/>
      <c r="P238" s="153"/>
      <c r="Q238" s="153"/>
      <c r="R238" s="153"/>
      <c r="S238" s="153"/>
      <c r="T238" s="153"/>
      <c r="U238" s="153"/>
      <c r="V238" s="154"/>
      <c r="W238" s="133"/>
      <c r="AF238" s="133"/>
      <c r="AG238" s="133"/>
      <c r="AH238" s="133"/>
      <c r="AI238" s="133"/>
      <c r="AJ238" s="133"/>
      <c r="AK238" s="133"/>
      <c r="AL238" s="133"/>
      <c r="AM238" s="133"/>
    </row>
    <row r="239" spans="2:39">
      <c r="B239" s="151"/>
      <c r="C239" s="145" t="s">
        <v>8</v>
      </c>
      <c r="D239" s="39">
        <f>'2010'!AF560</f>
        <v>6959.8056539469089</v>
      </c>
      <c r="E239" s="39">
        <f>'2010'!AG560</f>
        <v>1999.7139494420933</v>
      </c>
      <c r="F239" s="39">
        <f>'2010'!AF572</f>
        <v>7246.914851651456</v>
      </c>
      <c r="G239" s="39">
        <f>'2010'!AG572</f>
        <v>11201.546789164891</v>
      </c>
      <c r="H239" s="39">
        <f>'2010'!AF584</f>
        <v>2026.2063630293542</v>
      </c>
      <c r="I239" s="39">
        <f>'2010'!AG584</f>
        <v>5921.2663184859221</v>
      </c>
      <c r="J239" s="39">
        <f>'2010'!AF596</f>
        <v>395.97188011907713</v>
      </c>
      <c r="K239" s="39">
        <f>'2010'!AG596</f>
        <v>720.10649999828286</v>
      </c>
      <c r="L239" s="39">
        <f>'2010'!AH596</f>
        <v>46.563760304762816</v>
      </c>
      <c r="M239" s="39">
        <f>'2010'!AI596</f>
        <v>92.466350570068983</v>
      </c>
      <c r="N239" s="157"/>
      <c r="O239" s="153"/>
      <c r="P239" s="153"/>
      <c r="Q239" s="153"/>
      <c r="R239" s="153"/>
      <c r="S239" s="153"/>
      <c r="T239" s="153"/>
      <c r="U239" s="153"/>
      <c r="V239" s="154"/>
      <c r="W239" s="133"/>
      <c r="AF239" s="133"/>
      <c r="AG239" s="133"/>
      <c r="AH239" s="133"/>
      <c r="AI239" s="133"/>
      <c r="AJ239" s="133"/>
      <c r="AK239" s="133"/>
      <c r="AL239" s="133"/>
      <c r="AM239" s="133"/>
    </row>
    <row r="240" spans="2:39">
      <c r="B240" s="151"/>
      <c r="C240" s="144" t="s">
        <v>9</v>
      </c>
      <c r="D240" s="39">
        <f>'2010'!AF561</f>
        <v>4487.7071428833215</v>
      </c>
      <c r="E240" s="39">
        <f>'2010'!AG561</f>
        <v>1258.2026422810659</v>
      </c>
      <c r="F240" s="39">
        <f>'2010'!AF573</f>
        <v>2723.7065796594152</v>
      </c>
      <c r="G240" s="39">
        <f>'2010'!AG573</f>
        <v>4108.0950156190183</v>
      </c>
      <c r="H240" s="39">
        <f>'2010'!AF585</f>
        <v>1554.307889733223</v>
      </c>
      <c r="I240" s="39">
        <f>'2010'!AG585</f>
        <v>2387.0202120101162</v>
      </c>
      <c r="J240" s="39">
        <f>'2010'!AF597</f>
        <v>224.98939746447951</v>
      </c>
      <c r="K240" s="39">
        <f>'2010'!AG597</f>
        <v>304.06894155409196</v>
      </c>
      <c r="L240" s="39">
        <f>'2010'!AH597</f>
        <v>72.972696795448641</v>
      </c>
      <c r="M240" s="39">
        <f>'2010'!AI597</f>
        <v>139.95497368477729</v>
      </c>
      <c r="N240" s="157"/>
      <c r="O240" s="153"/>
      <c r="P240" s="153"/>
      <c r="Q240" s="153"/>
      <c r="R240" s="153"/>
      <c r="S240" s="153"/>
      <c r="T240" s="153"/>
      <c r="U240" s="153"/>
      <c r="V240" s="154"/>
      <c r="W240" s="133"/>
      <c r="AF240" s="133"/>
      <c r="AG240" s="133"/>
      <c r="AH240" s="133"/>
      <c r="AI240" s="133"/>
      <c r="AJ240" s="133"/>
      <c r="AK240" s="133"/>
      <c r="AL240" s="133"/>
      <c r="AM240" s="133"/>
    </row>
    <row r="241" spans="2:39">
      <c r="B241" s="151"/>
      <c r="C241" s="145" t="s">
        <v>10</v>
      </c>
      <c r="D241" s="39">
        <f>'2010'!AF562</f>
        <v>1635.9177120611921</v>
      </c>
      <c r="E241" s="39">
        <f>'2010'!AG562</f>
        <v>455.04959492334564</v>
      </c>
      <c r="F241" s="39">
        <f>'2010'!AF574</f>
        <v>1769.1951586343475</v>
      </c>
      <c r="G241" s="39">
        <f>'2010'!AG574</f>
        <v>2647.4459047262017</v>
      </c>
      <c r="H241" s="39">
        <f>'2010'!AF586</f>
        <v>542.3444748558743</v>
      </c>
      <c r="I241" s="39">
        <f>'2010'!AG586</f>
        <v>1413.0147861550888</v>
      </c>
      <c r="J241" s="39">
        <f>'2010'!AF598</f>
        <v>183.5483276458676</v>
      </c>
      <c r="K241" s="39">
        <f>'2010'!AG598</f>
        <v>293.00014393933952</v>
      </c>
      <c r="L241" s="39">
        <f>'2010'!AH598</f>
        <v>227.55815989417812</v>
      </c>
      <c r="M241" s="39">
        <f>'2010'!AI598</f>
        <v>390.00568646740618</v>
      </c>
      <c r="N241" s="157"/>
      <c r="O241" s="153"/>
      <c r="P241" s="153"/>
      <c r="Q241" s="153"/>
      <c r="R241" s="153"/>
      <c r="S241" s="153"/>
      <c r="T241" s="153"/>
      <c r="U241" s="153"/>
      <c r="V241" s="154"/>
      <c r="W241" s="133"/>
      <c r="AF241" s="133"/>
      <c r="AG241" s="133"/>
      <c r="AH241" s="133"/>
      <c r="AI241" s="133"/>
      <c r="AJ241" s="133"/>
      <c r="AK241" s="133"/>
      <c r="AL241" s="133"/>
      <c r="AM241" s="133"/>
    </row>
    <row r="242" spans="2:39">
      <c r="B242" s="151"/>
      <c r="C242" s="144" t="s">
        <v>11</v>
      </c>
      <c r="D242" s="39">
        <f>'2010'!AF563</f>
        <v>0</v>
      </c>
      <c r="E242" s="39">
        <f>'2010'!AG563</f>
        <v>0</v>
      </c>
      <c r="F242" s="39">
        <f>'2010'!AF575</f>
        <v>0</v>
      </c>
      <c r="G242" s="39">
        <f>'2010'!AG575</f>
        <v>0</v>
      </c>
      <c r="H242" s="39">
        <f>'2010'!AF587</f>
        <v>0</v>
      </c>
      <c r="I242" s="39">
        <f>'2010'!AG587</f>
        <v>0</v>
      </c>
      <c r="J242" s="39">
        <f>'2010'!AF599</f>
        <v>0</v>
      </c>
      <c r="K242" s="39">
        <f>'2010'!AG599</f>
        <v>0</v>
      </c>
      <c r="L242" s="39">
        <f>'2010'!AH599</f>
        <v>210.70503506544603</v>
      </c>
      <c r="M242" s="39">
        <f>'2010'!AI599</f>
        <v>307.42434840803259</v>
      </c>
      <c r="N242" s="157"/>
      <c r="O242" s="153"/>
      <c r="P242" s="153"/>
      <c r="Q242" s="153"/>
      <c r="R242" s="153"/>
      <c r="S242" s="153"/>
      <c r="T242" s="153"/>
      <c r="U242" s="153"/>
      <c r="V242" s="154"/>
      <c r="W242" s="133"/>
      <c r="AF242" s="133"/>
      <c r="AG242" s="133"/>
      <c r="AH242" s="133"/>
      <c r="AI242" s="133"/>
      <c r="AJ242" s="133"/>
      <c r="AK242" s="133"/>
      <c r="AL242" s="133"/>
      <c r="AM242" s="133"/>
    </row>
    <row r="243" spans="2:39">
      <c r="B243" s="151"/>
      <c r="C243" s="145" t="s">
        <v>12</v>
      </c>
      <c r="D243" s="39">
        <f>'2010'!AF564</f>
        <v>3108.5160607798321</v>
      </c>
      <c r="E243" s="39">
        <f>'2010'!AG564</f>
        <v>879.70021160995577</v>
      </c>
      <c r="F243" s="39">
        <f>'2010'!AF576</f>
        <v>4866.3923926380867</v>
      </c>
      <c r="G243" s="39">
        <f>'2010'!AG576</f>
        <v>7408.7131564286619</v>
      </c>
      <c r="H243" s="39">
        <f>'2010'!AF588</f>
        <v>2269.4294490285261</v>
      </c>
      <c r="I243" s="39">
        <f>'2010'!AG588</f>
        <v>5234.9879462427243</v>
      </c>
      <c r="J243" s="39">
        <f>'2010'!AF600</f>
        <v>1607.9955952426078</v>
      </c>
      <c r="K243" s="39">
        <f>'2010'!AG600</f>
        <v>2485.5221877241697</v>
      </c>
      <c r="L243" s="39">
        <f>'2010'!AH600</f>
        <v>817.98733606800113</v>
      </c>
      <c r="M243" s="39">
        <f>'2010'!AI600</f>
        <v>1166.3041502956239</v>
      </c>
      <c r="N243" s="157"/>
      <c r="O243" s="153"/>
      <c r="P243" s="153"/>
      <c r="Q243" s="153"/>
      <c r="R243" s="153"/>
      <c r="S243" s="153"/>
      <c r="T243" s="153"/>
      <c r="U243" s="153"/>
      <c r="V243" s="154"/>
      <c r="W243" s="133"/>
      <c r="AF243" s="133"/>
      <c r="AG243" s="133"/>
      <c r="AH243" s="133"/>
      <c r="AI243" s="133"/>
      <c r="AJ243" s="133"/>
      <c r="AK243" s="133"/>
      <c r="AL243" s="133"/>
      <c r="AM243" s="133"/>
    </row>
    <row r="244" spans="2:39">
      <c r="B244" s="151"/>
      <c r="C244" s="157"/>
      <c r="D244" s="157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  <c r="R244" s="157"/>
      <c r="S244" s="157"/>
      <c r="T244" s="157"/>
      <c r="U244" s="157"/>
      <c r="V244" s="158"/>
      <c r="W244" s="133"/>
      <c r="AF244" s="133"/>
      <c r="AG244" s="133"/>
      <c r="AH244" s="133"/>
      <c r="AI244" s="133"/>
      <c r="AJ244" s="133"/>
      <c r="AK244" s="133"/>
      <c r="AL244" s="133"/>
      <c r="AM244" s="133"/>
    </row>
    <row r="245" spans="2:39">
      <c r="B245" s="151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  <c r="R245" s="157"/>
      <c r="S245" s="157"/>
      <c r="T245" s="157"/>
      <c r="U245" s="157"/>
      <c r="V245" s="158"/>
      <c r="W245" s="133"/>
      <c r="AF245" s="133"/>
      <c r="AG245" s="133"/>
      <c r="AH245" s="133"/>
      <c r="AI245" s="133"/>
      <c r="AJ245" s="133"/>
      <c r="AK245" s="133"/>
      <c r="AL245" s="133"/>
      <c r="AM245" s="133"/>
    </row>
    <row r="246" spans="2:39">
      <c r="B246" s="151"/>
      <c r="C246" s="181" t="s">
        <v>173</v>
      </c>
      <c r="D246" s="175" t="s">
        <v>251</v>
      </c>
      <c r="E246" s="176"/>
      <c r="F246" s="175" t="s">
        <v>247</v>
      </c>
      <c r="G246" s="176"/>
      <c r="H246" s="177" t="s">
        <v>248</v>
      </c>
      <c r="I246" s="178"/>
      <c r="J246" s="177" t="s">
        <v>249</v>
      </c>
      <c r="K246" s="178"/>
      <c r="L246" s="179" t="s">
        <v>250</v>
      </c>
      <c r="M246" s="180"/>
      <c r="N246" s="157"/>
      <c r="O246" s="157"/>
      <c r="P246" s="157"/>
      <c r="Q246" s="157"/>
      <c r="R246" s="157"/>
      <c r="S246" s="157"/>
      <c r="T246" s="157"/>
      <c r="U246" s="157"/>
      <c r="V246" s="158"/>
      <c r="W246" s="133"/>
      <c r="AF246" s="133"/>
      <c r="AG246" s="133"/>
      <c r="AH246" s="133"/>
      <c r="AI246" s="133"/>
      <c r="AJ246" s="133"/>
      <c r="AK246" s="133"/>
      <c r="AL246" s="133"/>
      <c r="AM246" s="133"/>
    </row>
    <row r="247" spans="2:39">
      <c r="B247" s="151"/>
      <c r="C247" s="174"/>
      <c r="D247" s="141" t="s">
        <v>30</v>
      </c>
      <c r="E247" s="141" t="s">
        <v>31</v>
      </c>
      <c r="F247" s="141" t="s">
        <v>30</v>
      </c>
      <c r="G247" s="141" t="s">
        <v>31</v>
      </c>
      <c r="H247" s="140" t="s">
        <v>2</v>
      </c>
      <c r="I247" s="140" t="s">
        <v>3</v>
      </c>
      <c r="J247" s="140" t="s">
        <v>2</v>
      </c>
      <c r="K247" s="140" t="s">
        <v>3</v>
      </c>
      <c r="L247" s="142" t="s">
        <v>2</v>
      </c>
      <c r="M247" s="142" t="s">
        <v>3</v>
      </c>
      <c r="N247" s="157"/>
      <c r="O247" s="153"/>
      <c r="P247" s="153"/>
      <c r="Q247" s="153"/>
      <c r="R247" s="153"/>
      <c r="S247" s="153"/>
      <c r="T247" s="153"/>
      <c r="U247" s="153"/>
      <c r="V247" s="154"/>
      <c r="W247" s="133"/>
      <c r="AF247" s="133"/>
      <c r="AG247" s="133"/>
      <c r="AH247" s="133"/>
      <c r="AI247" s="133"/>
      <c r="AJ247" s="133"/>
      <c r="AK247" s="133"/>
      <c r="AL247" s="133"/>
      <c r="AM247" s="133"/>
    </row>
    <row r="248" spans="2:39">
      <c r="B248" s="151"/>
      <c r="C248" s="143" t="s">
        <v>5</v>
      </c>
      <c r="D248" s="137">
        <f>'2010'!AH556</f>
        <v>5122.3200131177628</v>
      </c>
      <c r="E248" s="137">
        <f>'2010'!AI556</f>
        <v>7347.8634180765212</v>
      </c>
      <c r="F248" s="137">
        <f>'2010'!AH568</f>
        <v>14474.355693480258</v>
      </c>
      <c r="G248" s="137">
        <f>'2010'!AI568</f>
        <v>12386.52935514301</v>
      </c>
      <c r="H248" s="137">
        <f>'2010'!AH580</f>
        <v>4113.8143579983152</v>
      </c>
      <c r="I248" s="137">
        <f>'2010'!AI580</f>
        <v>8602.2960670624634</v>
      </c>
      <c r="J248" s="137">
        <f>'2010'!AF604</f>
        <v>13270.251395866326</v>
      </c>
      <c r="K248" s="137">
        <f>'2010'!AG604</f>
        <v>47160.739279537134</v>
      </c>
      <c r="L248" s="137">
        <f>'2010'!AH604</f>
        <v>6763.7524476096869</v>
      </c>
      <c r="M248" s="137">
        <f>'2010'!AI604</f>
        <v>24234.262014550288</v>
      </c>
      <c r="N248" s="157"/>
      <c r="O248" s="153"/>
      <c r="P248" s="153"/>
      <c r="Q248" s="153"/>
      <c r="R248" s="153"/>
      <c r="S248" s="153"/>
      <c r="T248" s="153"/>
      <c r="U248" s="153"/>
      <c r="V248" s="154"/>
      <c r="W248" s="133"/>
      <c r="AF248" s="133"/>
      <c r="AG248" s="133"/>
      <c r="AH248" s="133"/>
      <c r="AI248" s="133"/>
      <c r="AJ248" s="133"/>
      <c r="AK248" s="133"/>
      <c r="AL248" s="133"/>
      <c r="AM248" s="133"/>
    </row>
    <row r="249" spans="2:39">
      <c r="B249" s="151"/>
      <c r="C249" s="144" t="s">
        <v>13</v>
      </c>
      <c r="D249" s="39">
        <f>'2010'!AH557</f>
        <v>1073.406258027738</v>
      </c>
      <c r="E249" s="39">
        <f>'2010'!AI557</f>
        <v>1663.2900784573267</v>
      </c>
      <c r="F249" s="39">
        <f>'2010'!AH569</f>
        <v>2261.6655519534211</v>
      </c>
      <c r="G249" s="39">
        <f>'2010'!AI569</f>
        <v>2101.5094458188496</v>
      </c>
      <c r="H249" s="39">
        <f>'2010'!AH581</f>
        <v>121.69743119402185</v>
      </c>
      <c r="I249" s="39">
        <f>'2010'!AI581</f>
        <v>404.69102461042712</v>
      </c>
      <c r="J249" s="39">
        <f>'2010'!AF605</f>
        <v>686.46775626465012</v>
      </c>
      <c r="K249" s="39">
        <f>'2010'!AG605</f>
        <v>2568.837149058837</v>
      </c>
      <c r="L249" s="39">
        <f>'2010'!AH605</f>
        <v>107.27232326745997</v>
      </c>
      <c r="M249" s="39">
        <f>'2010'!AI605</f>
        <v>497.03158875115804</v>
      </c>
      <c r="N249" s="157"/>
      <c r="O249" s="153"/>
      <c r="P249" s="153"/>
      <c r="Q249" s="153"/>
      <c r="R249" s="153"/>
      <c r="S249" s="153"/>
      <c r="T249" s="153"/>
      <c r="U249" s="153"/>
      <c r="V249" s="154"/>
      <c r="W249" s="133"/>
      <c r="AF249" s="133"/>
      <c r="AG249" s="133"/>
      <c r="AH249" s="133"/>
      <c r="AI249" s="133"/>
      <c r="AJ249" s="133"/>
      <c r="AK249" s="133"/>
      <c r="AL249" s="133"/>
      <c r="AM249" s="133"/>
    </row>
    <row r="250" spans="2:39">
      <c r="B250" s="151"/>
      <c r="C250" s="145" t="s">
        <v>6</v>
      </c>
      <c r="D250" s="39">
        <f>'2010'!AH558</f>
        <v>0</v>
      </c>
      <c r="E250" s="39">
        <f>'2010'!AI558</f>
        <v>0</v>
      </c>
      <c r="F250" s="39">
        <f>'2010'!AH570</f>
        <v>0</v>
      </c>
      <c r="G250" s="39">
        <f>'2010'!AI570</f>
        <v>0</v>
      </c>
      <c r="H250" s="39">
        <f>'2010'!AH582</f>
        <v>0</v>
      </c>
      <c r="I250" s="39">
        <f>'2010'!AI582</f>
        <v>0</v>
      </c>
      <c r="J250" s="39">
        <f>'2010'!AF606</f>
        <v>1497.9308844875445</v>
      </c>
      <c r="K250" s="39">
        <f>'2010'!AG606</f>
        <v>4555.268531348479</v>
      </c>
      <c r="L250" s="39">
        <f>'2010'!AH606</f>
        <v>0</v>
      </c>
      <c r="M250" s="39">
        <f>'2010'!AI606</f>
        <v>0</v>
      </c>
      <c r="N250" s="157"/>
      <c r="O250" s="153"/>
      <c r="P250" s="153"/>
      <c r="Q250" s="153"/>
      <c r="R250" s="153"/>
      <c r="S250" s="153"/>
      <c r="T250" s="153"/>
      <c r="U250" s="153"/>
      <c r="V250" s="154"/>
      <c r="W250" s="133"/>
      <c r="AF250" s="133"/>
      <c r="AG250" s="133"/>
      <c r="AH250" s="133"/>
      <c r="AI250" s="133"/>
      <c r="AJ250" s="133"/>
      <c r="AK250" s="133"/>
      <c r="AL250" s="133"/>
      <c r="AM250" s="133"/>
    </row>
    <row r="251" spans="2:39">
      <c r="B251" s="151"/>
      <c r="C251" s="144" t="s">
        <v>7</v>
      </c>
      <c r="D251" s="39">
        <f>'2010'!AH559</f>
        <v>0</v>
      </c>
      <c r="E251" s="39">
        <f>'2010'!AI559</f>
        <v>0</v>
      </c>
      <c r="F251" s="39">
        <f>'2010'!AH571</f>
        <v>0</v>
      </c>
      <c r="G251" s="39">
        <f>'2010'!AI571</f>
        <v>0</v>
      </c>
      <c r="H251" s="39">
        <f>'2010'!AH583</f>
        <v>0</v>
      </c>
      <c r="I251" s="39">
        <f>'2010'!AI583</f>
        <v>0</v>
      </c>
      <c r="J251" s="39">
        <f>'2010'!AF607</f>
        <v>1027.9258261068128</v>
      </c>
      <c r="K251" s="39">
        <f>'2010'!AG607</f>
        <v>3315.8404729270746</v>
      </c>
      <c r="L251" s="39">
        <f>'2010'!AH607</f>
        <v>0</v>
      </c>
      <c r="M251" s="39">
        <f>'2010'!AI607</f>
        <v>0</v>
      </c>
      <c r="N251" s="157"/>
      <c r="O251" s="153"/>
      <c r="P251" s="153"/>
      <c r="Q251" s="153"/>
      <c r="R251" s="153"/>
      <c r="S251" s="153"/>
      <c r="T251" s="153"/>
      <c r="U251" s="153"/>
      <c r="V251" s="154"/>
      <c r="W251" s="133"/>
      <c r="AF251" s="133"/>
      <c r="AG251" s="133"/>
      <c r="AH251" s="133"/>
      <c r="AI251" s="133"/>
      <c r="AJ251" s="133"/>
      <c r="AK251" s="133"/>
      <c r="AL251" s="133"/>
      <c r="AM251" s="133"/>
    </row>
    <row r="252" spans="2:39">
      <c r="B252" s="151"/>
      <c r="C252" s="145" t="s">
        <v>8</v>
      </c>
      <c r="D252" s="39">
        <f>'2010'!AH560</f>
        <v>444.99950434421294</v>
      </c>
      <c r="E252" s="39">
        <f>'2010'!AI560</f>
        <v>639.29350945833755</v>
      </c>
      <c r="F252" s="39">
        <f>'2010'!AH572</f>
        <v>1225.6199551500029</v>
      </c>
      <c r="G252" s="39">
        <f>'2010'!AI572</f>
        <v>1055.83409100886</v>
      </c>
      <c r="H252" s="39">
        <f>'2010'!AH584</f>
        <v>238.26890785202141</v>
      </c>
      <c r="I252" s="39">
        <f>'2010'!AI584</f>
        <v>760.3290446970924</v>
      </c>
      <c r="J252" s="39">
        <f>'2010'!AF608</f>
        <v>1260.007463557492</v>
      </c>
      <c r="K252" s="39">
        <f>'2010'!AG608</f>
        <v>5373.4027020600415</v>
      </c>
      <c r="L252" s="39">
        <f>'2010'!AH608</f>
        <v>148.1688181940084</v>
      </c>
      <c r="M252" s="39">
        <f>'2010'!AI608</f>
        <v>689.97979882701327</v>
      </c>
      <c r="N252" s="157"/>
      <c r="O252" s="153"/>
      <c r="P252" s="153"/>
      <c r="Q252" s="153"/>
      <c r="R252" s="153"/>
      <c r="S252" s="153"/>
      <c r="T252" s="153"/>
      <c r="U252" s="153"/>
      <c r="V252" s="154"/>
      <c r="W252" s="133"/>
      <c r="AF252" s="133"/>
      <c r="AG252" s="133"/>
      <c r="AH252" s="133"/>
      <c r="AI252" s="133"/>
      <c r="AJ252" s="133"/>
      <c r="AK252" s="133"/>
      <c r="AL252" s="133"/>
      <c r="AM252" s="133"/>
    </row>
    <row r="253" spans="2:39">
      <c r="B253" s="151"/>
      <c r="C253" s="144" t="s">
        <v>9</v>
      </c>
      <c r="D253" s="39">
        <f>'2010'!AH561</f>
        <v>897.73629008059265</v>
      </c>
      <c r="E253" s="39">
        <f>'2010'!AI561</f>
        <v>1258.4758054480408</v>
      </c>
      <c r="F253" s="39">
        <f>'2010'!AH573</f>
        <v>1441.2019575527393</v>
      </c>
      <c r="G253" s="39">
        <f>'2010'!AI573</f>
        <v>1211.4905240874041</v>
      </c>
      <c r="H253" s="39">
        <f>'2010'!AH585</f>
        <v>504.12170370020556</v>
      </c>
      <c r="I253" s="39">
        <f>'2010'!AI585</f>
        <v>1098.6829146359146</v>
      </c>
      <c r="J253" s="39">
        <f>'2010'!AF609</f>
        <v>1387.9572822096627</v>
      </c>
      <c r="K253" s="39">
        <f>'2010'!AG609</f>
        <v>4398.7572526343638</v>
      </c>
      <c r="L253" s="39">
        <f>'2010'!AH609</f>
        <v>450.16781706662806</v>
      </c>
      <c r="M253" s="39">
        <f>'2010'!AI609</f>
        <v>2024.6328098874549</v>
      </c>
      <c r="N253" s="157"/>
      <c r="O253" s="153"/>
      <c r="P253" s="153"/>
      <c r="Q253" s="153"/>
      <c r="R253" s="153"/>
      <c r="S253" s="153"/>
      <c r="T253" s="153"/>
      <c r="U253" s="153"/>
      <c r="V253" s="154"/>
      <c r="W253" s="133"/>
      <c r="AF253" s="133"/>
      <c r="AG253" s="133"/>
      <c r="AH253" s="133"/>
      <c r="AI253" s="133"/>
      <c r="AJ253" s="133"/>
      <c r="AK253" s="133"/>
      <c r="AL253" s="133"/>
      <c r="AM253" s="133"/>
    </row>
    <row r="254" spans="2:39">
      <c r="B254" s="151"/>
      <c r="C254" s="145" t="s">
        <v>10</v>
      </c>
      <c r="D254" s="39">
        <f>'2010'!AH562</f>
        <v>1093.5045921462483</v>
      </c>
      <c r="E254" s="39">
        <f>'2010'!AI562</f>
        <v>1520.8552912970586</v>
      </c>
      <c r="F254" s="39">
        <f>'2010'!AH574</f>
        <v>3128.0605347365877</v>
      </c>
      <c r="G254" s="39">
        <f>'2010'!AI574</f>
        <v>2608.8044106905522</v>
      </c>
      <c r="H254" s="39">
        <f>'2010'!AH586</f>
        <v>672.38373844021044</v>
      </c>
      <c r="I254" s="39">
        <f>'2010'!AI586</f>
        <v>1880.8311636089252</v>
      </c>
      <c r="J254" s="39">
        <f>'2010'!AF610</f>
        <v>754.16533454826117</v>
      </c>
      <c r="K254" s="39">
        <f>'2010'!AG610</f>
        <v>2823.1103497790309</v>
      </c>
      <c r="L254" s="39">
        <f>'2010'!AH610</f>
        <v>934.99340466283604</v>
      </c>
      <c r="M254" s="39">
        <f>'2010'!AI610</f>
        <v>3757.7766179075966</v>
      </c>
      <c r="N254" s="157"/>
      <c r="O254" s="153"/>
      <c r="P254" s="153"/>
      <c r="Q254" s="153"/>
      <c r="R254" s="153"/>
      <c r="S254" s="153"/>
      <c r="T254" s="153"/>
      <c r="U254" s="153"/>
      <c r="V254" s="154"/>
      <c r="W254" s="133"/>
      <c r="AF254" s="133"/>
      <c r="AG254" s="133"/>
      <c r="AH254" s="133"/>
      <c r="AI254" s="133"/>
      <c r="AJ254" s="133"/>
      <c r="AK254" s="133"/>
      <c r="AL254" s="133"/>
      <c r="AM254" s="133"/>
    </row>
    <row r="255" spans="2:39">
      <c r="B255" s="151"/>
      <c r="C255" s="144" t="s">
        <v>11</v>
      </c>
      <c r="D255" s="39">
        <f>'2010'!AH563</f>
        <v>823.5431667889336</v>
      </c>
      <c r="E255" s="39">
        <f>'2010'!AI563</f>
        <v>1149.341979781087</v>
      </c>
      <c r="F255" s="39">
        <f>'2010'!AH575</f>
        <v>3150.1020807833079</v>
      </c>
      <c r="G255" s="39">
        <f>'2010'!AI575</f>
        <v>2636.2501549918475</v>
      </c>
      <c r="H255" s="39">
        <f>'2010'!AH587</f>
        <v>1422.8838488791873</v>
      </c>
      <c r="I255" s="39">
        <f>'2010'!AI587</f>
        <v>2001.3009799918202</v>
      </c>
      <c r="J255" s="39">
        <f>'2010'!AF611</f>
        <v>0</v>
      </c>
      <c r="K255" s="39">
        <f>'2010'!AG611</f>
        <v>0</v>
      </c>
      <c r="L255" s="39">
        <f>'2010'!AH611</f>
        <v>1737.3463236504506</v>
      </c>
      <c r="M255" s="39">
        <f>'2010'!AI611</f>
        <v>5944.203011352829</v>
      </c>
      <c r="N255" s="157"/>
      <c r="O255" s="153"/>
      <c r="P255" s="153"/>
      <c r="Q255" s="153"/>
      <c r="R255" s="153"/>
      <c r="S255" s="153"/>
      <c r="T255" s="153"/>
      <c r="U255" s="153"/>
      <c r="V255" s="154"/>
      <c r="W255" s="133"/>
      <c r="AF255" s="133"/>
      <c r="AG255" s="133"/>
      <c r="AH255" s="133"/>
      <c r="AI255" s="133"/>
      <c r="AJ255" s="133"/>
      <c r="AK255" s="133"/>
      <c r="AL255" s="133"/>
      <c r="AM255" s="133"/>
    </row>
    <row r="256" spans="2:39">
      <c r="B256" s="151"/>
      <c r="C256" s="145" t="s">
        <v>12</v>
      </c>
      <c r="D256" s="39">
        <f>'2010'!AH564</f>
        <v>789.13020173003656</v>
      </c>
      <c r="E256" s="39">
        <f>'2010'!AI564</f>
        <v>1116.60675363467</v>
      </c>
      <c r="F256" s="39">
        <f>'2010'!AH576</f>
        <v>3267.7056133041997</v>
      </c>
      <c r="G256" s="39">
        <f>'2010'!AI576</f>
        <v>2772.6407285454975</v>
      </c>
      <c r="H256" s="39">
        <f>'2010'!AH588</f>
        <v>1154.458727932669</v>
      </c>
      <c r="I256" s="39">
        <f>'2010'!AI588</f>
        <v>2456.4609395182838</v>
      </c>
      <c r="J256" s="39">
        <f>'2010'!AF612</f>
        <v>6655.7968486919035</v>
      </c>
      <c r="K256" s="39">
        <f>'2010'!AG612</f>
        <v>24125.522821729304</v>
      </c>
      <c r="L256" s="39">
        <f>'2010'!AH612</f>
        <v>3385.8037607683036</v>
      </c>
      <c r="M256" s="39">
        <f>'2010'!AI612</f>
        <v>11320.638187824236</v>
      </c>
      <c r="N256" s="157"/>
      <c r="O256" s="157"/>
      <c r="P256" s="157"/>
      <c r="Q256" s="157"/>
      <c r="R256" s="157"/>
      <c r="S256" s="157"/>
      <c r="T256" s="157"/>
      <c r="U256" s="157"/>
      <c r="V256" s="158"/>
      <c r="W256" s="133"/>
      <c r="AF256" s="133"/>
      <c r="AG256" s="133"/>
      <c r="AH256" s="133"/>
      <c r="AI256" s="133"/>
      <c r="AJ256" s="133"/>
      <c r="AK256" s="133"/>
      <c r="AL256" s="133"/>
      <c r="AM256" s="133"/>
    </row>
    <row r="257" spans="2:39">
      <c r="B257" s="151"/>
      <c r="C257" s="157"/>
      <c r="D257" s="157"/>
      <c r="E257" s="157"/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  <c r="P257" s="157"/>
      <c r="Q257" s="157"/>
      <c r="R257" s="157"/>
      <c r="S257" s="157"/>
      <c r="T257" s="157"/>
      <c r="U257" s="157"/>
      <c r="V257" s="158"/>
      <c r="W257" s="133"/>
      <c r="AF257" s="133"/>
      <c r="AG257" s="133"/>
      <c r="AH257" s="133"/>
      <c r="AI257" s="133"/>
      <c r="AJ257" s="133"/>
      <c r="AK257" s="133"/>
      <c r="AL257" s="133"/>
      <c r="AM257" s="133"/>
    </row>
    <row r="258" spans="2:39">
      <c r="B258" s="151"/>
      <c r="C258" s="157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57"/>
      <c r="O258" s="157"/>
      <c r="P258" s="157"/>
      <c r="Q258" s="157"/>
      <c r="R258" s="157"/>
      <c r="S258" s="157"/>
      <c r="T258" s="157"/>
      <c r="U258" s="157"/>
      <c r="V258" s="158"/>
      <c r="W258" s="133"/>
      <c r="AF258" s="133"/>
      <c r="AG258" s="133"/>
      <c r="AH258" s="133"/>
      <c r="AI258" s="133"/>
      <c r="AJ258" s="133"/>
      <c r="AK258" s="133"/>
      <c r="AL258" s="133"/>
      <c r="AM258" s="133"/>
    </row>
    <row r="259" spans="2:39">
      <c r="B259" s="151"/>
      <c r="C259" s="181" t="s">
        <v>61</v>
      </c>
      <c r="D259" s="175" t="s">
        <v>251</v>
      </c>
      <c r="E259" s="176"/>
      <c r="F259" s="175" t="s">
        <v>247</v>
      </c>
      <c r="G259" s="176"/>
      <c r="H259" s="177" t="s">
        <v>248</v>
      </c>
      <c r="I259" s="178"/>
      <c r="J259" s="177" t="s">
        <v>249</v>
      </c>
      <c r="K259" s="178"/>
      <c r="L259" s="179" t="s">
        <v>250</v>
      </c>
      <c r="M259" s="180"/>
      <c r="N259" s="157"/>
      <c r="O259" s="153"/>
      <c r="P259" s="153"/>
      <c r="Q259" s="153"/>
      <c r="R259" s="153"/>
      <c r="S259" s="153"/>
      <c r="T259" s="153"/>
      <c r="U259" s="153"/>
      <c r="V259" s="154"/>
      <c r="W259" s="133"/>
      <c r="AF259" s="133"/>
      <c r="AG259" s="133"/>
      <c r="AH259" s="133"/>
      <c r="AI259" s="133"/>
      <c r="AJ259" s="133"/>
      <c r="AK259" s="133"/>
      <c r="AL259" s="133"/>
      <c r="AM259" s="133"/>
    </row>
    <row r="260" spans="2:39">
      <c r="B260" s="151"/>
      <c r="C260" s="174"/>
      <c r="D260" s="141" t="s">
        <v>30</v>
      </c>
      <c r="E260" s="141" t="s">
        <v>31</v>
      </c>
      <c r="F260" s="141" t="s">
        <v>30</v>
      </c>
      <c r="G260" s="141" t="s">
        <v>31</v>
      </c>
      <c r="H260" s="140" t="s">
        <v>2</v>
      </c>
      <c r="I260" s="140" t="s">
        <v>3</v>
      </c>
      <c r="J260" s="140" t="s">
        <v>2</v>
      </c>
      <c r="K260" s="140" t="s">
        <v>3</v>
      </c>
      <c r="L260" s="142" t="s">
        <v>2</v>
      </c>
      <c r="M260" s="142" t="s">
        <v>3</v>
      </c>
      <c r="N260" s="157"/>
      <c r="O260" s="153"/>
      <c r="P260" s="153"/>
      <c r="Q260" s="153"/>
      <c r="R260" s="153"/>
      <c r="S260" s="153"/>
      <c r="T260" s="153"/>
      <c r="U260" s="153"/>
      <c r="V260" s="154"/>
      <c r="W260" s="133"/>
      <c r="AF260" s="133"/>
      <c r="AG260" s="133"/>
      <c r="AH260" s="133"/>
      <c r="AI260" s="133"/>
      <c r="AJ260" s="133"/>
      <c r="AK260" s="133"/>
      <c r="AL260" s="133"/>
      <c r="AM260" s="133"/>
    </row>
    <row r="261" spans="2:39">
      <c r="B261" s="151"/>
      <c r="C261" s="143" t="s">
        <v>5</v>
      </c>
      <c r="D261" s="137">
        <f>'2010'!AD556</f>
        <v>16028.693139041945</v>
      </c>
      <c r="E261" s="137">
        <f>'2010'!AE556</f>
        <v>73735.769888683804</v>
      </c>
      <c r="F261" s="137">
        <f>'2010'!AD568</f>
        <v>34435.321475804216</v>
      </c>
      <c r="G261" s="137">
        <f>'2010'!AE568</f>
        <v>107120.79333334893</v>
      </c>
      <c r="H261" s="137">
        <f>'2010'!AD580</f>
        <v>7333.1455256047584</v>
      </c>
      <c r="I261" s="137">
        <f>'2010'!AE580</f>
        <v>59808.495429504583</v>
      </c>
      <c r="J261" s="137">
        <f>'2010'!AD592</f>
        <v>1852.9648150464197</v>
      </c>
      <c r="K261" s="137">
        <f>'2010'!AE592</f>
        <v>10985.53400886033</v>
      </c>
      <c r="L261" s="137">
        <f>'2010'!AD604</f>
        <v>8503.6996068817189</v>
      </c>
      <c r="M261" s="137">
        <f>'2010'!AE604</f>
        <v>114008.67155367402</v>
      </c>
      <c r="N261" s="157"/>
      <c r="O261" s="153"/>
      <c r="P261" s="153"/>
      <c r="Q261" s="153"/>
      <c r="R261" s="153"/>
      <c r="S261" s="153"/>
      <c r="T261" s="153"/>
      <c r="U261" s="153"/>
      <c r="V261" s="154"/>
      <c r="W261" s="133"/>
      <c r="AF261" s="133"/>
      <c r="AG261" s="133"/>
      <c r="AH261" s="133"/>
      <c r="AI261" s="133"/>
      <c r="AJ261" s="133"/>
      <c r="AK261" s="133"/>
      <c r="AL261" s="133"/>
      <c r="AM261" s="133"/>
    </row>
    <row r="262" spans="2:39">
      <c r="B262" s="151"/>
      <c r="C262" s="144" t="s">
        <v>13</v>
      </c>
      <c r="D262" s="39">
        <f>'2010'!AD557</f>
        <v>5079.376602170435</v>
      </c>
      <c r="E262" s="39">
        <f>'2010'!AE557</f>
        <v>24661.579420084618</v>
      </c>
      <c r="F262" s="39">
        <f>'2010'!AD569</f>
        <v>11048.027100697112</v>
      </c>
      <c r="G262" s="39">
        <f>'2010'!AE569</f>
        <v>36470.176569801304</v>
      </c>
      <c r="H262" s="39">
        <f>'2010'!AD581</f>
        <v>588.49215677878442</v>
      </c>
      <c r="I262" s="39">
        <f>'2010'!AE581</f>
        <v>6571.2590559620776</v>
      </c>
      <c r="J262" s="39">
        <f>'2010'!AD593</f>
        <v>291.26058498556085</v>
      </c>
      <c r="K262" s="39">
        <f>'2010'!AE593</f>
        <v>1932.4127032139409</v>
      </c>
      <c r="L262" s="39">
        <f>'2010'!AD605</f>
        <v>518.73667556459964</v>
      </c>
      <c r="M262" s="39">
        <f>'2010'!AE605</f>
        <v>8070.6591697317162</v>
      </c>
      <c r="N262" s="157"/>
      <c r="O262" s="153"/>
      <c r="P262" s="153"/>
      <c r="Q262" s="153"/>
      <c r="R262" s="153"/>
      <c r="S262" s="153"/>
      <c r="T262" s="153"/>
      <c r="U262" s="153"/>
      <c r="V262" s="154"/>
      <c r="W262" s="133"/>
      <c r="AF262" s="133"/>
      <c r="AG262" s="133"/>
      <c r="AH262" s="133"/>
      <c r="AI262" s="133"/>
      <c r="AJ262" s="133"/>
      <c r="AK262" s="133"/>
      <c r="AL262" s="133"/>
      <c r="AM262" s="133"/>
    </row>
    <row r="263" spans="2:39">
      <c r="B263" s="151"/>
      <c r="C263" s="145" t="s">
        <v>6</v>
      </c>
      <c r="D263" s="39">
        <f>'2010'!AD558</f>
        <v>2360.6148687527584</v>
      </c>
      <c r="E263" s="39">
        <f>'2010'!AE558</f>
        <v>11242.521695055777</v>
      </c>
      <c r="F263" s="39">
        <f>'2010'!AD570</f>
        <v>2464.7887243931345</v>
      </c>
      <c r="G263" s="39">
        <f>'2010'!AE570</f>
        <v>7981.0670012397704</v>
      </c>
      <c r="H263" s="39">
        <f>'2010'!AD582</f>
        <v>520.15795231772097</v>
      </c>
      <c r="I263" s="39">
        <f>'2010'!AE582</f>
        <v>6434.2206414896655</v>
      </c>
      <c r="J263" s="39">
        <f>'2010'!AD594</f>
        <v>87.124547689840185</v>
      </c>
      <c r="K263" s="39">
        <f>'2010'!AE594</f>
        <v>669.53923245740509</v>
      </c>
      <c r="L263" s="39">
        <f>'2010'!AD606</f>
        <v>419.86984400788697</v>
      </c>
      <c r="M263" s="39">
        <f>'2010'!AE606</f>
        <v>7566.4830535500951</v>
      </c>
      <c r="N263" s="157"/>
      <c r="O263" s="153"/>
      <c r="P263" s="153"/>
      <c r="Q263" s="153"/>
      <c r="R263" s="153"/>
      <c r="S263" s="153"/>
      <c r="T263" s="153"/>
      <c r="U263" s="153"/>
      <c r="V263" s="154"/>
      <c r="W263" s="133"/>
      <c r="AF263" s="133"/>
      <c r="AG263" s="133"/>
      <c r="AH263" s="133"/>
      <c r="AI263" s="133"/>
      <c r="AJ263" s="133"/>
      <c r="AK263" s="133"/>
      <c r="AL263" s="133"/>
      <c r="AM263" s="133"/>
    </row>
    <row r="264" spans="2:39">
      <c r="B264" s="151"/>
      <c r="C264" s="144" t="s">
        <v>7</v>
      </c>
      <c r="D264" s="39">
        <f>'2010'!AD559</f>
        <v>1288.0224471884774</v>
      </c>
      <c r="E264" s="39">
        <f>'2010'!AE559</f>
        <v>5668.5857767423922</v>
      </c>
      <c r="F264" s="39">
        <f>'2010'!AD571</f>
        <v>1700.4252892407696</v>
      </c>
      <c r="G264" s="39">
        <f>'2010'!AE571</f>
        <v>5088.0516158558239</v>
      </c>
      <c r="H264" s="39">
        <f>'2010'!AD583</f>
        <v>204.68513882062393</v>
      </c>
      <c r="I264" s="39">
        <f>'2010'!AE583</f>
        <v>3845.6820865253362</v>
      </c>
      <c r="J264" s="39">
        <f>'2010'!AD595</f>
        <v>99.848544569918829</v>
      </c>
      <c r="K264" s="39">
        <f>'2010'!AE595</f>
        <v>725.01661411519865</v>
      </c>
      <c r="L264" s="39">
        <f>'2010'!AD607</f>
        <v>199.38604553501546</v>
      </c>
      <c r="M264" s="39">
        <f>'2010'!AE607</f>
        <v>3395.0397718752984</v>
      </c>
      <c r="N264" s="157"/>
      <c r="O264" s="153"/>
      <c r="P264" s="153"/>
      <c r="Q264" s="153"/>
      <c r="R264" s="153"/>
      <c r="S264" s="153"/>
      <c r="T264" s="153"/>
      <c r="U264" s="153"/>
      <c r="V264" s="154"/>
      <c r="W264" s="133"/>
      <c r="AF264" s="133"/>
      <c r="AG264" s="133"/>
      <c r="AH264" s="133"/>
      <c r="AI264" s="133"/>
      <c r="AJ264" s="133"/>
      <c r="AK264" s="133"/>
      <c r="AL264" s="133"/>
      <c r="AM264" s="133"/>
    </row>
    <row r="265" spans="2:39">
      <c r="B265" s="151"/>
      <c r="C265" s="145" t="s">
        <v>8</v>
      </c>
      <c r="D265" s="39">
        <f>'2010'!AD560</f>
        <v>1392.9977070779423</v>
      </c>
      <c r="E265" s="39">
        <f>'2010'!AE560</f>
        <v>6270.4364168478496</v>
      </c>
      <c r="F265" s="39">
        <f>'2010'!AD572</f>
        <v>3960.5614339748386</v>
      </c>
      <c r="G265" s="39">
        <f>'2010'!AE572</f>
        <v>12121.232544047894</v>
      </c>
      <c r="H265" s="39">
        <f>'2010'!AD584</f>
        <v>763.54114182654075</v>
      </c>
      <c r="I265" s="39">
        <f>'2010'!AE584</f>
        <v>8249.3613386797206</v>
      </c>
      <c r="J265" s="39">
        <f>'2010'!AD596</f>
        <v>149.2152166698838</v>
      </c>
      <c r="K265" s="39">
        <f>'2010'!AE596</f>
        <v>1003.2345112179953</v>
      </c>
      <c r="L265" s="39">
        <f>'2010'!AD608</f>
        <v>474.81221803897427</v>
      </c>
      <c r="M265" s="39">
        <f>'2010'!AE608</f>
        <v>7486.0913398108687</v>
      </c>
      <c r="N265" s="157"/>
      <c r="O265" s="153"/>
      <c r="P265" s="153"/>
      <c r="Q265" s="153"/>
      <c r="R265" s="153"/>
      <c r="S265" s="153"/>
      <c r="T265" s="153"/>
      <c r="U265" s="153"/>
      <c r="V265" s="154"/>
      <c r="W265" s="133"/>
      <c r="AF265" s="133"/>
      <c r="AG265" s="133"/>
      <c r="AH265" s="133"/>
      <c r="AI265" s="133"/>
      <c r="AJ265" s="133"/>
      <c r="AK265" s="133"/>
      <c r="AL265" s="133"/>
      <c r="AM265" s="133"/>
    </row>
    <row r="266" spans="2:39">
      <c r="B266" s="151"/>
      <c r="C266" s="144" t="s">
        <v>9</v>
      </c>
      <c r="D266" s="39">
        <f>'2010'!AD561</f>
        <v>2983.3742927482799</v>
      </c>
      <c r="E266" s="39">
        <f>'2010'!AE561</f>
        <v>13104.197535712774</v>
      </c>
      <c r="F266" s="39">
        <f>'2010'!AD573</f>
        <v>4944.1753104813542</v>
      </c>
      <c r="G266" s="39">
        <f>'2010'!AE573</f>
        <v>14765.195840115866</v>
      </c>
      <c r="H266" s="39">
        <f>'2010'!AD585</f>
        <v>1708.6598229738827</v>
      </c>
      <c r="I266" s="39">
        <f>'2010'!AE585</f>
        <v>12396.778845584204</v>
      </c>
      <c r="J266" s="39">
        <f>'2010'!AD597</f>
        <v>247.33217053195341</v>
      </c>
      <c r="K266" s="39">
        <f>'2010'!AE597</f>
        <v>1579.1552175767549</v>
      </c>
      <c r="L266" s="39">
        <f>'2010'!AD609</f>
        <v>1525.7896197919449</v>
      </c>
      <c r="M266" s="39">
        <f>'2010'!AE609</f>
        <v>22844.55765474962</v>
      </c>
      <c r="N266" s="157"/>
      <c r="O266" s="153"/>
      <c r="P266" s="153"/>
      <c r="Q266" s="153"/>
      <c r="R266" s="153"/>
      <c r="S266" s="153"/>
      <c r="T266" s="153"/>
      <c r="U266" s="153"/>
      <c r="V266" s="154"/>
      <c r="W266" s="133"/>
      <c r="AF266" s="133"/>
      <c r="AG266" s="133"/>
      <c r="AH266" s="133"/>
      <c r="AI266" s="133"/>
      <c r="AJ266" s="133"/>
      <c r="AK266" s="133"/>
      <c r="AL266" s="133"/>
      <c r="AM266" s="133"/>
    </row>
    <row r="267" spans="2:39">
      <c r="B267" s="151"/>
      <c r="C267" s="145" t="s">
        <v>10</v>
      </c>
      <c r="D267" s="39">
        <f>'2010'!AD562</f>
        <v>1348.4632973038892</v>
      </c>
      <c r="E267" s="39">
        <f>'2010'!AE562</f>
        <v>5876.4224744935327</v>
      </c>
      <c r="F267" s="39">
        <f>'2010'!AD574</f>
        <v>3982.0226370124651</v>
      </c>
      <c r="G267" s="39">
        <f>'2010'!AE574</f>
        <v>11798.32261774108</v>
      </c>
      <c r="H267" s="39">
        <f>'2010'!AD586</f>
        <v>849.00551158026974</v>
      </c>
      <c r="I267" s="39">
        <f>'2010'!AE586</f>
        <v>8049.867005341569</v>
      </c>
      <c r="J267" s="39">
        <f>'2010'!AD598</f>
        <v>287.333141642302</v>
      </c>
      <c r="K267" s="39">
        <f>'2010'!AE598</f>
        <v>1669.2055981067026</v>
      </c>
      <c r="L267" s="39">
        <f>'2010'!AD610</f>
        <v>1180.5974898968154</v>
      </c>
      <c r="M267" s="39">
        <f>'2010'!AE610</f>
        <v>16083.10336154558</v>
      </c>
      <c r="N267" s="157"/>
      <c r="O267" s="153"/>
      <c r="P267" s="153"/>
      <c r="Q267" s="153"/>
      <c r="R267" s="153"/>
      <c r="S267" s="153"/>
      <c r="T267" s="153"/>
      <c r="U267" s="153"/>
      <c r="V267" s="154"/>
      <c r="W267" s="133"/>
      <c r="AF267" s="133"/>
      <c r="AG267" s="133"/>
      <c r="AH267" s="133"/>
      <c r="AI267" s="133"/>
      <c r="AJ267" s="133"/>
      <c r="AK267" s="133"/>
      <c r="AL267" s="133"/>
      <c r="AM267" s="133"/>
    </row>
    <row r="268" spans="2:39">
      <c r="B268" s="151"/>
      <c r="C268" s="144" t="s">
        <v>11</v>
      </c>
      <c r="D268" s="39">
        <f>'2010'!AD563</f>
        <v>1229.660777063463</v>
      </c>
      <c r="E268" s="39">
        <f>'2010'!AE563</f>
        <v>5377.1830485059745</v>
      </c>
      <c r="F268" s="39">
        <f>'2010'!AD575</f>
        <v>4855.4963996214265</v>
      </c>
      <c r="G268" s="39">
        <f>'2010'!AE575</f>
        <v>14435.964287853623</v>
      </c>
      <c r="H268" s="39">
        <f>'2010'!AD587</f>
        <v>2178.9745498509774</v>
      </c>
      <c r="I268" s="39">
        <f>'2010'!AE587</f>
        <v>10474.469982318149</v>
      </c>
      <c r="J268" s="39">
        <f>'2010'!AD599</f>
        <v>322.6692813294049</v>
      </c>
      <c r="K268" s="39">
        <f>'2010'!AE599</f>
        <v>1609.0069117174041</v>
      </c>
      <c r="L268" s="39">
        <f>'2010'!AD611</f>
        <v>2660.5358030407438</v>
      </c>
      <c r="M268" s="39">
        <f>'2010'!AE611</f>
        <v>31110.950643453358</v>
      </c>
      <c r="N268" s="157"/>
      <c r="O268" s="157"/>
      <c r="P268" s="157"/>
      <c r="Q268" s="157"/>
      <c r="R268" s="157"/>
      <c r="S268" s="157"/>
      <c r="T268" s="157"/>
      <c r="U268" s="157"/>
      <c r="V268" s="158"/>
      <c r="W268" s="133"/>
      <c r="AF268" s="133"/>
      <c r="AG268" s="133"/>
      <c r="AH268" s="133"/>
      <c r="AI268" s="133"/>
      <c r="AJ268" s="133"/>
      <c r="AK268" s="133"/>
      <c r="AL268" s="133"/>
      <c r="AM268" s="133"/>
    </row>
    <row r="269" spans="2:39">
      <c r="B269" s="151"/>
      <c r="C269" s="145" t="s">
        <v>12</v>
      </c>
      <c r="D269" s="39">
        <f>'2010'!AD564</f>
        <v>346.1831467366988</v>
      </c>
      <c r="E269" s="39">
        <f>'2010'!AE564</f>
        <v>1534.8435212408856</v>
      </c>
      <c r="F269" s="39">
        <f>'2010'!AD576</f>
        <v>1479.8245803831146</v>
      </c>
      <c r="G269" s="39">
        <f>'2010'!AE576</f>
        <v>4460.7828566935714</v>
      </c>
      <c r="H269" s="39">
        <f>'2010'!AD588</f>
        <v>519.62925145595852</v>
      </c>
      <c r="I269" s="39">
        <f>'2010'!AE588</f>
        <v>3786.8564736038606</v>
      </c>
      <c r="J269" s="39">
        <f>'2010'!AD600</f>
        <v>368.18132762755562</v>
      </c>
      <c r="K269" s="39">
        <f>'2010'!AE600</f>
        <v>1797.9632204549284</v>
      </c>
      <c r="L269" s="39">
        <f>'2010'!AD612</f>
        <v>1523.9719110057379</v>
      </c>
      <c r="M269" s="39">
        <f>'2010'!AE612</f>
        <v>17451.786558957494</v>
      </c>
      <c r="N269" s="157"/>
      <c r="O269" s="157"/>
      <c r="P269" s="157"/>
      <c r="Q269" s="157"/>
      <c r="R269" s="157"/>
      <c r="S269" s="157"/>
      <c r="T269" s="157"/>
      <c r="U269" s="157"/>
      <c r="V269" s="158"/>
      <c r="W269" s="133"/>
      <c r="AF269" s="133"/>
      <c r="AG269" s="133"/>
      <c r="AH269" s="133"/>
      <c r="AI269" s="133"/>
      <c r="AJ269" s="133"/>
      <c r="AK269" s="133"/>
      <c r="AL269" s="133"/>
      <c r="AM269" s="133"/>
    </row>
    <row r="270" spans="2:39">
      <c r="B270" s="151"/>
      <c r="C270" s="157"/>
      <c r="D270" s="157"/>
      <c r="E270" s="157"/>
      <c r="F270" s="157"/>
      <c r="G270" s="157"/>
      <c r="H270" s="157"/>
      <c r="I270" s="157"/>
      <c r="J270" s="157"/>
      <c r="K270" s="157"/>
      <c r="L270" s="157"/>
      <c r="M270" s="157"/>
      <c r="N270" s="157"/>
      <c r="O270" s="157"/>
      <c r="P270" s="157"/>
      <c r="Q270" s="157"/>
      <c r="R270" s="157"/>
      <c r="S270" s="157"/>
      <c r="T270" s="157"/>
      <c r="U270" s="157"/>
      <c r="V270" s="158"/>
      <c r="W270" s="133"/>
      <c r="AF270" s="133"/>
      <c r="AG270" s="133"/>
      <c r="AH270" s="133"/>
      <c r="AI270" s="133"/>
      <c r="AJ270" s="133"/>
      <c r="AK270" s="133"/>
      <c r="AL270" s="133"/>
      <c r="AM270" s="133"/>
    </row>
    <row r="271" spans="2:39">
      <c r="B271" s="151"/>
      <c r="C271" s="157"/>
      <c r="D271" s="157"/>
      <c r="E271" s="157"/>
      <c r="F271" s="157"/>
      <c r="G271" s="157"/>
      <c r="H271" s="157"/>
      <c r="I271" s="157"/>
      <c r="J271" s="157"/>
      <c r="K271" s="157"/>
      <c r="L271" s="157"/>
      <c r="M271" s="157"/>
      <c r="N271" s="157"/>
      <c r="O271" s="153"/>
      <c r="P271" s="153"/>
      <c r="Q271" s="153"/>
      <c r="R271" s="153"/>
      <c r="S271" s="153"/>
      <c r="T271" s="153"/>
      <c r="U271" s="153"/>
      <c r="V271" s="154"/>
      <c r="W271" s="133"/>
      <c r="AF271" s="133"/>
      <c r="AG271" s="133"/>
      <c r="AH271" s="133"/>
      <c r="AI271" s="133"/>
      <c r="AJ271" s="133"/>
      <c r="AK271" s="133"/>
      <c r="AL271" s="133"/>
      <c r="AM271" s="133"/>
    </row>
    <row r="272" spans="2:39">
      <c r="B272" s="151"/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3"/>
      <c r="P272" s="153"/>
      <c r="Q272" s="153"/>
      <c r="R272" s="153"/>
      <c r="S272" s="153"/>
      <c r="T272" s="153"/>
      <c r="U272" s="153"/>
      <c r="V272" s="154"/>
      <c r="W272" s="133"/>
      <c r="AF272" s="133"/>
      <c r="AG272" s="133"/>
      <c r="AH272" s="133"/>
      <c r="AI272" s="133"/>
      <c r="AJ272" s="133"/>
      <c r="AK272" s="133"/>
      <c r="AL272" s="133"/>
      <c r="AM272" s="133"/>
    </row>
    <row r="273" spans="2:39">
      <c r="B273" s="151"/>
      <c r="C273" s="157"/>
      <c r="D273" s="157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3"/>
      <c r="P273" s="153"/>
      <c r="Q273" s="153"/>
      <c r="R273" s="153"/>
      <c r="S273" s="153"/>
      <c r="T273" s="153"/>
      <c r="U273" s="153"/>
      <c r="V273" s="154"/>
      <c r="W273" s="133"/>
      <c r="AF273" s="133"/>
      <c r="AG273" s="133"/>
      <c r="AH273" s="133"/>
      <c r="AI273" s="133"/>
      <c r="AJ273" s="133"/>
      <c r="AK273" s="133"/>
      <c r="AL273" s="133"/>
      <c r="AM273" s="133"/>
    </row>
    <row r="274" spans="2:39" ht="20.25">
      <c r="B274" s="151"/>
      <c r="C274" s="156" t="s">
        <v>302</v>
      </c>
      <c r="D274" s="157"/>
      <c r="E274" s="157"/>
      <c r="F274" s="157"/>
      <c r="G274" s="157"/>
      <c r="H274" s="157"/>
      <c r="I274" s="157"/>
      <c r="J274" s="157"/>
      <c r="K274" s="157"/>
      <c r="L274" s="157"/>
      <c r="M274" s="157"/>
      <c r="N274" s="157"/>
      <c r="O274" s="153"/>
      <c r="P274" s="153"/>
      <c r="Q274" s="153"/>
      <c r="R274" s="153"/>
      <c r="S274" s="153"/>
      <c r="T274" s="153"/>
      <c r="U274" s="153"/>
      <c r="V274" s="154"/>
      <c r="W274" s="133"/>
      <c r="AF274" s="133"/>
      <c r="AG274" s="133"/>
      <c r="AH274" s="133"/>
      <c r="AI274" s="133"/>
      <c r="AJ274" s="133"/>
      <c r="AK274" s="133"/>
      <c r="AL274" s="133"/>
      <c r="AM274" s="133"/>
    </row>
    <row r="275" spans="2:39">
      <c r="B275" s="151"/>
      <c r="C275" s="153" t="s">
        <v>301</v>
      </c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7"/>
      <c r="O275" s="153"/>
      <c r="P275" s="153"/>
      <c r="Q275" s="153"/>
      <c r="R275" s="153"/>
      <c r="S275" s="153"/>
      <c r="T275" s="153"/>
      <c r="U275" s="153"/>
      <c r="V275" s="154"/>
      <c r="W275" s="133"/>
      <c r="AF275" s="133"/>
      <c r="AG275" s="133"/>
      <c r="AH275" s="133"/>
      <c r="AI275" s="133"/>
      <c r="AJ275" s="133"/>
      <c r="AK275" s="133"/>
      <c r="AL275" s="133"/>
      <c r="AM275" s="133"/>
    </row>
    <row r="276" spans="2:39">
      <c r="B276" s="151"/>
      <c r="C276" s="157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7"/>
      <c r="O276" s="153"/>
      <c r="P276" s="153"/>
      <c r="Q276" s="153"/>
      <c r="R276" s="153"/>
      <c r="S276" s="153"/>
      <c r="T276" s="153"/>
      <c r="U276" s="153"/>
      <c r="V276" s="154"/>
      <c r="W276" s="133"/>
      <c r="AF276" s="133"/>
      <c r="AG276" s="133"/>
      <c r="AH276" s="133"/>
      <c r="AI276" s="133"/>
      <c r="AJ276" s="133"/>
      <c r="AK276" s="133"/>
      <c r="AL276" s="133"/>
      <c r="AM276" s="133"/>
    </row>
    <row r="277" spans="2:39">
      <c r="B277" s="151"/>
      <c r="C277" s="157"/>
      <c r="D277" s="157"/>
      <c r="E277" s="157"/>
      <c r="F277" s="157"/>
      <c r="G277" s="157"/>
      <c r="H277" s="157"/>
      <c r="I277" s="157"/>
      <c r="J277" s="157"/>
      <c r="K277" s="157"/>
      <c r="L277" s="157"/>
      <c r="M277" s="157"/>
      <c r="N277" s="157"/>
      <c r="O277" s="153"/>
      <c r="P277" s="153"/>
      <c r="Q277" s="153"/>
      <c r="R277" s="153"/>
      <c r="S277" s="153"/>
      <c r="T277" s="153"/>
      <c r="U277" s="153"/>
      <c r="V277" s="154"/>
      <c r="W277" s="133"/>
      <c r="AF277" s="133"/>
      <c r="AG277" s="133"/>
      <c r="AH277" s="133"/>
      <c r="AI277" s="133"/>
      <c r="AJ277" s="133"/>
      <c r="AK277" s="133"/>
      <c r="AL277" s="133"/>
      <c r="AM277" s="133"/>
    </row>
    <row r="278" spans="2:39">
      <c r="B278" s="151"/>
      <c r="C278" s="157"/>
      <c r="D278" s="169" t="s">
        <v>37</v>
      </c>
      <c r="E278" s="170"/>
      <c r="F278" s="169" t="s">
        <v>285</v>
      </c>
      <c r="G278" s="170"/>
      <c r="H278" s="169" t="s">
        <v>286</v>
      </c>
      <c r="I278" s="170"/>
      <c r="J278" s="169" t="s">
        <v>287</v>
      </c>
      <c r="K278" s="170"/>
      <c r="L278" s="169" t="s">
        <v>288</v>
      </c>
      <c r="M278" s="170"/>
      <c r="N278" s="169" t="s">
        <v>289</v>
      </c>
      <c r="O278" s="170"/>
      <c r="P278" s="169" t="s">
        <v>290</v>
      </c>
      <c r="Q278" s="170"/>
      <c r="R278" s="169" t="s">
        <v>291</v>
      </c>
      <c r="S278" s="170"/>
      <c r="T278" s="169" t="s">
        <v>292</v>
      </c>
      <c r="U278" s="170"/>
      <c r="V278" s="154"/>
    </row>
    <row r="279" spans="2:39">
      <c r="B279" s="151"/>
      <c r="C279" s="157"/>
      <c r="D279" s="86" t="s">
        <v>30</v>
      </c>
      <c r="E279" s="86" t="s">
        <v>31</v>
      </c>
      <c r="F279" s="86" t="s">
        <v>30</v>
      </c>
      <c r="G279" s="86" t="s">
        <v>31</v>
      </c>
      <c r="H279" s="86" t="s">
        <v>30</v>
      </c>
      <c r="I279" s="86" t="s">
        <v>31</v>
      </c>
      <c r="J279" s="86" t="s">
        <v>30</v>
      </c>
      <c r="K279" s="86" t="s">
        <v>31</v>
      </c>
      <c r="L279" s="86" t="s">
        <v>30</v>
      </c>
      <c r="M279" s="86" t="s">
        <v>31</v>
      </c>
      <c r="N279" s="86" t="s">
        <v>30</v>
      </c>
      <c r="O279" s="86" t="s">
        <v>31</v>
      </c>
      <c r="P279" s="86" t="s">
        <v>30</v>
      </c>
      <c r="Q279" s="86" t="s">
        <v>31</v>
      </c>
      <c r="R279" s="86" t="s">
        <v>30</v>
      </c>
      <c r="S279" s="86" t="s">
        <v>31</v>
      </c>
      <c r="T279" s="86" t="s">
        <v>30</v>
      </c>
      <c r="U279" s="86" t="s">
        <v>31</v>
      </c>
      <c r="V279" s="154"/>
    </row>
    <row r="280" spans="2:39">
      <c r="B280" s="151"/>
      <c r="C280" s="143" t="s">
        <v>5</v>
      </c>
      <c r="D280" s="137">
        <f>'2010'!B266</f>
        <v>3843120.1544168815</v>
      </c>
      <c r="E280" s="137">
        <f>'2010'!C266</f>
        <v>1630576.8147736466</v>
      </c>
      <c r="F280" s="137">
        <f>'2010'!D266</f>
        <v>3320449.4042052948</v>
      </c>
      <c r="G280" s="137">
        <f>'2010'!E266</f>
        <v>685360.63167201984</v>
      </c>
      <c r="H280" s="137">
        <f>'2010'!F266</f>
        <v>1730478.5142670348</v>
      </c>
      <c r="I280" s="137">
        <f>'2010'!G266</f>
        <v>1952583.4478509824</v>
      </c>
      <c r="J280" s="137">
        <f>'2010'!H266</f>
        <v>2676853.0835421113</v>
      </c>
      <c r="K280" s="137">
        <f>'2010'!I266</f>
        <v>414821.52583014453</v>
      </c>
      <c r="L280" s="137">
        <f>'2010'!J266</f>
        <v>1014993.5754202283</v>
      </c>
      <c r="M280" s="137">
        <f>'2010'!K266</f>
        <v>1841978.6373524759</v>
      </c>
      <c r="N280" s="137">
        <f>'2010'!L266</f>
        <v>2069382.5162976249</v>
      </c>
      <c r="O280" s="137">
        <f>'2010'!M266</f>
        <v>386509.70295863948</v>
      </c>
      <c r="P280" s="137">
        <f>'2010'!N266</f>
        <v>2164617.3200016231</v>
      </c>
      <c r="Q280" s="137">
        <f>'2010'!O266</f>
        <v>290563.1036266656</v>
      </c>
      <c r="R280" s="137">
        <f>'2010'!P266</f>
        <v>652149.24151268217</v>
      </c>
      <c r="S280" s="137">
        <f>'2010'!Q266</f>
        <v>1000658.3670913522</v>
      </c>
      <c r="T280" s="137">
        <f>'2010'!R266</f>
        <v>396031.35974243813</v>
      </c>
      <c r="U280" s="137">
        <f>'2010'!S266</f>
        <v>851069.11458206689</v>
      </c>
      <c r="V280" s="154"/>
    </row>
    <row r="281" spans="2:39">
      <c r="B281" s="151"/>
      <c r="C281" s="167" t="s">
        <v>284</v>
      </c>
      <c r="D281" s="39">
        <f>'2010'!B267</f>
        <v>904299.54625103076</v>
      </c>
      <c r="E281" s="39">
        <f>'2010'!C267</f>
        <v>482403.88520427368</v>
      </c>
      <c r="F281" s="39">
        <f>'2010'!D267</f>
        <v>483049.58752322057</v>
      </c>
      <c r="G281" s="39">
        <f>'2010'!E267</f>
        <v>113885.75206675196</v>
      </c>
      <c r="H281" s="39">
        <f>'2010'!F267</f>
        <v>307257.44570988207</v>
      </c>
      <c r="I281" s="39">
        <f>'2010'!G267</f>
        <v>334839.00183172128</v>
      </c>
      <c r="J281" s="39">
        <f>'2010'!H267</f>
        <v>404179.39132078324</v>
      </c>
      <c r="K281" s="39">
        <f>'2010'!I267</f>
        <v>92344.763261500178</v>
      </c>
      <c r="L281" s="39">
        <f>'2010'!J267</f>
        <v>175410.30969615345</v>
      </c>
      <c r="M281" s="39">
        <f>'2010'!K267</f>
        <v>291649.7415929074</v>
      </c>
      <c r="N281" s="39">
        <f>'2010'!L267</f>
        <v>277195.83843054879</v>
      </c>
      <c r="O281" s="39">
        <f>'2010'!M267</f>
        <v>54254.907203580071</v>
      </c>
      <c r="P281" s="39">
        <f>'2010'!N267</f>
        <v>325970.38385414652</v>
      </c>
      <c r="Q281" s="39">
        <f>'2010'!O267</f>
        <v>39857.23624972078</v>
      </c>
      <c r="R281" s="39">
        <f>'2010'!P267</f>
        <v>133228.6250788804</v>
      </c>
      <c r="S281" s="39">
        <f>'2010'!Q267</f>
        <v>140180.89441944438</v>
      </c>
      <c r="T281" s="39">
        <f>'2010'!R267</f>
        <v>20159.408303748769</v>
      </c>
      <c r="U281" s="39">
        <f>'2010'!S267</f>
        <v>47322.869102492608</v>
      </c>
      <c r="V281" s="154"/>
    </row>
    <row r="282" spans="2:39">
      <c r="B282" s="151"/>
      <c r="C282" s="168" t="s">
        <v>23</v>
      </c>
      <c r="D282" s="39">
        <f>'2010'!B268</f>
        <v>2938820.6081658509</v>
      </c>
      <c r="E282" s="39">
        <f>'2010'!C268</f>
        <v>1148172.9295693729</v>
      </c>
      <c r="F282" s="39">
        <f>'2010'!D268</f>
        <v>2837399.8166820742</v>
      </c>
      <c r="G282" s="39">
        <f>'2010'!E268</f>
        <v>571474.8796052679</v>
      </c>
      <c r="H282" s="39">
        <f>'2010'!F268</f>
        <v>1423221.0685571528</v>
      </c>
      <c r="I282" s="39">
        <f>'2010'!G268</f>
        <v>1617744.4460192611</v>
      </c>
      <c r="J282" s="39">
        <f>'2010'!H268</f>
        <v>2272673.6922213282</v>
      </c>
      <c r="K282" s="39">
        <f>'2010'!I268</f>
        <v>322476.76256864436</v>
      </c>
      <c r="L282" s="39">
        <f>'2010'!J268</f>
        <v>839583.26572407479</v>
      </c>
      <c r="M282" s="39">
        <f>'2010'!K268</f>
        <v>1550328.8957595685</v>
      </c>
      <c r="N282" s="39">
        <f>'2010'!L268</f>
        <v>1792186.6778670761</v>
      </c>
      <c r="O282" s="39">
        <f>'2010'!M268</f>
        <v>332254.7957550594</v>
      </c>
      <c r="P282" s="39">
        <f>'2010'!N268</f>
        <v>1838646.9361474765</v>
      </c>
      <c r="Q282" s="39">
        <f>'2010'!O268</f>
        <v>250705.86737694481</v>
      </c>
      <c r="R282" s="39">
        <f>'2010'!P268</f>
        <v>518920.61643380177</v>
      </c>
      <c r="S282" s="39">
        <f>'2010'!Q268</f>
        <v>860477.47267190786</v>
      </c>
      <c r="T282" s="39">
        <f>'2010'!R268</f>
        <v>375871.95143868937</v>
      </c>
      <c r="U282" s="39">
        <f>'2010'!S268</f>
        <v>803746.24547957431</v>
      </c>
      <c r="V282" s="154"/>
    </row>
    <row r="283" spans="2:39">
      <c r="B283" s="151"/>
      <c r="C283" s="157"/>
      <c r="D283" s="157"/>
      <c r="E283" s="157"/>
      <c r="F283" s="157"/>
      <c r="G283" s="157"/>
      <c r="H283" s="157"/>
      <c r="I283" s="157"/>
      <c r="J283" s="157"/>
      <c r="K283" s="157"/>
      <c r="L283" s="157"/>
      <c r="M283" s="157"/>
      <c r="N283" s="157"/>
      <c r="O283" s="153"/>
      <c r="P283" s="153"/>
      <c r="Q283" s="153"/>
      <c r="R283" s="153"/>
      <c r="S283" s="153"/>
      <c r="T283" s="153"/>
      <c r="U283" s="153"/>
      <c r="V283" s="154"/>
      <c r="W283" s="133"/>
      <c r="X283" s="133"/>
      <c r="Y283" s="133"/>
      <c r="Z283" s="133"/>
      <c r="AA283" s="133"/>
      <c r="AB283" s="133"/>
      <c r="AC283" s="133"/>
      <c r="AD283" s="133"/>
      <c r="AE283" s="133"/>
      <c r="AF283" s="133"/>
      <c r="AG283" s="133"/>
      <c r="AH283" s="133"/>
      <c r="AI283" s="133"/>
      <c r="AJ283" s="133"/>
      <c r="AK283" s="133"/>
      <c r="AL283" s="133"/>
      <c r="AM283" s="133"/>
    </row>
    <row r="284" spans="2:39">
      <c r="B284" s="151"/>
      <c r="C284" s="157"/>
      <c r="D284" s="157"/>
      <c r="E284" s="157"/>
      <c r="F284" s="157"/>
      <c r="G284" s="157"/>
      <c r="H284" s="157"/>
      <c r="I284" s="157"/>
      <c r="J284" s="157"/>
      <c r="K284" s="157"/>
      <c r="L284" s="157"/>
      <c r="M284" s="157"/>
      <c r="N284" s="157"/>
      <c r="O284" s="153"/>
      <c r="P284" s="153"/>
      <c r="Q284" s="153"/>
      <c r="R284" s="153"/>
      <c r="S284" s="153"/>
      <c r="T284" s="153"/>
      <c r="U284" s="153"/>
      <c r="V284" s="154"/>
      <c r="W284" s="133"/>
      <c r="X284" s="133"/>
      <c r="Y284" s="133"/>
      <c r="Z284" s="133"/>
      <c r="AA284" s="133"/>
      <c r="AB284" s="133"/>
      <c r="AC284" s="133"/>
      <c r="AD284" s="133"/>
      <c r="AE284" s="133"/>
      <c r="AF284" s="133"/>
      <c r="AG284" s="133"/>
      <c r="AH284" s="133"/>
      <c r="AI284" s="133"/>
      <c r="AJ284" s="133"/>
      <c r="AK284" s="133"/>
      <c r="AL284" s="133"/>
      <c r="AM284" s="133"/>
    </row>
    <row r="285" spans="2:39">
      <c r="B285" s="151"/>
      <c r="C285" s="157"/>
      <c r="D285" s="169" t="s">
        <v>293</v>
      </c>
      <c r="E285" s="170"/>
      <c r="F285" s="169" t="s">
        <v>294</v>
      </c>
      <c r="G285" s="170"/>
      <c r="H285" s="169" t="s">
        <v>295</v>
      </c>
      <c r="I285" s="170"/>
      <c r="J285" s="169" t="s">
        <v>296</v>
      </c>
      <c r="K285" s="170"/>
      <c r="L285" s="169" t="s">
        <v>297</v>
      </c>
      <c r="M285" s="170"/>
      <c r="N285" s="169" t="s">
        <v>299</v>
      </c>
      <c r="O285" s="170"/>
      <c r="P285" s="169" t="s">
        <v>300</v>
      </c>
      <c r="Q285" s="170"/>
      <c r="R285" s="169" t="s">
        <v>298</v>
      </c>
      <c r="S285" s="170"/>
      <c r="T285" s="171" t="s">
        <v>176</v>
      </c>
      <c r="U285" s="172"/>
      <c r="V285" s="154"/>
      <c r="X285" s="133"/>
      <c r="Y285" s="133"/>
      <c r="Z285" s="133"/>
      <c r="AA285" s="133"/>
      <c r="AB285" s="133"/>
      <c r="AC285" s="133"/>
      <c r="AD285" s="133"/>
      <c r="AE285" s="133"/>
      <c r="AF285" s="133"/>
      <c r="AG285" s="133"/>
      <c r="AH285" s="133"/>
      <c r="AI285" s="133"/>
      <c r="AJ285" s="133"/>
      <c r="AK285" s="133"/>
      <c r="AL285" s="133"/>
      <c r="AM285" s="133"/>
    </row>
    <row r="286" spans="2:39">
      <c r="B286" s="151"/>
      <c r="C286" s="157"/>
      <c r="D286" s="86" t="s">
        <v>30</v>
      </c>
      <c r="E286" s="86" t="s">
        <v>31</v>
      </c>
      <c r="F286" s="86" t="s">
        <v>30</v>
      </c>
      <c r="G286" s="86" t="s">
        <v>31</v>
      </c>
      <c r="H286" s="86" t="s">
        <v>30</v>
      </c>
      <c r="I286" s="86" t="s">
        <v>31</v>
      </c>
      <c r="J286" s="86" t="s">
        <v>30</v>
      </c>
      <c r="K286" s="86" t="s">
        <v>31</v>
      </c>
      <c r="L286" s="86" t="s">
        <v>30</v>
      </c>
      <c r="M286" s="86" t="s">
        <v>31</v>
      </c>
      <c r="N286" s="86" t="s">
        <v>30</v>
      </c>
      <c r="O286" s="86" t="s">
        <v>31</v>
      </c>
      <c r="P286" s="86" t="s">
        <v>30</v>
      </c>
      <c r="Q286" s="86" t="s">
        <v>31</v>
      </c>
      <c r="R286" s="86" t="s">
        <v>30</v>
      </c>
      <c r="S286" s="86" t="s">
        <v>31</v>
      </c>
      <c r="T286" s="23" t="s">
        <v>30</v>
      </c>
      <c r="U286" s="23" t="s">
        <v>31</v>
      </c>
      <c r="V286" s="154"/>
      <c r="X286" s="133"/>
      <c r="Y286" s="133"/>
      <c r="Z286" s="133"/>
      <c r="AA286" s="133"/>
      <c r="AB286" s="133"/>
      <c r="AC286" s="133"/>
      <c r="AD286" s="133"/>
      <c r="AE286" s="133"/>
      <c r="AF286" s="133"/>
      <c r="AG286" s="133"/>
      <c r="AH286" s="133"/>
      <c r="AI286" s="133"/>
      <c r="AJ286" s="133"/>
      <c r="AK286" s="133"/>
      <c r="AL286" s="133"/>
      <c r="AM286" s="133"/>
    </row>
    <row r="287" spans="2:39">
      <c r="B287" s="151"/>
      <c r="C287" s="143" t="s">
        <v>5</v>
      </c>
      <c r="D287" s="137">
        <f>'2010'!T266</f>
        <v>1040321.4535140579</v>
      </c>
      <c r="E287" s="137">
        <f>'2010'!U266</f>
        <v>163183.91011701617</v>
      </c>
      <c r="F287" s="137">
        <f>'2010'!V266</f>
        <v>835684.73199086601</v>
      </c>
      <c r="G287" s="137">
        <f>'2010'!W266</f>
        <v>299447.12722652004</v>
      </c>
      <c r="H287" s="137">
        <f>'2010'!X266</f>
        <v>486445.37004103413</v>
      </c>
      <c r="I287" s="137">
        <f>'2010'!Y266</f>
        <v>427422.5192493092</v>
      </c>
      <c r="J287" s="137">
        <f>'2010'!Z266</f>
        <v>621075.53920220106</v>
      </c>
      <c r="K287" s="137">
        <f>'2010'!AA266</f>
        <v>102048.36320384292</v>
      </c>
      <c r="L287" s="137">
        <f>'2010'!AB266</f>
        <v>151867.64181112172</v>
      </c>
      <c r="M287" s="137">
        <f>'2010'!AC266</f>
        <v>454214.36878934433</v>
      </c>
      <c r="N287" s="137">
        <f>'2010'!AF266</f>
        <v>320972.75627219834</v>
      </c>
      <c r="O287" s="137">
        <f>'2010'!AG266</f>
        <v>233472.10283799309</v>
      </c>
      <c r="P287" s="137">
        <f>'2010'!AH266</f>
        <v>215665.85455087051</v>
      </c>
      <c r="Q287" s="137">
        <f>'2010'!AI266</f>
        <v>176977.30056246027</v>
      </c>
      <c r="R287" s="137">
        <f>'2010'!AD266</f>
        <v>146121.81759447014</v>
      </c>
      <c r="S287" s="137">
        <f>'2010'!AE266</f>
        <v>450497.39897003403</v>
      </c>
      <c r="T287" s="137">
        <f>'2010'!AJ266</f>
        <v>21686230.334382743</v>
      </c>
      <c r="U287" s="137">
        <f>'2010'!AK266</f>
        <v>11361384.436694512</v>
      </c>
      <c r="V287" s="154"/>
      <c r="X287" s="133"/>
      <c r="Y287" s="133"/>
      <c r="Z287" s="133"/>
      <c r="AA287" s="133"/>
      <c r="AB287" s="133"/>
      <c r="AC287" s="133"/>
      <c r="AD287" s="133"/>
      <c r="AE287" s="133"/>
      <c r="AF287" s="133"/>
      <c r="AG287" s="133"/>
      <c r="AH287" s="133"/>
      <c r="AI287" s="133"/>
      <c r="AJ287" s="133"/>
      <c r="AK287" s="133"/>
      <c r="AL287" s="133"/>
      <c r="AM287" s="133"/>
    </row>
    <row r="288" spans="2:39">
      <c r="B288" s="151"/>
      <c r="C288" s="167" t="s">
        <v>284</v>
      </c>
      <c r="D288" s="39">
        <f>'2010'!T267</f>
        <v>107391.74939440972</v>
      </c>
      <c r="E288" s="39">
        <f>'2010'!U267</f>
        <v>21338.346337369687</v>
      </c>
      <c r="F288" s="39">
        <f>'2010'!V267</f>
        <v>72335.380541971681</v>
      </c>
      <c r="G288" s="39">
        <f>'2010'!W267</f>
        <v>39538.13005582655</v>
      </c>
      <c r="H288" s="39">
        <f>'2010'!X267</f>
        <v>41794.78567358679</v>
      </c>
      <c r="I288" s="39">
        <f>'2010'!Y267</f>
        <v>36170.107836096679</v>
      </c>
      <c r="J288" s="39">
        <f>'2010'!Z267</f>
        <v>85386.897602874</v>
      </c>
      <c r="K288" s="39">
        <f>'2010'!AA267</f>
        <v>15428.797791442026</v>
      </c>
      <c r="L288" s="39">
        <f>'2010'!AB267</f>
        <v>16556.673506840656</v>
      </c>
      <c r="M288" s="39">
        <f>'2010'!AC267</f>
        <v>10440.837214530902</v>
      </c>
      <c r="N288" s="39">
        <f>'2010'!AF267</f>
        <v>50910.057301220113</v>
      </c>
      <c r="O288" s="39">
        <f>'2010'!AG267</f>
        <v>14977.311613884729</v>
      </c>
      <c r="P288" s="39">
        <f>'2010'!AH267</f>
        <v>5122.3200131177628</v>
      </c>
      <c r="Q288" s="39">
        <f>'2010'!AI267</f>
        <v>7347.8634180765212</v>
      </c>
      <c r="R288" s="39">
        <f>'2010'!AD267</f>
        <v>16028.693139041945</v>
      </c>
      <c r="S288" s="39">
        <f>'2010'!AE267</f>
        <v>73735.769888683804</v>
      </c>
      <c r="T288" s="39">
        <f>'2010'!AJ267</f>
        <v>3426277.0933414572</v>
      </c>
      <c r="U288" s="39">
        <f>'2010'!AK267</f>
        <v>1815716.2150883032</v>
      </c>
      <c r="V288" s="154"/>
      <c r="X288" s="133"/>
      <c r="Y288" s="133"/>
      <c r="Z288" s="133"/>
      <c r="AA288" s="133"/>
      <c r="AB288" s="133"/>
      <c r="AC288" s="133"/>
      <c r="AD288" s="133"/>
      <c r="AE288" s="133"/>
      <c r="AF288" s="133"/>
      <c r="AG288" s="133"/>
      <c r="AH288" s="133"/>
      <c r="AI288" s="133"/>
      <c r="AJ288" s="133"/>
      <c r="AK288" s="133"/>
      <c r="AL288" s="133"/>
      <c r="AM288" s="133"/>
    </row>
    <row r="289" spans="2:23">
      <c r="B289" s="151"/>
      <c r="C289" s="168" t="s">
        <v>23</v>
      </c>
      <c r="D289" s="39">
        <f>'2010'!T268</f>
        <v>932929.7041196482</v>
      </c>
      <c r="E289" s="39">
        <f>'2010'!U268</f>
        <v>141845.56377964647</v>
      </c>
      <c r="F289" s="39">
        <f>'2010'!V268</f>
        <v>763349.35144889436</v>
      </c>
      <c r="G289" s="39">
        <f>'2010'!W268</f>
        <v>259908.99717069347</v>
      </c>
      <c r="H289" s="39">
        <f>'2010'!X268</f>
        <v>444650.58436744736</v>
      </c>
      <c r="I289" s="39">
        <f>'2010'!Y268</f>
        <v>391252.41141321254</v>
      </c>
      <c r="J289" s="39">
        <f>'2010'!Z268</f>
        <v>535688.64159932709</v>
      </c>
      <c r="K289" s="39">
        <f>'2010'!AA268</f>
        <v>86619.565412400902</v>
      </c>
      <c r="L289" s="39">
        <f>'2010'!AB268</f>
        <v>135310.96830428106</v>
      </c>
      <c r="M289" s="39">
        <f>'2010'!AC268</f>
        <v>443773.53157481342</v>
      </c>
      <c r="N289" s="39">
        <f>'2010'!AF268</f>
        <v>270062.69897097821</v>
      </c>
      <c r="O289" s="39">
        <f>'2010'!AG268</f>
        <v>218494.79122410837</v>
      </c>
      <c r="P289" s="39">
        <f>'2010'!AH268</f>
        <v>210543.53453775274</v>
      </c>
      <c r="Q289" s="39">
        <f>'2010'!AI268</f>
        <v>169629.43714438376</v>
      </c>
      <c r="R289" s="39">
        <f>'2010'!AD268</f>
        <v>130093.12445542819</v>
      </c>
      <c r="S289" s="39">
        <f>'2010'!AE268</f>
        <v>376761.62908135023</v>
      </c>
      <c r="T289" s="39">
        <f>'2010'!AJ268</f>
        <v>18259953.24104128</v>
      </c>
      <c r="U289" s="39">
        <f>'2010'!AK268</f>
        <v>9545668.2216062099</v>
      </c>
      <c r="V289" s="154"/>
    </row>
    <row r="290" spans="2:23">
      <c r="B290" s="151"/>
      <c r="C290" s="153"/>
      <c r="D290" s="153"/>
      <c r="E290" s="153"/>
      <c r="F290" s="153"/>
      <c r="G290" s="153"/>
      <c r="H290" s="153"/>
      <c r="I290" s="153"/>
      <c r="J290" s="153"/>
      <c r="K290" s="153"/>
      <c r="L290" s="153"/>
      <c r="M290" s="153"/>
      <c r="N290" s="153"/>
      <c r="O290" s="153"/>
      <c r="P290" s="153"/>
      <c r="Q290" s="153"/>
      <c r="R290" s="153"/>
      <c r="S290" s="153"/>
      <c r="T290" s="153"/>
      <c r="U290" s="153"/>
      <c r="V290" s="154"/>
      <c r="W290" s="133"/>
    </row>
    <row r="291" spans="2:23">
      <c r="B291" s="151"/>
      <c r="C291" s="153"/>
      <c r="D291" s="153"/>
      <c r="E291" s="153"/>
      <c r="F291" s="153"/>
      <c r="G291" s="153"/>
      <c r="H291" s="153"/>
      <c r="I291" s="153"/>
      <c r="J291" s="153"/>
      <c r="K291" s="153"/>
      <c r="L291" s="153"/>
      <c r="M291" s="153"/>
      <c r="N291" s="153"/>
      <c r="O291" s="157"/>
      <c r="P291" s="157"/>
      <c r="Q291" s="157"/>
      <c r="R291" s="157"/>
      <c r="S291" s="157"/>
      <c r="T291" s="157"/>
      <c r="U291" s="157"/>
      <c r="V291" s="158"/>
      <c r="W291" s="133"/>
    </row>
    <row r="292" spans="2:23">
      <c r="B292" s="151"/>
      <c r="C292" s="153"/>
      <c r="D292" s="153"/>
      <c r="E292" s="153"/>
      <c r="F292" s="153"/>
      <c r="G292" s="153"/>
      <c r="H292" s="153"/>
      <c r="I292" s="153"/>
      <c r="J292" s="153"/>
      <c r="K292" s="153"/>
      <c r="L292" s="153"/>
      <c r="M292" s="153"/>
      <c r="N292" s="153"/>
      <c r="O292" s="157"/>
      <c r="P292" s="157"/>
      <c r="Q292" s="157"/>
      <c r="R292" s="157"/>
      <c r="S292" s="157"/>
      <c r="T292" s="157"/>
      <c r="U292" s="157"/>
      <c r="V292" s="158"/>
      <c r="W292" s="133"/>
    </row>
    <row r="293" spans="2:23" ht="14.25" thickBot="1">
      <c r="B293" s="159"/>
      <c r="C293" s="160"/>
      <c r="D293" s="160"/>
      <c r="E293" s="160"/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1"/>
    </row>
  </sheetData>
  <mergeCells count="120">
    <mergeCell ref="C259:C260"/>
    <mergeCell ref="D259:E259"/>
    <mergeCell ref="F259:G259"/>
    <mergeCell ref="H259:I259"/>
    <mergeCell ref="J259:K259"/>
    <mergeCell ref="L259:M259"/>
    <mergeCell ref="C246:C247"/>
    <mergeCell ref="D246:E246"/>
    <mergeCell ref="F246:G246"/>
    <mergeCell ref="H246:I246"/>
    <mergeCell ref="J246:K246"/>
    <mergeCell ref="L246:M246"/>
    <mergeCell ref="C233:C234"/>
    <mergeCell ref="D233:E233"/>
    <mergeCell ref="F233:G233"/>
    <mergeCell ref="H233:I233"/>
    <mergeCell ref="J233:K233"/>
    <mergeCell ref="L233:M233"/>
    <mergeCell ref="C220:C221"/>
    <mergeCell ref="D220:E220"/>
    <mergeCell ref="F220:G220"/>
    <mergeCell ref="H220:I220"/>
    <mergeCell ref="J220:K220"/>
    <mergeCell ref="L220:M220"/>
    <mergeCell ref="C207:C208"/>
    <mergeCell ref="D207:E207"/>
    <mergeCell ref="F207:G207"/>
    <mergeCell ref="H207:I207"/>
    <mergeCell ref="J207:K207"/>
    <mergeCell ref="L207:M207"/>
    <mergeCell ref="C194:C195"/>
    <mergeCell ref="D194:E194"/>
    <mergeCell ref="F194:G194"/>
    <mergeCell ref="H194:I194"/>
    <mergeCell ref="J194:K194"/>
    <mergeCell ref="L194:M194"/>
    <mergeCell ref="C181:C182"/>
    <mergeCell ref="D181:E181"/>
    <mergeCell ref="F181:G181"/>
    <mergeCell ref="H181:I181"/>
    <mergeCell ref="J181:K181"/>
    <mergeCell ref="L181:M181"/>
    <mergeCell ref="C168:C169"/>
    <mergeCell ref="D168:E168"/>
    <mergeCell ref="F168:G168"/>
    <mergeCell ref="H168:I168"/>
    <mergeCell ref="J168:K168"/>
    <mergeCell ref="L168:M168"/>
    <mergeCell ref="C155:C156"/>
    <mergeCell ref="D155:E155"/>
    <mergeCell ref="F155:G155"/>
    <mergeCell ref="H155:I155"/>
    <mergeCell ref="J155:K155"/>
    <mergeCell ref="L155:M155"/>
    <mergeCell ref="C142:C143"/>
    <mergeCell ref="D142:E142"/>
    <mergeCell ref="F142:G142"/>
    <mergeCell ref="H142:I142"/>
    <mergeCell ref="J142:K142"/>
    <mergeCell ref="L142:M142"/>
    <mergeCell ref="C129:C130"/>
    <mergeCell ref="D129:E129"/>
    <mergeCell ref="F129:G129"/>
    <mergeCell ref="H129:I129"/>
    <mergeCell ref="J129:K129"/>
    <mergeCell ref="L129:M129"/>
    <mergeCell ref="C116:C117"/>
    <mergeCell ref="D116:E116"/>
    <mergeCell ref="F116:G116"/>
    <mergeCell ref="H116:I116"/>
    <mergeCell ref="J116:K116"/>
    <mergeCell ref="L116:M116"/>
    <mergeCell ref="D103:E103"/>
    <mergeCell ref="F103:G103"/>
    <mergeCell ref="H103:I103"/>
    <mergeCell ref="J103:K103"/>
    <mergeCell ref="L103:M103"/>
    <mergeCell ref="C90:C91"/>
    <mergeCell ref="D90:E90"/>
    <mergeCell ref="F90:G90"/>
    <mergeCell ref="H90:I90"/>
    <mergeCell ref="J90:K90"/>
    <mergeCell ref="L90:M90"/>
    <mergeCell ref="C51:C52"/>
    <mergeCell ref="D51:E51"/>
    <mergeCell ref="F51:G51"/>
    <mergeCell ref="H51:I51"/>
    <mergeCell ref="J51:K51"/>
    <mergeCell ref="L51:M51"/>
    <mergeCell ref="D278:E278"/>
    <mergeCell ref="F278:G278"/>
    <mergeCell ref="H278:I278"/>
    <mergeCell ref="J278:K278"/>
    <mergeCell ref="L278:M278"/>
    <mergeCell ref="C77:C78"/>
    <mergeCell ref="D77:E77"/>
    <mergeCell ref="F77:G77"/>
    <mergeCell ref="H77:I77"/>
    <mergeCell ref="J77:K77"/>
    <mergeCell ref="L77:M77"/>
    <mergeCell ref="C64:C65"/>
    <mergeCell ref="D64:E64"/>
    <mergeCell ref="F64:G64"/>
    <mergeCell ref="H64:I64"/>
    <mergeCell ref="J64:K64"/>
    <mergeCell ref="L64:M64"/>
    <mergeCell ref="C103:C104"/>
    <mergeCell ref="N278:O278"/>
    <mergeCell ref="P278:Q278"/>
    <mergeCell ref="R278:S278"/>
    <mergeCell ref="T278:U278"/>
    <mergeCell ref="D285:E285"/>
    <mergeCell ref="F285:G285"/>
    <mergeCell ref="H285:I285"/>
    <mergeCell ref="J285:K285"/>
    <mergeCell ref="L285:M285"/>
    <mergeCell ref="R285:S285"/>
    <mergeCell ref="N285:O285"/>
    <mergeCell ref="P285:Q285"/>
    <mergeCell ref="T285:U285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cols>
    <col min="1" max="16384" width="9" style="132"/>
  </cols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621"/>
  <sheetViews>
    <sheetView zoomScaleNormal="100" workbookViewId="0"/>
  </sheetViews>
  <sheetFormatPr defaultRowHeight="16.5"/>
  <cols>
    <col min="1" max="1" width="9" style="12"/>
    <col min="2" max="2" width="9" style="12" customWidth="1"/>
    <col min="3" max="3" width="9.375" style="12" customWidth="1"/>
    <col min="4" max="4" width="9.25" style="12" customWidth="1"/>
    <col min="5" max="5" width="9" style="12" customWidth="1"/>
    <col min="6" max="6" width="9.25" style="12" customWidth="1"/>
    <col min="7" max="8" width="9" style="12"/>
    <col min="9" max="9" width="9" style="12" customWidth="1"/>
    <col min="10" max="10" width="8.875" style="12" customWidth="1"/>
    <col min="11" max="12" width="9" style="12" customWidth="1"/>
    <col min="13" max="13" width="9" style="12"/>
    <col min="14" max="15" width="9" style="12" customWidth="1"/>
    <col min="16" max="17" width="9" style="12"/>
    <col min="18" max="18" width="9.25" style="12" customWidth="1"/>
    <col min="19" max="19" width="9" style="12"/>
    <col min="20" max="20" width="9.25" style="12" customWidth="1"/>
    <col min="21" max="35" width="9" style="12"/>
    <col min="36" max="36" width="8.875" style="12" customWidth="1"/>
    <col min="37" max="16384" width="9" style="12"/>
  </cols>
  <sheetData>
    <row r="1" spans="1:1">
      <c r="A1" s="22"/>
    </row>
    <row r="2" spans="1:1" ht="31.5">
      <c r="A2" s="122" t="s">
        <v>224</v>
      </c>
    </row>
    <row r="3" spans="1:1">
      <c r="A3" s="22"/>
    </row>
    <row r="4" spans="1:1">
      <c r="A4" s="123" t="s">
        <v>223</v>
      </c>
    </row>
    <row r="5" spans="1:1">
      <c r="A5" s="121"/>
    </row>
    <row r="6" spans="1:1">
      <c r="A6" s="123" t="s">
        <v>219</v>
      </c>
    </row>
    <row r="7" spans="1:1">
      <c r="A7" s="121"/>
    </row>
    <row r="8" spans="1:1">
      <c r="A8" s="123" t="s">
        <v>220</v>
      </c>
    </row>
    <row r="10" spans="1:1">
      <c r="A10" s="123" t="s">
        <v>221</v>
      </c>
    </row>
    <row r="11" spans="1:1">
      <c r="A11" s="121"/>
    </row>
    <row r="12" spans="1:1">
      <c r="A12" s="123" t="s">
        <v>281</v>
      </c>
    </row>
    <row r="19" spans="1:11" ht="31.5">
      <c r="A19" s="122" t="s">
        <v>214</v>
      </c>
    </row>
    <row r="20" spans="1:11">
      <c r="A20" s="124" t="s">
        <v>218</v>
      </c>
    </row>
    <row r="22" spans="1:11">
      <c r="A22" s="12" t="s">
        <v>62</v>
      </c>
    </row>
    <row r="24" spans="1:11" ht="16.5" customHeight="1">
      <c r="A24" s="184" t="s">
        <v>0</v>
      </c>
      <c r="B24" s="186">
        <v>2010</v>
      </c>
      <c r="C24" s="187"/>
      <c r="D24" s="187"/>
      <c r="E24" s="188"/>
      <c r="G24" s="184" t="s">
        <v>0</v>
      </c>
      <c r="H24" s="186">
        <v>2010</v>
      </c>
      <c r="I24" s="187"/>
      <c r="J24" s="187"/>
      <c r="K24" s="188"/>
    </row>
    <row r="25" spans="1:11" ht="17.25" thickBot="1">
      <c r="A25" s="185"/>
      <c r="B25" s="86" t="s">
        <v>63</v>
      </c>
      <c r="C25" s="86" t="s">
        <v>64</v>
      </c>
      <c r="D25" s="86" t="s">
        <v>65</v>
      </c>
      <c r="E25" s="16" t="s">
        <v>4</v>
      </c>
      <c r="G25" s="185"/>
      <c r="H25" s="16" t="s">
        <v>1</v>
      </c>
      <c r="I25" s="16" t="s">
        <v>2</v>
      </c>
      <c r="J25" s="16" t="s">
        <v>3</v>
      </c>
      <c r="K25" s="16" t="s">
        <v>4</v>
      </c>
    </row>
    <row r="26" spans="1:11" ht="17.25" thickTop="1">
      <c r="A26" s="83" t="s">
        <v>5</v>
      </c>
      <c r="B26" s="87">
        <v>48874539</v>
      </c>
      <c r="C26" s="88">
        <v>24540316</v>
      </c>
      <c r="D26" s="89">
        <v>24334223</v>
      </c>
      <c r="E26" s="85">
        <f>C26/D26*100</f>
        <v>100.84692656921899</v>
      </c>
      <c r="G26" s="15" t="s">
        <v>5</v>
      </c>
      <c r="H26" s="5">
        <f>SUM(H27:H34)</f>
        <v>30484208</v>
      </c>
      <c r="I26" s="5">
        <f>SUM(I27:I34)</f>
        <v>15775097</v>
      </c>
      <c r="J26" s="5">
        <f>SUM(J27:J34)</f>
        <v>14709111</v>
      </c>
      <c r="K26" s="1">
        <f>I26/J26</f>
        <v>1.0724711371067905</v>
      </c>
    </row>
    <row r="27" spans="1:11">
      <c r="A27" s="84" t="s">
        <v>68</v>
      </c>
      <c r="B27" s="90">
        <v>438169</v>
      </c>
      <c r="C27" s="14">
        <v>226952</v>
      </c>
      <c r="D27" s="91">
        <v>211217</v>
      </c>
      <c r="E27" s="85">
        <f t="shared" ref="E27:E90" si="0">C27/D27*100</f>
        <v>107.44968444774806</v>
      </c>
      <c r="G27" s="13" t="s">
        <v>13</v>
      </c>
      <c r="H27" s="14">
        <f>SUM(I27:J27)</f>
        <v>3773055</v>
      </c>
      <c r="I27" s="14">
        <f>SUM(C36:C41)</f>
        <v>1975766</v>
      </c>
      <c r="J27" s="14">
        <f>SUM(D36:D41)</f>
        <v>1797289</v>
      </c>
      <c r="K27" s="1">
        <f>I27/J27</f>
        <v>1.0993034509196906</v>
      </c>
    </row>
    <row r="28" spans="1:11">
      <c r="A28" s="83" t="s">
        <v>69</v>
      </c>
      <c r="B28" s="92">
        <v>439839</v>
      </c>
      <c r="C28" s="5">
        <v>227918</v>
      </c>
      <c r="D28" s="93">
        <v>211921</v>
      </c>
      <c r="E28" s="85">
        <f t="shared" si="0"/>
        <v>107.54856762661558</v>
      </c>
      <c r="G28" s="15" t="s">
        <v>6</v>
      </c>
      <c r="H28" s="5">
        <f t="shared" ref="H28:H34" si="1">SUM(I28:J28)</f>
        <v>3402266</v>
      </c>
      <c r="I28" s="5">
        <f>SUM(C42:C46)</f>
        <v>1807825</v>
      </c>
      <c r="J28" s="5">
        <f>SUM(D42:D46)</f>
        <v>1594441</v>
      </c>
      <c r="K28" s="1">
        <f t="shared" ref="K28:K34" si="2">I28/J28</f>
        <v>1.1338299755212016</v>
      </c>
    </row>
    <row r="29" spans="1:11">
      <c r="A29" s="84" t="s">
        <v>70</v>
      </c>
      <c r="B29" s="90">
        <v>442457</v>
      </c>
      <c r="C29" s="14">
        <v>229433</v>
      </c>
      <c r="D29" s="91">
        <v>213024</v>
      </c>
      <c r="E29" s="85">
        <f t="shared" si="0"/>
        <v>107.70288793750939</v>
      </c>
      <c r="G29" s="13" t="s">
        <v>7</v>
      </c>
      <c r="H29" s="14">
        <f t="shared" si="1"/>
        <v>3113166</v>
      </c>
      <c r="I29" s="14">
        <f>SUM(C47:C51)</f>
        <v>1641439</v>
      </c>
      <c r="J29" s="14">
        <f>SUM(D47:D51)</f>
        <v>1471727</v>
      </c>
      <c r="K29" s="1">
        <f t="shared" si="2"/>
        <v>1.115314864781308</v>
      </c>
    </row>
    <row r="30" spans="1:11">
      <c r="A30" s="83" t="s">
        <v>71</v>
      </c>
      <c r="B30" s="92">
        <v>443947</v>
      </c>
      <c r="C30" s="5">
        <v>230368</v>
      </c>
      <c r="D30" s="93">
        <v>213579</v>
      </c>
      <c r="E30" s="85">
        <f t="shared" si="0"/>
        <v>107.86079155722238</v>
      </c>
      <c r="G30" s="15" t="s">
        <v>8</v>
      </c>
      <c r="H30" s="5">
        <f t="shared" si="1"/>
        <v>3720641</v>
      </c>
      <c r="I30" s="5">
        <f>SUM(C52:C56)</f>
        <v>1921508</v>
      </c>
      <c r="J30" s="5">
        <f>SUM(D52:D56)</f>
        <v>1799133</v>
      </c>
      <c r="K30" s="1">
        <f t="shared" si="2"/>
        <v>1.0680188735351972</v>
      </c>
    </row>
    <row r="31" spans="1:11">
      <c r="A31" s="84" t="s">
        <v>72</v>
      </c>
      <c r="B31" s="90">
        <v>437053</v>
      </c>
      <c r="C31" s="14">
        <v>226455</v>
      </c>
      <c r="D31" s="91">
        <v>210598</v>
      </c>
      <c r="E31" s="85">
        <f t="shared" si="0"/>
        <v>107.52951120143589</v>
      </c>
      <c r="G31" s="13" t="s">
        <v>9</v>
      </c>
      <c r="H31" s="14">
        <f t="shared" si="1"/>
        <v>3828448</v>
      </c>
      <c r="I31" s="5">
        <f>SUM(C57:C61)</f>
        <v>1977245</v>
      </c>
      <c r="J31" s="5">
        <f>SUM(D57:D61)</f>
        <v>1851203</v>
      </c>
      <c r="K31" s="1">
        <f t="shared" si="2"/>
        <v>1.0680865361605398</v>
      </c>
    </row>
    <row r="32" spans="1:11">
      <c r="A32" s="84" t="s">
        <v>73</v>
      </c>
      <c r="B32" s="90">
        <v>447025</v>
      </c>
      <c r="C32" s="14">
        <v>231605</v>
      </c>
      <c r="D32" s="91">
        <v>215420</v>
      </c>
      <c r="E32" s="85">
        <f t="shared" si="0"/>
        <v>107.51322996936217</v>
      </c>
      <c r="G32" s="15" t="s">
        <v>10</v>
      </c>
      <c r="H32" s="5">
        <f t="shared" si="1"/>
        <v>4270214</v>
      </c>
      <c r="I32" s="5">
        <f>SUM(C62:C66)</f>
        <v>2194306</v>
      </c>
      <c r="J32" s="5">
        <f>SUM(D62:D66)</f>
        <v>2075908</v>
      </c>
      <c r="K32" s="1">
        <f t="shared" si="2"/>
        <v>1.0570343194399752</v>
      </c>
    </row>
    <row r="33" spans="1:12">
      <c r="A33" s="83" t="s">
        <v>74</v>
      </c>
      <c r="B33" s="92">
        <v>473567</v>
      </c>
      <c r="C33" s="5">
        <v>246047</v>
      </c>
      <c r="D33" s="93">
        <v>227520</v>
      </c>
      <c r="E33" s="85">
        <f t="shared" si="0"/>
        <v>108.14302039381154</v>
      </c>
      <c r="G33" s="13" t="s">
        <v>11</v>
      </c>
      <c r="H33" s="14">
        <f t="shared" si="1"/>
        <v>4184430</v>
      </c>
      <c r="I33" s="5">
        <f>SUM(C67:C71)</f>
        <v>2131520</v>
      </c>
      <c r="J33" s="5">
        <f>SUM(D67:D71)</f>
        <v>2052910</v>
      </c>
      <c r="K33" s="1">
        <f t="shared" si="2"/>
        <v>1.0382919855229893</v>
      </c>
    </row>
    <row r="34" spans="1:12">
      <c r="A34" s="84" t="s">
        <v>75</v>
      </c>
      <c r="B34" s="90">
        <v>487457</v>
      </c>
      <c r="C34" s="14">
        <v>253973</v>
      </c>
      <c r="D34" s="91">
        <v>233484</v>
      </c>
      <c r="E34" s="85">
        <f t="shared" si="0"/>
        <v>108.77533364170564</v>
      </c>
      <c r="G34" s="15" t="s">
        <v>12</v>
      </c>
      <c r="H34" s="5">
        <f t="shared" si="1"/>
        <v>4191988</v>
      </c>
      <c r="I34" s="5">
        <f>SUM(C72:C76)</f>
        <v>2125488</v>
      </c>
      <c r="J34" s="5">
        <f>SUM(D72:D76)</f>
        <v>2066500</v>
      </c>
      <c r="K34" s="1">
        <f t="shared" si="2"/>
        <v>1.0285448826518269</v>
      </c>
    </row>
    <row r="35" spans="1:12">
      <c r="A35" s="84" t="s">
        <v>76</v>
      </c>
      <c r="B35" s="90">
        <v>524339</v>
      </c>
      <c r="C35" s="14">
        <v>273719</v>
      </c>
      <c r="D35" s="91">
        <v>250620</v>
      </c>
      <c r="E35" s="85">
        <f t="shared" si="0"/>
        <v>109.21674247865295</v>
      </c>
    </row>
    <row r="36" spans="1:12">
      <c r="A36" s="83" t="s">
        <v>77</v>
      </c>
      <c r="B36" s="92">
        <v>584910</v>
      </c>
      <c r="C36" s="5">
        <v>304941</v>
      </c>
      <c r="D36" s="93">
        <v>279969</v>
      </c>
      <c r="E36" s="85">
        <f t="shared" si="0"/>
        <v>108.91955895116961</v>
      </c>
    </row>
    <row r="37" spans="1:12">
      <c r="A37" s="84" t="s">
        <v>78</v>
      </c>
      <c r="B37" s="90">
        <v>614613</v>
      </c>
      <c r="C37" s="14">
        <v>321258</v>
      </c>
      <c r="D37" s="91">
        <v>293355</v>
      </c>
      <c r="E37" s="85">
        <f t="shared" si="0"/>
        <v>109.51168379608325</v>
      </c>
      <c r="I37" s="10"/>
      <c r="J37" s="10"/>
      <c r="K37" s="10"/>
      <c r="L37" s="10"/>
    </row>
    <row r="38" spans="1:12">
      <c r="A38" s="84" t="s">
        <v>79</v>
      </c>
      <c r="B38" s="90">
        <v>612031</v>
      </c>
      <c r="C38" s="14">
        <v>321034</v>
      </c>
      <c r="D38" s="91">
        <v>290997</v>
      </c>
      <c r="E38" s="85">
        <f t="shared" si="0"/>
        <v>110.32209954054508</v>
      </c>
      <c r="I38" s="10"/>
      <c r="J38" s="10"/>
      <c r="K38" s="10"/>
      <c r="L38" s="10"/>
    </row>
    <row r="39" spans="1:12">
      <c r="A39" s="83" t="s">
        <v>80</v>
      </c>
      <c r="B39" s="92">
        <v>631223</v>
      </c>
      <c r="C39" s="5">
        <v>329343</v>
      </c>
      <c r="D39" s="93">
        <v>301880</v>
      </c>
      <c r="E39" s="85">
        <f t="shared" si="0"/>
        <v>109.0973234397774</v>
      </c>
      <c r="I39" s="10"/>
      <c r="J39" s="10"/>
      <c r="K39" s="10"/>
      <c r="L39" s="10"/>
    </row>
    <row r="40" spans="1:12">
      <c r="A40" s="84" t="s">
        <v>81</v>
      </c>
      <c r="B40" s="90">
        <v>655380</v>
      </c>
      <c r="C40" s="14">
        <v>342552</v>
      </c>
      <c r="D40" s="91">
        <v>312828</v>
      </c>
      <c r="E40" s="85">
        <f t="shared" si="0"/>
        <v>109.50170700832406</v>
      </c>
      <c r="I40" s="10"/>
      <c r="J40" s="10"/>
      <c r="K40" s="10"/>
      <c r="L40" s="10"/>
    </row>
    <row r="41" spans="1:12">
      <c r="A41" s="84" t="s">
        <v>82</v>
      </c>
      <c r="B41" s="90">
        <v>674898</v>
      </c>
      <c r="C41" s="14">
        <v>356638</v>
      </c>
      <c r="D41" s="91">
        <v>318260</v>
      </c>
      <c r="E41" s="85">
        <f t="shared" si="0"/>
        <v>112.05869414943757</v>
      </c>
      <c r="I41" s="10"/>
      <c r="J41" s="10"/>
      <c r="K41" s="10"/>
      <c r="L41" s="10"/>
    </row>
    <row r="42" spans="1:12">
      <c r="A42" s="83" t="s">
        <v>83</v>
      </c>
      <c r="B42" s="92">
        <v>687177</v>
      </c>
      <c r="C42" s="5">
        <v>365470</v>
      </c>
      <c r="D42" s="93">
        <v>321707</v>
      </c>
      <c r="E42" s="85">
        <f t="shared" si="0"/>
        <v>113.60337201242123</v>
      </c>
      <c r="I42" s="10"/>
      <c r="J42" s="10"/>
      <c r="K42" s="10"/>
      <c r="L42" s="10"/>
    </row>
    <row r="43" spans="1:12">
      <c r="A43" s="84" t="s">
        <v>84</v>
      </c>
      <c r="B43" s="90">
        <v>691595</v>
      </c>
      <c r="C43" s="14">
        <v>369129</v>
      </c>
      <c r="D43" s="91">
        <v>322466</v>
      </c>
      <c r="E43" s="85">
        <f t="shared" si="0"/>
        <v>114.47067287714054</v>
      </c>
      <c r="I43" s="10"/>
      <c r="J43" s="10"/>
      <c r="K43" s="10"/>
      <c r="L43" s="10"/>
    </row>
    <row r="44" spans="1:12">
      <c r="A44" s="84" t="s">
        <v>85</v>
      </c>
      <c r="B44" s="90">
        <v>690506</v>
      </c>
      <c r="C44" s="14">
        <v>367441</v>
      </c>
      <c r="D44" s="91">
        <v>323065</v>
      </c>
      <c r="E44" s="85">
        <f t="shared" si="0"/>
        <v>113.73593549285748</v>
      </c>
      <c r="I44" s="10"/>
      <c r="J44" s="10"/>
      <c r="K44" s="10"/>
      <c r="L44" s="10"/>
    </row>
    <row r="45" spans="1:12">
      <c r="A45" s="83" t="s">
        <v>86</v>
      </c>
      <c r="B45" s="92">
        <v>679151</v>
      </c>
      <c r="C45" s="5">
        <v>359271</v>
      </c>
      <c r="D45" s="93">
        <v>319880</v>
      </c>
      <c r="E45" s="85">
        <f t="shared" si="0"/>
        <v>112.3143053645117</v>
      </c>
      <c r="I45" s="10"/>
      <c r="J45" s="10"/>
      <c r="K45" s="10"/>
      <c r="L45" s="10"/>
    </row>
    <row r="46" spans="1:12">
      <c r="A46" s="84" t="s">
        <v>87</v>
      </c>
      <c r="B46" s="90">
        <v>653837</v>
      </c>
      <c r="C46" s="14">
        <v>346514</v>
      </c>
      <c r="D46" s="91">
        <v>307323</v>
      </c>
      <c r="E46" s="85">
        <f t="shared" si="0"/>
        <v>112.75238104534968</v>
      </c>
      <c r="I46" s="10"/>
      <c r="J46" s="10"/>
      <c r="K46" s="10"/>
      <c r="L46" s="10"/>
    </row>
    <row r="47" spans="1:12">
      <c r="A47" s="83" t="s">
        <v>88</v>
      </c>
      <c r="B47" s="92">
        <v>627880</v>
      </c>
      <c r="C47" s="5">
        <v>334967</v>
      </c>
      <c r="D47" s="93">
        <v>292913</v>
      </c>
      <c r="E47" s="85">
        <f t="shared" si="0"/>
        <v>114.35716407260858</v>
      </c>
      <c r="I47" s="10"/>
      <c r="J47" s="10"/>
      <c r="K47" s="10"/>
      <c r="L47" s="10"/>
    </row>
    <row r="48" spans="1:12">
      <c r="A48" s="84" t="s">
        <v>89</v>
      </c>
      <c r="B48" s="90">
        <v>612701</v>
      </c>
      <c r="C48" s="14">
        <v>325305</v>
      </c>
      <c r="D48" s="91">
        <v>287396</v>
      </c>
      <c r="E48" s="85">
        <f t="shared" si="0"/>
        <v>113.19051065428884</v>
      </c>
      <c r="I48" s="10"/>
      <c r="J48" s="10"/>
      <c r="K48" s="10"/>
      <c r="L48" s="10"/>
    </row>
    <row r="49" spans="1:12">
      <c r="A49" s="84" t="s">
        <v>90</v>
      </c>
      <c r="B49" s="90">
        <v>607327</v>
      </c>
      <c r="C49" s="14">
        <v>318793</v>
      </c>
      <c r="D49" s="91">
        <v>288534</v>
      </c>
      <c r="E49" s="85">
        <f t="shared" si="0"/>
        <v>110.4871522940104</v>
      </c>
      <c r="I49" s="10"/>
      <c r="J49" s="10"/>
      <c r="K49" s="10"/>
      <c r="L49" s="10"/>
    </row>
    <row r="50" spans="1:12">
      <c r="A50" s="83" t="s">
        <v>91</v>
      </c>
      <c r="B50" s="92">
        <v>620180</v>
      </c>
      <c r="C50" s="5">
        <v>324001</v>
      </c>
      <c r="D50" s="93">
        <v>296179</v>
      </c>
      <c r="E50" s="85">
        <f t="shared" si="0"/>
        <v>109.39364370870319</v>
      </c>
      <c r="I50" s="10"/>
      <c r="J50" s="10"/>
      <c r="K50" s="10"/>
      <c r="L50" s="10"/>
    </row>
    <row r="51" spans="1:12">
      <c r="A51" s="84" t="s">
        <v>92</v>
      </c>
      <c r="B51" s="90">
        <v>645078</v>
      </c>
      <c r="C51" s="14">
        <v>338373</v>
      </c>
      <c r="D51" s="91">
        <v>306705</v>
      </c>
      <c r="E51" s="85">
        <f t="shared" si="0"/>
        <v>110.32523108524477</v>
      </c>
      <c r="I51" s="10"/>
      <c r="J51" s="10"/>
      <c r="K51" s="10"/>
      <c r="L51" s="10"/>
    </row>
    <row r="52" spans="1:12">
      <c r="A52" s="84" t="s">
        <v>93</v>
      </c>
      <c r="B52" s="90">
        <v>654712</v>
      </c>
      <c r="C52" s="14">
        <v>338172</v>
      </c>
      <c r="D52" s="91">
        <v>316540</v>
      </c>
      <c r="E52" s="85">
        <f t="shared" si="0"/>
        <v>106.83389145131737</v>
      </c>
      <c r="I52" s="10"/>
      <c r="J52" s="10"/>
      <c r="K52" s="10"/>
      <c r="L52" s="10"/>
    </row>
    <row r="53" spans="1:12">
      <c r="A53" s="83" t="s">
        <v>94</v>
      </c>
      <c r="B53" s="92">
        <v>699442</v>
      </c>
      <c r="C53" s="5">
        <v>361091</v>
      </c>
      <c r="D53" s="93">
        <v>338351</v>
      </c>
      <c r="E53" s="85">
        <f t="shared" si="0"/>
        <v>106.72083132604899</v>
      </c>
      <c r="I53" s="10"/>
      <c r="J53" s="10"/>
      <c r="K53" s="10"/>
      <c r="L53" s="10"/>
    </row>
    <row r="54" spans="1:12">
      <c r="A54" s="84" t="s">
        <v>95</v>
      </c>
      <c r="B54" s="90">
        <v>753706</v>
      </c>
      <c r="C54" s="14">
        <v>389327</v>
      </c>
      <c r="D54" s="91">
        <v>364379</v>
      </c>
      <c r="E54" s="85">
        <f t="shared" si="0"/>
        <v>106.84671729161121</v>
      </c>
      <c r="I54" s="10"/>
      <c r="J54" s="10"/>
      <c r="K54" s="10"/>
      <c r="L54" s="10"/>
    </row>
    <row r="55" spans="1:12">
      <c r="A55" s="84" t="s">
        <v>96</v>
      </c>
      <c r="B55" s="90">
        <v>797872</v>
      </c>
      <c r="C55" s="14">
        <v>412623</v>
      </c>
      <c r="D55" s="91">
        <v>385249</v>
      </c>
      <c r="E55" s="85">
        <f t="shared" si="0"/>
        <v>107.10553434272381</v>
      </c>
      <c r="I55" s="10"/>
      <c r="J55" s="10"/>
      <c r="K55" s="10"/>
      <c r="L55" s="10"/>
    </row>
    <row r="56" spans="1:12">
      <c r="A56" s="83" t="s">
        <v>97</v>
      </c>
      <c r="B56" s="92">
        <v>814909</v>
      </c>
      <c r="C56" s="5">
        <v>420295</v>
      </c>
      <c r="D56" s="93">
        <v>394614</v>
      </c>
      <c r="E56" s="85">
        <f t="shared" si="0"/>
        <v>106.50787858514903</v>
      </c>
      <c r="I56" s="10"/>
      <c r="J56" s="10"/>
      <c r="K56" s="10"/>
      <c r="L56" s="10"/>
    </row>
    <row r="57" spans="1:12">
      <c r="A57" s="84" t="s">
        <v>98</v>
      </c>
      <c r="B57" s="90">
        <v>802014</v>
      </c>
      <c r="C57" s="14">
        <v>413581</v>
      </c>
      <c r="D57" s="91">
        <v>388433</v>
      </c>
      <c r="E57" s="85">
        <f t="shared" si="0"/>
        <v>106.47421820494138</v>
      </c>
      <c r="I57" s="10"/>
      <c r="J57" s="10"/>
      <c r="K57" s="10"/>
      <c r="L57" s="10"/>
    </row>
    <row r="58" spans="1:12">
      <c r="A58" s="84" t="s">
        <v>99</v>
      </c>
      <c r="B58" s="90">
        <v>772573</v>
      </c>
      <c r="C58" s="14">
        <v>399477</v>
      </c>
      <c r="D58" s="91">
        <v>373096</v>
      </c>
      <c r="E58" s="85">
        <f t="shared" si="0"/>
        <v>107.07083431610096</v>
      </c>
      <c r="I58" s="10"/>
      <c r="J58" s="10"/>
      <c r="K58" s="10"/>
      <c r="L58" s="10"/>
    </row>
    <row r="59" spans="1:12">
      <c r="A59" s="83" t="s">
        <v>100</v>
      </c>
      <c r="B59" s="92">
        <v>748673</v>
      </c>
      <c r="C59" s="5">
        <v>387808</v>
      </c>
      <c r="D59" s="93">
        <v>360865</v>
      </c>
      <c r="E59" s="85">
        <f t="shared" si="0"/>
        <v>107.46622698238954</v>
      </c>
      <c r="I59" s="10"/>
      <c r="J59" s="10"/>
      <c r="K59" s="10"/>
      <c r="L59" s="10"/>
    </row>
    <row r="60" spans="1:12">
      <c r="A60" s="84" t="s">
        <v>101</v>
      </c>
      <c r="B60" s="90">
        <v>743502</v>
      </c>
      <c r="C60" s="14">
        <v>384069</v>
      </c>
      <c r="D60" s="91">
        <v>359433</v>
      </c>
      <c r="E60" s="85">
        <f t="shared" si="0"/>
        <v>106.85412858585606</v>
      </c>
      <c r="I60" s="10"/>
      <c r="J60" s="10"/>
      <c r="K60" s="10"/>
      <c r="L60" s="10"/>
    </row>
    <row r="61" spans="1:12">
      <c r="A61" s="84" t="s">
        <v>102</v>
      </c>
      <c r="B61" s="90">
        <v>761686</v>
      </c>
      <c r="C61" s="14">
        <v>392310</v>
      </c>
      <c r="D61" s="91">
        <v>369376</v>
      </c>
      <c r="E61" s="85">
        <f t="shared" si="0"/>
        <v>106.20884951918912</v>
      </c>
      <c r="I61" s="10"/>
      <c r="J61" s="10"/>
      <c r="K61" s="10"/>
      <c r="L61" s="10"/>
    </row>
    <row r="62" spans="1:12">
      <c r="A62" s="83" t="s">
        <v>103</v>
      </c>
      <c r="B62" s="92">
        <v>797512</v>
      </c>
      <c r="C62" s="5">
        <v>409664</v>
      </c>
      <c r="D62" s="93">
        <v>387848</v>
      </c>
      <c r="E62" s="85">
        <f t="shared" si="0"/>
        <v>105.62488397516552</v>
      </c>
      <c r="I62" s="10"/>
      <c r="J62" s="10"/>
      <c r="K62" s="10"/>
      <c r="L62" s="10"/>
    </row>
    <row r="63" spans="1:12">
      <c r="A63" s="84" t="s">
        <v>104</v>
      </c>
      <c r="B63" s="90">
        <v>837023</v>
      </c>
      <c r="C63" s="14">
        <v>429703</v>
      </c>
      <c r="D63" s="91">
        <v>407320</v>
      </c>
      <c r="E63" s="85">
        <f t="shared" si="0"/>
        <v>105.49518805852891</v>
      </c>
      <c r="I63" s="10"/>
      <c r="J63" s="10"/>
      <c r="K63" s="10"/>
      <c r="L63" s="10"/>
    </row>
    <row r="64" spans="1:12">
      <c r="A64" s="83" t="s">
        <v>105</v>
      </c>
      <c r="B64" s="92">
        <v>866470</v>
      </c>
      <c r="C64" s="5">
        <v>445529</v>
      </c>
      <c r="D64" s="93">
        <v>420941</v>
      </c>
      <c r="E64" s="85">
        <f t="shared" si="0"/>
        <v>105.84119864779149</v>
      </c>
      <c r="I64" s="10"/>
      <c r="J64" s="10"/>
      <c r="K64" s="10"/>
      <c r="L64" s="10"/>
    </row>
    <row r="65" spans="1:12">
      <c r="A65" s="84" t="s">
        <v>106</v>
      </c>
      <c r="B65" s="90">
        <v>883263</v>
      </c>
      <c r="C65" s="14">
        <v>454666</v>
      </c>
      <c r="D65" s="91">
        <v>428597</v>
      </c>
      <c r="E65" s="85">
        <f t="shared" si="0"/>
        <v>106.08240374990959</v>
      </c>
      <c r="I65" s="10"/>
      <c r="J65" s="10"/>
      <c r="K65" s="10"/>
      <c r="L65" s="10"/>
    </row>
    <row r="66" spans="1:12">
      <c r="A66" s="84" t="s">
        <v>107</v>
      </c>
      <c r="B66" s="90">
        <v>885946</v>
      </c>
      <c r="C66" s="14">
        <v>454744</v>
      </c>
      <c r="D66" s="91">
        <v>431202</v>
      </c>
      <c r="E66" s="85">
        <f t="shared" si="0"/>
        <v>105.4596221724389</v>
      </c>
      <c r="I66" s="10"/>
      <c r="J66" s="10"/>
      <c r="K66" s="10"/>
      <c r="L66" s="10"/>
    </row>
    <row r="67" spans="1:12">
      <c r="A67" s="83" t="s">
        <v>108</v>
      </c>
      <c r="B67" s="92">
        <v>875773</v>
      </c>
      <c r="C67" s="5">
        <v>446076</v>
      </c>
      <c r="D67" s="93">
        <v>429697</v>
      </c>
      <c r="E67" s="85">
        <f t="shared" si="0"/>
        <v>103.81175572554615</v>
      </c>
      <c r="I67" s="10"/>
      <c r="J67" s="10"/>
      <c r="K67" s="10"/>
      <c r="L67" s="10"/>
    </row>
    <row r="68" spans="1:12">
      <c r="A68" s="84" t="s">
        <v>109</v>
      </c>
      <c r="B68" s="90">
        <v>856597</v>
      </c>
      <c r="C68" s="14">
        <v>432973</v>
      </c>
      <c r="D68" s="91">
        <v>423624</v>
      </c>
      <c r="E68" s="85">
        <f t="shared" si="0"/>
        <v>102.20690990123317</v>
      </c>
      <c r="I68" s="10"/>
      <c r="J68" s="10"/>
      <c r="K68" s="10"/>
      <c r="L68" s="10"/>
    </row>
    <row r="69" spans="1:12">
      <c r="A69" s="84" t="s">
        <v>110</v>
      </c>
      <c r="B69" s="90">
        <v>831209</v>
      </c>
      <c r="C69" s="14">
        <v>421053</v>
      </c>
      <c r="D69" s="91">
        <v>410156</v>
      </c>
      <c r="E69" s="85">
        <f t="shared" si="0"/>
        <v>102.65679400033159</v>
      </c>
      <c r="I69" s="10"/>
      <c r="J69" s="10"/>
      <c r="K69" s="10"/>
      <c r="L69" s="10"/>
    </row>
    <row r="70" spans="1:12">
      <c r="A70" s="83" t="s">
        <v>111</v>
      </c>
      <c r="B70" s="92">
        <v>812432</v>
      </c>
      <c r="C70" s="5">
        <v>416166</v>
      </c>
      <c r="D70" s="93">
        <v>396266</v>
      </c>
      <c r="E70" s="85">
        <f t="shared" si="0"/>
        <v>105.0218792427309</v>
      </c>
      <c r="I70" s="10"/>
      <c r="J70" s="10"/>
      <c r="K70" s="10"/>
      <c r="L70" s="10"/>
    </row>
    <row r="71" spans="1:12">
      <c r="A71" s="84" t="s">
        <v>112</v>
      </c>
      <c r="B71" s="90">
        <v>808419</v>
      </c>
      <c r="C71" s="14">
        <v>415252</v>
      </c>
      <c r="D71" s="91">
        <v>393167</v>
      </c>
      <c r="E71" s="85">
        <f t="shared" si="0"/>
        <v>105.61720592013064</v>
      </c>
      <c r="I71" s="10"/>
      <c r="J71" s="10"/>
      <c r="K71" s="10"/>
      <c r="L71" s="10"/>
    </row>
    <row r="72" spans="1:12">
      <c r="A72" s="84" t="s">
        <v>113</v>
      </c>
      <c r="B72" s="90">
        <v>812869</v>
      </c>
      <c r="C72" s="14">
        <v>415050</v>
      </c>
      <c r="D72" s="91">
        <v>397819</v>
      </c>
      <c r="E72" s="85">
        <f t="shared" si="0"/>
        <v>104.33136677735352</v>
      </c>
      <c r="I72" s="10"/>
      <c r="J72" s="10"/>
      <c r="K72" s="10"/>
      <c r="L72" s="10"/>
    </row>
    <row r="73" spans="1:12">
      <c r="A73" s="83" t="s">
        <v>114</v>
      </c>
      <c r="B73" s="92">
        <v>824803</v>
      </c>
      <c r="C73" s="5">
        <v>420696</v>
      </c>
      <c r="D73" s="93">
        <v>404107</v>
      </c>
      <c r="E73" s="85">
        <f t="shared" si="0"/>
        <v>104.10510087674798</v>
      </c>
      <c r="I73" s="10"/>
      <c r="J73" s="10"/>
      <c r="K73" s="10"/>
      <c r="L73" s="10"/>
    </row>
    <row r="74" spans="1:12">
      <c r="A74" s="84" t="s">
        <v>115</v>
      </c>
      <c r="B74" s="90">
        <v>841625</v>
      </c>
      <c r="C74" s="14">
        <v>428648</v>
      </c>
      <c r="D74" s="91">
        <v>412977</v>
      </c>
      <c r="E74" s="85">
        <f t="shared" si="0"/>
        <v>103.79464231664232</v>
      </c>
      <c r="I74" s="10"/>
      <c r="J74" s="10"/>
      <c r="K74" s="10"/>
      <c r="L74" s="10"/>
    </row>
    <row r="75" spans="1:12">
      <c r="A75" s="84" t="s">
        <v>116</v>
      </c>
      <c r="B75" s="90">
        <v>854550</v>
      </c>
      <c r="C75" s="14">
        <v>431465</v>
      </c>
      <c r="D75" s="91">
        <v>423085</v>
      </c>
      <c r="E75" s="85">
        <f t="shared" si="0"/>
        <v>101.98068945956487</v>
      </c>
      <c r="I75" s="10"/>
      <c r="J75" s="10"/>
      <c r="K75" s="10"/>
      <c r="L75" s="10"/>
    </row>
    <row r="76" spans="1:12">
      <c r="A76" s="83" t="s">
        <v>117</v>
      </c>
      <c r="B76" s="92">
        <v>858141</v>
      </c>
      <c r="C76" s="5">
        <v>429629</v>
      </c>
      <c r="D76" s="93">
        <v>428512</v>
      </c>
      <c r="E76" s="85">
        <f t="shared" si="0"/>
        <v>100.26066947950116</v>
      </c>
      <c r="I76" s="10"/>
      <c r="J76" s="10"/>
      <c r="K76" s="10"/>
      <c r="L76" s="10"/>
    </row>
    <row r="77" spans="1:12">
      <c r="A77" s="84" t="s">
        <v>118</v>
      </c>
      <c r="B77" s="90">
        <v>848690</v>
      </c>
      <c r="C77" s="14">
        <v>424525</v>
      </c>
      <c r="D77" s="91">
        <v>424165</v>
      </c>
      <c r="E77" s="85">
        <f t="shared" si="0"/>
        <v>100.08487263211249</v>
      </c>
      <c r="I77" s="10"/>
      <c r="J77" s="10"/>
      <c r="K77" s="10"/>
      <c r="L77" s="10"/>
    </row>
    <row r="78" spans="1:12">
      <c r="A78" s="84" t="s">
        <v>119</v>
      </c>
      <c r="B78" s="90">
        <v>823550</v>
      </c>
      <c r="C78" s="14">
        <v>414400</v>
      </c>
      <c r="D78" s="91">
        <v>409150</v>
      </c>
      <c r="E78" s="85">
        <f t="shared" si="0"/>
        <v>101.28314798973481</v>
      </c>
      <c r="I78" s="10"/>
      <c r="J78" s="10"/>
      <c r="K78" s="10"/>
      <c r="L78" s="10"/>
    </row>
    <row r="79" spans="1:12">
      <c r="A79" s="83" t="s">
        <v>120</v>
      </c>
      <c r="B79" s="92">
        <v>784111</v>
      </c>
      <c r="C79" s="5">
        <v>396251</v>
      </c>
      <c r="D79" s="93">
        <v>387860</v>
      </c>
      <c r="E79" s="85">
        <f t="shared" si="0"/>
        <v>102.16340947764657</v>
      </c>
      <c r="I79" s="10"/>
      <c r="J79" s="10"/>
      <c r="K79" s="10"/>
      <c r="L79" s="10"/>
    </row>
    <row r="80" spans="1:12">
      <c r="A80" s="84" t="s">
        <v>121</v>
      </c>
      <c r="B80" s="90">
        <v>742633</v>
      </c>
      <c r="C80" s="14">
        <v>374712</v>
      </c>
      <c r="D80" s="91">
        <v>367921</v>
      </c>
      <c r="E80" s="85">
        <f t="shared" si="0"/>
        <v>101.84577667488401</v>
      </c>
      <c r="I80" s="10"/>
      <c r="J80" s="10"/>
      <c r="K80" s="10"/>
      <c r="L80" s="10"/>
    </row>
    <row r="81" spans="1:12">
      <c r="A81" s="83" t="s">
        <v>122</v>
      </c>
      <c r="B81" s="92">
        <v>708728</v>
      </c>
      <c r="C81" s="5">
        <v>355781</v>
      </c>
      <c r="D81" s="93">
        <v>352947</v>
      </c>
      <c r="E81" s="85">
        <f t="shared" si="0"/>
        <v>100.80295341793529</v>
      </c>
      <c r="I81" s="10"/>
      <c r="J81" s="10"/>
      <c r="K81" s="10"/>
      <c r="L81" s="10"/>
    </row>
    <row r="82" spans="1:12">
      <c r="A82" s="84" t="s">
        <v>123</v>
      </c>
      <c r="B82" s="90">
        <v>663319</v>
      </c>
      <c r="C82" s="14">
        <v>331806</v>
      </c>
      <c r="D82" s="91">
        <v>331513</v>
      </c>
      <c r="E82" s="85">
        <f t="shared" si="0"/>
        <v>100.08838265769367</v>
      </c>
      <c r="I82" s="10"/>
      <c r="J82" s="10"/>
      <c r="K82" s="10"/>
      <c r="L82" s="10"/>
    </row>
    <row r="83" spans="1:12">
      <c r="A83" s="84" t="s">
        <v>124</v>
      </c>
      <c r="B83" s="90">
        <v>599105</v>
      </c>
      <c r="C83" s="14">
        <v>299158</v>
      </c>
      <c r="D83" s="91">
        <v>299947</v>
      </c>
      <c r="E83" s="85">
        <f t="shared" si="0"/>
        <v>99.736953528456695</v>
      </c>
      <c r="I83" s="10"/>
      <c r="J83" s="10"/>
      <c r="K83" s="10"/>
      <c r="L83" s="10"/>
    </row>
    <row r="84" spans="1:12">
      <c r="A84" s="83" t="s">
        <v>125</v>
      </c>
      <c r="B84" s="92">
        <v>552611</v>
      </c>
      <c r="C84" s="5">
        <v>274672</v>
      </c>
      <c r="D84" s="93">
        <v>277939</v>
      </c>
      <c r="E84" s="85">
        <f t="shared" si="0"/>
        <v>98.824562224085142</v>
      </c>
      <c r="I84" s="10"/>
      <c r="J84" s="10"/>
      <c r="K84" s="10"/>
      <c r="L84" s="10"/>
    </row>
    <row r="85" spans="1:12">
      <c r="A85" s="84" t="s">
        <v>126</v>
      </c>
      <c r="B85" s="90">
        <v>515782</v>
      </c>
      <c r="C85" s="14">
        <v>255367</v>
      </c>
      <c r="D85" s="91">
        <v>260415</v>
      </c>
      <c r="E85" s="85">
        <f t="shared" si="0"/>
        <v>98.061555593955802</v>
      </c>
      <c r="I85" s="10"/>
      <c r="J85" s="10"/>
      <c r="K85" s="10"/>
      <c r="L85" s="10"/>
    </row>
    <row r="86" spans="1:12">
      <c r="A86" s="84" t="s">
        <v>127</v>
      </c>
      <c r="B86" s="90">
        <v>474387</v>
      </c>
      <c r="C86" s="14">
        <v>234328</v>
      </c>
      <c r="D86" s="91">
        <v>240059</v>
      </c>
      <c r="E86" s="85">
        <f t="shared" si="0"/>
        <v>97.612670218571267</v>
      </c>
      <c r="I86" s="10"/>
      <c r="J86" s="10"/>
      <c r="K86" s="10"/>
      <c r="L86" s="10"/>
    </row>
    <row r="87" spans="1:12">
      <c r="A87" s="83" t="s">
        <v>128</v>
      </c>
      <c r="B87" s="92">
        <v>460375</v>
      </c>
      <c r="C87" s="5">
        <v>227129</v>
      </c>
      <c r="D87" s="93">
        <v>233246</v>
      </c>
      <c r="E87" s="85">
        <f t="shared" si="0"/>
        <v>97.377446987300971</v>
      </c>
      <c r="I87" s="10"/>
      <c r="J87" s="10"/>
      <c r="K87" s="10"/>
      <c r="L87" s="10"/>
    </row>
    <row r="88" spans="1:12">
      <c r="A88" s="84" t="s">
        <v>129</v>
      </c>
      <c r="B88" s="90">
        <v>462773</v>
      </c>
      <c r="C88" s="14">
        <v>227689</v>
      </c>
      <c r="D88" s="91">
        <v>235084</v>
      </c>
      <c r="E88" s="85">
        <f t="shared" si="0"/>
        <v>96.854315904102364</v>
      </c>
      <c r="I88" s="10"/>
      <c r="J88" s="10"/>
      <c r="K88" s="10"/>
      <c r="L88" s="10"/>
    </row>
    <row r="89" spans="1:12">
      <c r="A89" s="84" t="s">
        <v>130</v>
      </c>
      <c r="B89" s="90">
        <v>454708</v>
      </c>
      <c r="C89" s="14">
        <v>222073</v>
      </c>
      <c r="D89" s="91">
        <v>232635</v>
      </c>
      <c r="E89" s="85">
        <f t="shared" si="0"/>
        <v>95.459840522707239</v>
      </c>
      <c r="I89" s="10"/>
      <c r="J89" s="10"/>
      <c r="K89" s="10"/>
      <c r="L89" s="10"/>
    </row>
    <row r="90" spans="1:12">
      <c r="A90" s="83" t="s">
        <v>131</v>
      </c>
      <c r="B90" s="92">
        <v>426064</v>
      </c>
      <c r="C90" s="5">
        <v>206504</v>
      </c>
      <c r="D90" s="93">
        <v>219560</v>
      </c>
      <c r="E90" s="85">
        <f t="shared" si="0"/>
        <v>94.053561668792128</v>
      </c>
      <c r="I90" s="10"/>
      <c r="J90" s="10"/>
      <c r="K90" s="10"/>
      <c r="L90" s="10"/>
    </row>
    <row r="91" spans="1:12">
      <c r="A91" s="84" t="s">
        <v>132</v>
      </c>
      <c r="B91" s="90">
        <v>382789</v>
      </c>
      <c r="C91" s="14">
        <v>184358</v>
      </c>
      <c r="D91" s="91">
        <v>198431</v>
      </c>
      <c r="E91" s="85">
        <f t="shared" ref="E91:E107" si="3">C91/D91*100</f>
        <v>92.907862178792627</v>
      </c>
      <c r="I91" s="10"/>
      <c r="J91" s="10"/>
      <c r="K91" s="10"/>
      <c r="L91" s="10"/>
    </row>
    <row r="92" spans="1:12">
      <c r="A92" s="84" t="s">
        <v>133</v>
      </c>
      <c r="B92" s="90">
        <v>354711</v>
      </c>
      <c r="C92" s="14">
        <v>168421</v>
      </c>
      <c r="D92" s="91">
        <v>186290</v>
      </c>
      <c r="E92" s="85">
        <f t="shared" si="3"/>
        <v>90.407966074400122</v>
      </c>
      <c r="I92" s="10"/>
      <c r="J92" s="10"/>
      <c r="K92" s="10"/>
      <c r="L92" s="10"/>
    </row>
    <row r="93" spans="1:12">
      <c r="A93" s="84" t="s">
        <v>134</v>
      </c>
      <c r="B93" s="90">
        <v>354879</v>
      </c>
      <c r="C93" s="14">
        <v>164525</v>
      </c>
      <c r="D93" s="91">
        <v>190354</v>
      </c>
      <c r="E93" s="85">
        <f t="shared" si="3"/>
        <v>86.431070531746116</v>
      </c>
      <c r="I93" s="10"/>
      <c r="J93" s="10"/>
      <c r="K93" s="10"/>
      <c r="L93" s="10"/>
    </row>
    <row r="94" spans="1:12">
      <c r="A94" s="83" t="s">
        <v>135</v>
      </c>
      <c r="B94" s="92">
        <v>370135</v>
      </c>
      <c r="C94" s="5">
        <v>169149</v>
      </c>
      <c r="D94" s="93">
        <v>200986</v>
      </c>
      <c r="E94" s="85">
        <f t="shared" si="3"/>
        <v>84.15959320549689</v>
      </c>
      <c r="I94" s="10"/>
      <c r="J94" s="10"/>
      <c r="K94" s="10"/>
      <c r="L94" s="10"/>
    </row>
    <row r="95" spans="1:12">
      <c r="A95" s="84" t="s">
        <v>136</v>
      </c>
      <c r="B95" s="90">
        <v>375184</v>
      </c>
      <c r="C95" s="14">
        <v>170679</v>
      </c>
      <c r="D95" s="91">
        <v>204505</v>
      </c>
      <c r="E95" s="85">
        <f t="shared" si="3"/>
        <v>83.459573115571743</v>
      </c>
      <c r="I95" s="10"/>
      <c r="J95" s="10"/>
      <c r="K95" s="10"/>
      <c r="L95" s="10"/>
    </row>
    <row r="96" spans="1:12">
      <c r="A96" s="83" t="s">
        <v>137</v>
      </c>
      <c r="B96" s="92">
        <v>356425</v>
      </c>
      <c r="C96" s="5">
        <v>160787</v>
      </c>
      <c r="D96" s="93">
        <v>195638</v>
      </c>
      <c r="E96" s="85">
        <f t="shared" si="3"/>
        <v>82.185976139604776</v>
      </c>
      <c r="I96" s="10"/>
      <c r="J96" s="10"/>
      <c r="K96" s="10"/>
      <c r="L96" s="10"/>
    </row>
    <row r="97" spans="1:12">
      <c r="A97" s="84" t="s">
        <v>138</v>
      </c>
      <c r="B97" s="90">
        <v>334690</v>
      </c>
      <c r="C97" s="14">
        <v>148858</v>
      </c>
      <c r="D97" s="91">
        <v>185832</v>
      </c>
      <c r="E97" s="85">
        <f t="shared" si="3"/>
        <v>80.103534375134529</v>
      </c>
      <c r="I97" s="10"/>
      <c r="J97" s="10"/>
      <c r="K97" s="10"/>
      <c r="L97" s="10"/>
    </row>
    <row r="98" spans="1:12">
      <c r="A98" s="84" t="s">
        <v>139</v>
      </c>
      <c r="B98" s="90">
        <v>321150</v>
      </c>
      <c r="C98" s="14">
        <v>140633</v>
      </c>
      <c r="D98" s="91">
        <v>180517</v>
      </c>
      <c r="E98" s="85">
        <f t="shared" si="3"/>
        <v>77.905682013328388</v>
      </c>
      <c r="I98" s="10"/>
      <c r="J98" s="10"/>
      <c r="K98" s="10"/>
      <c r="L98" s="10"/>
    </row>
    <row r="99" spans="1:12">
      <c r="A99" s="83" t="s">
        <v>140</v>
      </c>
      <c r="B99" s="92">
        <v>305975</v>
      </c>
      <c r="C99" s="5">
        <v>131911</v>
      </c>
      <c r="D99" s="93">
        <v>174064</v>
      </c>
      <c r="E99" s="85">
        <f t="shared" si="3"/>
        <v>75.783045316665138</v>
      </c>
      <c r="I99" s="10"/>
      <c r="J99" s="10"/>
      <c r="K99" s="10"/>
      <c r="L99" s="10"/>
    </row>
    <row r="100" spans="1:12">
      <c r="A100" s="84" t="s">
        <v>141</v>
      </c>
      <c r="B100" s="90">
        <v>290057</v>
      </c>
      <c r="C100" s="14">
        <v>122859</v>
      </c>
      <c r="D100" s="91">
        <v>167198</v>
      </c>
      <c r="E100" s="85">
        <f t="shared" si="3"/>
        <v>73.481142118924865</v>
      </c>
      <c r="I100" s="10"/>
      <c r="J100" s="10"/>
      <c r="K100" s="10"/>
      <c r="L100" s="10"/>
    </row>
    <row r="101" spans="1:12">
      <c r="A101" s="84" t="s">
        <v>142</v>
      </c>
      <c r="B101" s="90">
        <v>275024</v>
      </c>
      <c r="C101" s="14">
        <v>114302</v>
      </c>
      <c r="D101" s="91">
        <v>160722</v>
      </c>
      <c r="E101" s="85">
        <f t="shared" si="3"/>
        <v>71.117830788566593</v>
      </c>
      <c r="I101" s="10"/>
      <c r="J101" s="10"/>
      <c r="K101" s="10"/>
      <c r="L101" s="10"/>
    </row>
    <row r="102" spans="1:12">
      <c r="A102" s="83" t="s">
        <v>143</v>
      </c>
      <c r="B102" s="92">
        <v>256078</v>
      </c>
      <c r="C102" s="5">
        <v>104274</v>
      </c>
      <c r="D102" s="93">
        <v>151804</v>
      </c>
      <c r="E102" s="85">
        <f t="shared" si="3"/>
        <v>68.689889594477094</v>
      </c>
      <c r="I102" s="10"/>
      <c r="J102" s="10"/>
      <c r="K102" s="10"/>
      <c r="L102" s="10"/>
    </row>
    <row r="103" spans="1:12">
      <c r="A103" s="84" t="s">
        <v>144</v>
      </c>
      <c r="B103" s="90">
        <v>234127</v>
      </c>
      <c r="C103" s="14">
        <v>93017</v>
      </c>
      <c r="D103" s="91">
        <v>141110</v>
      </c>
      <c r="E103" s="85">
        <f t="shared" si="3"/>
        <v>65.918078095103112</v>
      </c>
      <c r="I103" s="10"/>
      <c r="J103" s="10"/>
      <c r="K103" s="10"/>
      <c r="L103" s="10"/>
    </row>
    <row r="104" spans="1:12">
      <c r="A104" s="84" t="s">
        <v>145</v>
      </c>
      <c r="B104" s="90">
        <v>214022</v>
      </c>
      <c r="C104" s="14">
        <v>82376</v>
      </c>
      <c r="D104" s="91">
        <v>131646</v>
      </c>
      <c r="E104" s="85">
        <f t="shared" si="3"/>
        <v>62.573872354648074</v>
      </c>
      <c r="I104" s="10"/>
      <c r="J104" s="10"/>
      <c r="K104" s="10"/>
      <c r="L104" s="10"/>
    </row>
    <row r="105" spans="1:12">
      <c r="A105" s="83" t="s">
        <v>146</v>
      </c>
      <c r="B105" s="92">
        <v>193422</v>
      </c>
      <c r="C105" s="5">
        <v>71343</v>
      </c>
      <c r="D105" s="93">
        <v>122079</v>
      </c>
      <c r="E105" s="85">
        <f t="shared" si="3"/>
        <v>58.440026540191191</v>
      </c>
      <c r="I105" s="10"/>
      <c r="J105" s="10"/>
      <c r="K105" s="10"/>
      <c r="L105" s="10"/>
    </row>
    <row r="106" spans="1:12">
      <c r="A106" s="84" t="s">
        <v>147</v>
      </c>
      <c r="B106" s="90">
        <v>169296</v>
      </c>
      <c r="C106" s="14">
        <v>59544</v>
      </c>
      <c r="D106" s="91">
        <v>109752</v>
      </c>
      <c r="E106" s="85">
        <f t="shared" si="3"/>
        <v>54.253225453750275</v>
      </c>
      <c r="I106" s="10"/>
      <c r="J106" s="10"/>
      <c r="K106" s="10"/>
      <c r="L106" s="10"/>
    </row>
    <row r="107" spans="1:12" ht="17.25" thickBot="1">
      <c r="A107" s="84" t="s">
        <v>66</v>
      </c>
      <c r="B107" s="94">
        <v>951678</v>
      </c>
      <c r="C107" s="95">
        <v>287318</v>
      </c>
      <c r="D107" s="96">
        <v>664360</v>
      </c>
      <c r="E107" s="85">
        <f t="shared" si="3"/>
        <v>43.247335781805049</v>
      </c>
      <c r="L107" s="10"/>
    </row>
    <row r="108" spans="1:12" ht="17.25" thickTop="1"/>
    <row r="111" spans="1:12">
      <c r="A111" s="12" t="s">
        <v>67</v>
      </c>
    </row>
    <row r="112" spans="1:12" ht="17.25" thickBot="1"/>
    <row r="113" spans="1:19" ht="23.25" thickBot="1">
      <c r="B113" s="86" t="s">
        <v>189</v>
      </c>
      <c r="C113" s="16" t="s">
        <v>190</v>
      </c>
      <c r="D113" s="16" t="s">
        <v>16</v>
      </c>
      <c r="E113" s="16" t="s">
        <v>17</v>
      </c>
      <c r="F113" s="16" t="s">
        <v>18</v>
      </c>
      <c r="G113" s="30" t="s">
        <v>188</v>
      </c>
      <c r="H113" s="16" t="s">
        <v>20</v>
      </c>
      <c r="I113" s="16" t="s">
        <v>21</v>
      </c>
      <c r="J113" s="30" t="s">
        <v>191</v>
      </c>
      <c r="K113" s="30" t="s">
        <v>192</v>
      </c>
      <c r="L113" s="16" t="s">
        <v>194</v>
      </c>
      <c r="M113" s="16" t="s">
        <v>193</v>
      </c>
      <c r="N113" s="20" t="s">
        <v>18</v>
      </c>
      <c r="O113" s="37" t="s">
        <v>195</v>
      </c>
      <c r="P113" s="38" t="s">
        <v>196</v>
      </c>
      <c r="R113" s="16" t="s">
        <v>198</v>
      </c>
      <c r="S113" s="16" t="s">
        <v>197</v>
      </c>
    </row>
    <row r="114" spans="1:19" ht="17.25" thickTop="1">
      <c r="A114" s="84" t="s">
        <v>13</v>
      </c>
      <c r="B114" s="99">
        <v>201</v>
      </c>
      <c r="C114" s="97">
        <f>U134</f>
        <v>201.04500000000004</v>
      </c>
      <c r="D114" s="3">
        <f>C114/C$122</f>
        <v>0.11827943704529972</v>
      </c>
      <c r="E114" s="3">
        <f>H27/H$26</f>
        <v>0.12377080618266349</v>
      </c>
      <c r="F114" s="1">
        <f>E114/D114</f>
        <v>1.0464270821246862</v>
      </c>
      <c r="G114" s="1">
        <f t="shared" ref="G114:G121" si="4">B114*F114</f>
        <v>210.3318435070619</v>
      </c>
      <c r="H114" s="1">
        <f>SUM(M134,O134,Q134,S134)</f>
        <v>106.953</v>
      </c>
      <c r="I114" s="1">
        <f>SUM(N134,P134,R134,T134)</f>
        <v>94.091999999999999</v>
      </c>
      <c r="J114" s="1">
        <f>$F114*H114</f>
        <v>111.91851571448156</v>
      </c>
      <c r="K114" s="1">
        <f>$F114*I114</f>
        <v>98.460417011275965</v>
      </c>
      <c r="L114" s="1">
        <f>J114/K114</f>
        <v>1.1366853717638057</v>
      </c>
      <c r="M114" s="1">
        <f>K27</f>
        <v>1.0993034509196906</v>
      </c>
      <c r="N114" s="31">
        <f>M114/L114</f>
        <v>0.96711322079731776</v>
      </c>
      <c r="O114" s="33">
        <f>F114*N114</f>
        <v>1.0120134657231445</v>
      </c>
      <c r="P114" s="71">
        <f>F114</f>
        <v>1.0464270821246862</v>
      </c>
      <c r="Q114" s="73">
        <f>(R114+S114)/(H114+I114)</f>
        <v>1.0281195414497422</v>
      </c>
      <c r="R114" s="32">
        <f t="shared" ref="R114:S121" si="5">H114*O114</f>
        <v>108.23787619948749</v>
      </c>
      <c r="S114" s="1">
        <f t="shared" si="5"/>
        <v>98.460417011275965</v>
      </c>
    </row>
    <row r="115" spans="1:19">
      <c r="A115" s="83" t="s">
        <v>6</v>
      </c>
      <c r="B115" s="100">
        <v>181</v>
      </c>
      <c r="C115" s="97">
        <f t="shared" ref="C115:C121" si="6">U135</f>
        <v>181.05600000000004</v>
      </c>
      <c r="D115" s="3">
        <f t="shared" ref="D115:D121" si="7">C115/C$122</f>
        <v>0.10651944466996835</v>
      </c>
      <c r="E115" s="3">
        <f t="shared" ref="E115:E121" si="8">H28/H$26</f>
        <v>0.11160749198404629</v>
      </c>
      <c r="F115" s="1">
        <f>E115/D115</f>
        <v>1.0477663710118126</v>
      </c>
      <c r="G115" s="1">
        <f t="shared" si="4"/>
        <v>189.64571315313808</v>
      </c>
      <c r="H115" s="1">
        <f t="shared" ref="H115:I121" si="9">SUM(M135,O135,Q135,S135)</f>
        <v>96.844000000000008</v>
      </c>
      <c r="I115" s="1">
        <f t="shared" si="9"/>
        <v>84.211999999999989</v>
      </c>
      <c r="J115" s="1">
        <f t="shared" ref="J115:K121" si="10">$F115*H115</f>
        <v>101.46988643426799</v>
      </c>
      <c r="K115" s="1">
        <f t="shared" si="10"/>
        <v>88.234501635646751</v>
      </c>
      <c r="L115" s="1">
        <f t="shared" ref="L115:L121" si="11">J115/K115</f>
        <v>1.1500023749584385</v>
      </c>
      <c r="M115" s="1">
        <f t="shared" ref="M115:M121" si="12">K28</f>
        <v>1.1338299755212016</v>
      </c>
      <c r="N115" s="31">
        <f>M115/L115</f>
        <v>0.98593707301011324</v>
      </c>
      <c r="O115" s="34">
        <f t="shared" ref="O115:O121" si="13">F115*N115</f>
        <v>1.0330317090338148</v>
      </c>
      <c r="P115" s="31">
        <f t="shared" ref="P115:P121" si="14">F115</f>
        <v>1.0477663710118126</v>
      </c>
      <c r="Q115" s="74">
        <f t="shared" ref="Q115:Q121" si="15">(R115+S115)/(H115+I115)</f>
        <v>1.0398850326159725</v>
      </c>
      <c r="R115" s="32">
        <f t="shared" si="5"/>
        <v>100.04292282967077</v>
      </c>
      <c r="S115" s="1">
        <f t="shared" si="5"/>
        <v>88.234501635646751</v>
      </c>
    </row>
    <row r="116" spans="1:19">
      <c r="A116" s="84" t="s">
        <v>7</v>
      </c>
      <c r="B116" s="101">
        <v>180</v>
      </c>
      <c r="C116" s="97">
        <f t="shared" si="6"/>
        <v>180.142</v>
      </c>
      <c r="D116" s="3">
        <f t="shared" si="7"/>
        <v>0.10598171726834479</v>
      </c>
      <c r="E116" s="3">
        <f t="shared" si="8"/>
        <v>0.10212389313181434</v>
      </c>
      <c r="F116" s="1">
        <f t="shared" ref="F116:F121" si="16">E116/D116</f>
        <v>0.96359915430731824</v>
      </c>
      <c r="G116" s="1">
        <f t="shared" si="4"/>
        <v>173.44784777531729</v>
      </c>
      <c r="H116" s="1">
        <f t="shared" si="9"/>
        <v>92.067999999999998</v>
      </c>
      <c r="I116" s="1">
        <f t="shared" si="9"/>
        <v>88.073999999999984</v>
      </c>
      <c r="J116" s="1">
        <f t="shared" si="10"/>
        <v>88.716646938766175</v>
      </c>
      <c r="K116" s="1">
        <f t="shared" si="10"/>
        <v>84.868031916462726</v>
      </c>
      <c r="L116" s="1">
        <f t="shared" si="11"/>
        <v>1.0453482298975865</v>
      </c>
      <c r="M116" s="1">
        <f t="shared" si="12"/>
        <v>1.115314864781308</v>
      </c>
      <c r="N116" s="31">
        <f t="shared" ref="N116:N121" si="17">M116/L116</f>
        <v>1.0669314137458064</v>
      </c>
      <c r="O116" s="34">
        <f t="shared" si="13"/>
        <v>1.0280942079893705</v>
      </c>
      <c r="P116" s="31">
        <f t="shared" si="14"/>
        <v>0.96359915430731824</v>
      </c>
      <c r="Q116" s="74">
        <f t="shared" si="15"/>
        <v>0.99656165390429818</v>
      </c>
      <c r="R116" s="32">
        <f t="shared" si="5"/>
        <v>94.654577541165352</v>
      </c>
      <c r="S116" s="1">
        <f t="shared" si="5"/>
        <v>84.868031916462726</v>
      </c>
    </row>
    <row r="117" spans="1:19">
      <c r="A117" s="83" t="s">
        <v>8</v>
      </c>
      <c r="B117" s="101">
        <v>239</v>
      </c>
      <c r="C117" s="97">
        <f t="shared" si="6"/>
        <v>238.90799999999996</v>
      </c>
      <c r="D117" s="3">
        <f t="shared" si="7"/>
        <v>0.14055511823531278</v>
      </c>
      <c r="E117" s="3">
        <f t="shared" si="8"/>
        <v>0.12205142413409592</v>
      </c>
      <c r="F117" s="1">
        <f t="shared" si="16"/>
        <v>0.86835275489407238</v>
      </c>
      <c r="G117" s="1">
        <f t="shared" si="4"/>
        <v>207.53630841968331</v>
      </c>
      <c r="H117" s="1">
        <f t="shared" si="9"/>
        <v>120.86200000000001</v>
      </c>
      <c r="I117" s="1">
        <f t="shared" si="9"/>
        <v>118.04600000000001</v>
      </c>
      <c r="J117" s="1">
        <f t="shared" si="10"/>
        <v>104.95085066200738</v>
      </c>
      <c r="K117" s="1">
        <f t="shared" si="10"/>
        <v>102.50556930422567</v>
      </c>
      <c r="L117" s="1">
        <f t="shared" si="11"/>
        <v>1.0238551073310405</v>
      </c>
      <c r="M117" s="1">
        <f t="shared" si="12"/>
        <v>1.0680188735351972</v>
      </c>
      <c r="N117" s="31">
        <f t="shared" si="17"/>
        <v>1.0431347813649938</v>
      </c>
      <c r="O117" s="34">
        <f t="shared" si="13"/>
        <v>0.90580896112411824</v>
      </c>
      <c r="P117" s="31">
        <f t="shared" si="14"/>
        <v>0.86835275489407238</v>
      </c>
      <c r="Q117" s="74">
        <f t="shared" si="15"/>
        <v>0.88730160548666781</v>
      </c>
      <c r="R117" s="32">
        <f t="shared" si="5"/>
        <v>109.47788265938318</v>
      </c>
      <c r="S117" s="1">
        <f t="shared" si="5"/>
        <v>102.50556930422567</v>
      </c>
    </row>
    <row r="118" spans="1:19">
      <c r="A118" s="84" t="s">
        <v>9</v>
      </c>
      <c r="B118" s="100">
        <v>218</v>
      </c>
      <c r="C118" s="97">
        <f t="shared" si="6"/>
        <v>217.91300000000001</v>
      </c>
      <c r="D118" s="3">
        <f t="shared" si="7"/>
        <v>0.12820327272427762</v>
      </c>
      <c r="E118" s="3">
        <f t="shared" si="8"/>
        <v>0.12558791096032412</v>
      </c>
      <c r="F118" s="1">
        <f t="shared" si="16"/>
        <v>0.97959988299535639</v>
      </c>
      <c r="G118" s="1">
        <f t="shared" si="4"/>
        <v>213.55277449298768</v>
      </c>
      <c r="H118" s="1">
        <f t="shared" si="9"/>
        <v>108.90900000000001</v>
      </c>
      <c r="I118" s="1">
        <f t="shared" si="9"/>
        <v>109.004</v>
      </c>
      <c r="J118" s="1">
        <f t="shared" si="10"/>
        <v>106.68724365714128</v>
      </c>
      <c r="K118" s="1">
        <f t="shared" si="10"/>
        <v>106.78030564602584</v>
      </c>
      <c r="L118" s="1">
        <f t="shared" si="11"/>
        <v>0.99912847234963853</v>
      </c>
      <c r="M118" s="1">
        <f t="shared" si="12"/>
        <v>1.0680865361605398</v>
      </c>
      <c r="N118" s="31">
        <f t="shared" si="17"/>
        <v>1.0690182150937342</v>
      </c>
      <c r="O118" s="34">
        <f t="shared" si="13"/>
        <v>1.0472101184257268</v>
      </c>
      <c r="P118" s="31">
        <f t="shared" si="14"/>
        <v>0.97959988299535639</v>
      </c>
      <c r="Q118" s="74">
        <f t="shared" si="15"/>
        <v>1.0133902632410794</v>
      </c>
      <c r="R118" s="32">
        <f t="shared" si="5"/>
        <v>114.05060678762749</v>
      </c>
      <c r="S118" s="1">
        <f t="shared" si="5"/>
        <v>106.78030564602584</v>
      </c>
    </row>
    <row r="119" spans="1:19">
      <c r="A119" s="83" t="s">
        <v>10</v>
      </c>
      <c r="B119" s="101">
        <v>236</v>
      </c>
      <c r="C119" s="97">
        <f t="shared" si="6"/>
        <v>236.01799999999997</v>
      </c>
      <c r="D119" s="3">
        <f t="shared" si="7"/>
        <v>0.13885486419735651</v>
      </c>
      <c r="E119" s="3">
        <f t="shared" si="8"/>
        <v>0.14007954544858112</v>
      </c>
      <c r="F119" s="1">
        <f t="shared" si="16"/>
        <v>1.0088198656799228</v>
      </c>
      <c r="G119" s="1">
        <f t="shared" si="4"/>
        <v>238.08148830046179</v>
      </c>
      <c r="H119" s="1">
        <f t="shared" si="9"/>
        <v>116.878</v>
      </c>
      <c r="I119" s="1">
        <f t="shared" si="9"/>
        <v>119.14</v>
      </c>
      <c r="J119" s="1">
        <f t="shared" si="10"/>
        <v>117.90884826093802</v>
      </c>
      <c r="K119" s="1">
        <f t="shared" si="10"/>
        <v>120.190798797106</v>
      </c>
      <c r="L119" s="1">
        <f t="shared" si="11"/>
        <v>0.98101393318784624</v>
      </c>
      <c r="M119" s="1">
        <f t="shared" si="12"/>
        <v>1.0570343194399752</v>
      </c>
      <c r="N119" s="31">
        <f t="shared" si="17"/>
        <v>1.0774916478557011</v>
      </c>
      <c r="O119" s="34">
        <f t="shared" si="13"/>
        <v>1.086994979461027</v>
      </c>
      <c r="P119" s="31">
        <f t="shared" si="14"/>
        <v>1.0088198656799228</v>
      </c>
      <c r="Q119" s="74">
        <f t="shared" si="15"/>
        <v>1.0475328068475791</v>
      </c>
      <c r="R119" s="32">
        <f t="shared" si="5"/>
        <v>127.0457992094459</v>
      </c>
      <c r="S119" s="1">
        <f t="shared" si="5"/>
        <v>120.190798797106</v>
      </c>
    </row>
    <row r="120" spans="1:19">
      <c r="A120" s="84" t="s">
        <v>11</v>
      </c>
      <c r="B120" s="101">
        <v>224</v>
      </c>
      <c r="C120" s="97">
        <f t="shared" si="6"/>
        <v>223.85000000000002</v>
      </c>
      <c r="D120" s="3">
        <f t="shared" si="7"/>
        <v>0.13169614754204453</v>
      </c>
      <c r="E120" s="3">
        <f t="shared" si="8"/>
        <v>0.13726549825404682</v>
      </c>
      <c r="F120" s="1">
        <f t="shared" si="16"/>
        <v>1.0422893973434133</v>
      </c>
      <c r="G120" s="1">
        <f t="shared" si="4"/>
        <v>233.47282500492457</v>
      </c>
      <c r="H120" s="1">
        <f t="shared" si="9"/>
        <v>110.04400000000001</v>
      </c>
      <c r="I120" s="1">
        <f t="shared" si="9"/>
        <v>113.806</v>
      </c>
      <c r="J120" s="1">
        <f t="shared" si="10"/>
        <v>114.69769444125859</v>
      </c>
      <c r="K120" s="1">
        <f t="shared" si="10"/>
        <v>118.61878715406449</v>
      </c>
      <c r="L120" s="1">
        <f t="shared" si="11"/>
        <v>0.96694374637541092</v>
      </c>
      <c r="M120" s="1">
        <f t="shared" si="12"/>
        <v>1.0382919855229893</v>
      </c>
      <c r="N120" s="31">
        <f t="shared" si="17"/>
        <v>1.0737873732727754</v>
      </c>
      <c r="O120" s="34">
        <f t="shared" si="13"/>
        <v>1.1191971941634478</v>
      </c>
      <c r="P120" s="31">
        <f t="shared" si="14"/>
        <v>1.0422893973434133</v>
      </c>
      <c r="Q120" s="74">
        <f t="shared" si="15"/>
        <v>1.0800970435049673</v>
      </c>
      <c r="R120" s="32">
        <f t="shared" si="5"/>
        <v>123.16093603452246</v>
      </c>
      <c r="S120" s="1">
        <f t="shared" si="5"/>
        <v>118.61878715406449</v>
      </c>
    </row>
    <row r="121" spans="1:19" ht="17.25" thickBot="1">
      <c r="A121" s="83" t="s">
        <v>12</v>
      </c>
      <c r="B121" s="100">
        <v>221</v>
      </c>
      <c r="C121" s="97">
        <f t="shared" si="6"/>
        <v>220.81399999999996</v>
      </c>
      <c r="D121" s="3">
        <f t="shared" si="7"/>
        <v>0.12990999831739564</v>
      </c>
      <c r="E121" s="3">
        <f t="shared" si="8"/>
        <v>0.13751342990442789</v>
      </c>
      <c r="F121" s="1">
        <f t="shared" si="16"/>
        <v>1.0585284557425332</v>
      </c>
      <c r="G121" s="1">
        <f t="shared" si="4"/>
        <v>233.93478871909983</v>
      </c>
      <c r="H121" s="1">
        <f t="shared" si="9"/>
        <v>108.792</v>
      </c>
      <c r="I121" s="1">
        <f t="shared" si="9"/>
        <v>112.02199999999999</v>
      </c>
      <c r="J121" s="1">
        <f t="shared" si="10"/>
        <v>115.15942775714167</v>
      </c>
      <c r="K121" s="1">
        <f t="shared" si="10"/>
        <v>118.57847466919004</v>
      </c>
      <c r="L121" s="1">
        <f t="shared" si="11"/>
        <v>0.97116637803288652</v>
      </c>
      <c r="M121" s="1">
        <f t="shared" si="12"/>
        <v>1.0285448826518269</v>
      </c>
      <c r="N121" s="31">
        <f t="shared" si="17"/>
        <v>1.0590820542358164</v>
      </c>
      <c r="O121" s="35">
        <f t="shared" si="13"/>
        <v>1.1210684913748685</v>
      </c>
      <c r="P121" s="72">
        <f t="shared" si="14"/>
        <v>1.0585284557425332</v>
      </c>
      <c r="Q121" s="75">
        <f t="shared" si="15"/>
        <v>1.0893410652533115</v>
      </c>
      <c r="R121" s="32">
        <f t="shared" si="5"/>
        <v>121.9632833136547</v>
      </c>
      <c r="S121" s="1">
        <f t="shared" si="5"/>
        <v>118.57847466919004</v>
      </c>
    </row>
    <row r="122" spans="1:19" ht="17.25" thickBot="1">
      <c r="A122" s="83" t="s">
        <v>14</v>
      </c>
      <c r="B122" s="102">
        <v>1700</v>
      </c>
      <c r="C122" s="98">
        <f>SUM(C114:C121)</f>
        <v>1699.7460000000001</v>
      </c>
      <c r="H122" s="1">
        <f>SUM(H114:H121)</f>
        <v>861.35000000000014</v>
      </c>
      <c r="I122" s="32">
        <f>SUM(I114:I121)</f>
        <v>838.39599999999996</v>
      </c>
      <c r="O122" s="35">
        <f>R122/H122</f>
        <v>1.0432854061356676</v>
      </c>
      <c r="P122" s="36">
        <f>S122/I122</f>
        <v>0.99981021633452172</v>
      </c>
      <c r="R122" s="1">
        <f>SUM(R114:R121)</f>
        <v>898.63388457495739</v>
      </c>
      <c r="S122" s="32">
        <f>SUM(S114:S121)</f>
        <v>838.23688613399759</v>
      </c>
    </row>
    <row r="123" spans="1:19" ht="17.25" thickTop="1"/>
    <row r="126" spans="1:19" ht="31.5">
      <c r="A126" s="122" t="s">
        <v>212</v>
      </c>
    </row>
    <row r="127" spans="1:19">
      <c r="A127" s="124" t="s">
        <v>218</v>
      </c>
    </row>
    <row r="129" spans="1:21">
      <c r="A129" s="12" t="s">
        <v>148</v>
      </c>
    </row>
    <row r="131" spans="1:21">
      <c r="B131" s="182" t="s">
        <v>22</v>
      </c>
      <c r="C131" s="183"/>
      <c r="D131" s="182" t="s">
        <v>23</v>
      </c>
      <c r="E131" s="183"/>
      <c r="F131" s="182" t="s">
        <v>24</v>
      </c>
      <c r="G131" s="183"/>
      <c r="H131" s="182" t="s">
        <v>25</v>
      </c>
      <c r="I131" s="183"/>
      <c r="M131" s="182" t="s">
        <v>22</v>
      </c>
      <c r="N131" s="183"/>
      <c r="O131" s="182" t="s">
        <v>23</v>
      </c>
      <c r="P131" s="183"/>
      <c r="Q131" s="182" t="s">
        <v>24</v>
      </c>
      <c r="R131" s="183"/>
      <c r="S131" s="182" t="s">
        <v>25</v>
      </c>
      <c r="T131" s="183"/>
    </row>
    <row r="132" spans="1:21" ht="17.25" thickBot="1">
      <c r="B132" s="104" t="s">
        <v>20</v>
      </c>
      <c r="C132" s="86" t="s">
        <v>21</v>
      </c>
      <c r="D132" s="104" t="s">
        <v>20</v>
      </c>
      <c r="E132" s="86" t="s">
        <v>21</v>
      </c>
      <c r="F132" s="104" t="s">
        <v>20</v>
      </c>
      <c r="G132" s="86" t="s">
        <v>21</v>
      </c>
      <c r="H132" s="104" t="s">
        <v>20</v>
      </c>
      <c r="I132" s="86" t="s">
        <v>21</v>
      </c>
      <c r="M132" s="6" t="s">
        <v>20</v>
      </c>
      <c r="N132" s="16" t="s">
        <v>21</v>
      </c>
      <c r="O132" s="6" t="s">
        <v>20</v>
      </c>
      <c r="P132" s="16" t="s">
        <v>21</v>
      </c>
      <c r="Q132" s="6" t="s">
        <v>20</v>
      </c>
      <c r="R132" s="16" t="s">
        <v>21</v>
      </c>
      <c r="S132" s="6" t="s">
        <v>20</v>
      </c>
      <c r="T132" s="16" t="s">
        <v>21</v>
      </c>
    </row>
    <row r="133" spans="1:21" ht="17.25" thickTop="1">
      <c r="A133" s="103" t="s">
        <v>15</v>
      </c>
      <c r="B133" s="87">
        <v>264</v>
      </c>
      <c r="C133" s="88">
        <v>132</v>
      </c>
      <c r="D133" s="88">
        <v>360</v>
      </c>
      <c r="E133" s="88">
        <v>254</v>
      </c>
      <c r="F133" s="88">
        <v>95</v>
      </c>
      <c r="G133" s="88">
        <v>142</v>
      </c>
      <c r="H133" s="88">
        <v>143</v>
      </c>
      <c r="I133" s="89">
        <v>310</v>
      </c>
      <c r="J133" s="98">
        <f>SUM(B133:I133)</f>
        <v>1700</v>
      </c>
      <c r="L133" s="7" t="s">
        <v>29</v>
      </c>
      <c r="M133" s="5">
        <f>SUM(M134:M141)</f>
        <v>263.47200000000004</v>
      </c>
      <c r="N133" s="5">
        <f t="shared" ref="N133:T133" si="18">SUM(N134:N141)</f>
        <v>132</v>
      </c>
      <c r="O133" s="5">
        <f t="shared" si="18"/>
        <v>359.64</v>
      </c>
      <c r="P133" s="5">
        <f t="shared" si="18"/>
        <v>254.25399999999999</v>
      </c>
      <c r="Q133" s="5">
        <f t="shared" si="18"/>
        <v>95.094999999999999</v>
      </c>
      <c r="R133" s="5">
        <f t="shared" si="18"/>
        <v>142.142</v>
      </c>
      <c r="S133" s="5">
        <f t="shared" si="18"/>
        <v>143.143</v>
      </c>
      <c r="T133" s="5">
        <f t="shared" si="18"/>
        <v>310</v>
      </c>
      <c r="U133" s="5">
        <f>SUM(M133:T133)</f>
        <v>1699.7460000000001</v>
      </c>
    </row>
    <row r="134" spans="1:21">
      <c r="A134" s="84" t="s">
        <v>13</v>
      </c>
      <c r="B134" s="106">
        <v>0.17</v>
      </c>
      <c r="C134" s="4">
        <v>0.16700000000000001</v>
      </c>
      <c r="D134" s="4">
        <v>0.153</v>
      </c>
      <c r="E134" s="4">
        <v>0.20499999999999999</v>
      </c>
      <c r="F134" s="4">
        <v>4.2000000000000003E-2</v>
      </c>
      <c r="G134" s="4">
        <v>4.9000000000000002E-2</v>
      </c>
      <c r="H134" s="4">
        <v>2.1000000000000001E-2</v>
      </c>
      <c r="I134" s="107">
        <v>4.2000000000000003E-2</v>
      </c>
      <c r="L134" s="13" t="s">
        <v>13</v>
      </c>
      <c r="M134" s="9">
        <f>B134*B$133</f>
        <v>44.88</v>
      </c>
      <c r="N134" s="9">
        <f t="shared" ref="N134:T141" si="19">C134*C$133</f>
        <v>22.044</v>
      </c>
      <c r="O134" s="9">
        <f t="shared" si="19"/>
        <v>55.08</v>
      </c>
      <c r="P134" s="9">
        <f t="shared" si="19"/>
        <v>52.07</v>
      </c>
      <c r="Q134" s="9">
        <f t="shared" si="19"/>
        <v>3.99</v>
      </c>
      <c r="R134" s="9">
        <f t="shared" si="19"/>
        <v>6.9580000000000002</v>
      </c>
      <c r="S134" s="9">
        <f t="shared" si="19"/>
        <v>3.0030000000000001</v>
      </c>
      <c r="T134" s="9">
        <f t="shared" si="19"/>
        <v>13.020000000000001</v>
      </c>
      <c r="U134" s="5">
        <f t="shared" ref="U134:U141" si="20">SUM(M134:T134)</f>
        <v>201.04500000000004</v>
      </c>
    </row>
    <row r="135" spans="1:21">
      <c r="A135" s="83" t="s">
        <v>6</v>
      </c>
      <c r="B135" s="106">
        <v>0.189</v>
      </c>
      <c r="C135" s="4">
        <v>0.17399999999999999</v>
      </c>
      <c r="D135" s="4">
        <v>9.7000000000000003E-2</v>
      </c>
      <c r="E135" s="4">
        <v>8.3000000000000004E-2</v>
      </c>
      <c r="F135" s="4">
        <v>9.5000000000000001E-2</v>
      </c>
      <c r="G135" s="4">
        <v>0.106</v>
      </c>
      <c r="H135" s="4">
        <v>2.1000000000000001E-2</v>
      </c>
      <c r="I135" s="107">
        <v>8.1000000000000003E-2</v>
      </c>
      <c r="L135" s="15" t="s">
        <v>6</v>
      </c>
      <c r="M135" s="9">
        <f t="shared" ref="M135:M141" si="21">B135*B$133</f>
        <v>49.896000000000001</v>
      </c>
      <c r="N135" s="9">
        <f t="shared" si="19"/>
        <v>22.968</v>
      </c>
      <c r="O135" s="9">
        <f t="shared" si="19"/>
        <v>34.92</v>
      </c>
      <c r="P135" s="9">
        <f t="shared" si="19"/>
        <v>21.082000000000001</v>
      </c>
      <c r="Q135" s="9">
        <f t="shared" si="19"/>
        <v>9.0250000000000004</v>
      </c>
      <c r="R135" s="9">
        <f t="shared" si="19"/>
        <v>15.052</v>
      </c>
      <c r="S135" s="9">
        <f t="shared" si="19"/>
        <v>3.0030000000000001</v>
      </c>
      <c r="T135" s="9">
        <f t="shared" si="19"/>
        <v>25.11</v>
      </c>
      <c r="U135" s="5">
        <f t="shared" si="20"/>
        <v>181.05600000000004</v>
      </c>
    </row>
    <row r="136" spans="1:21">
      <c r="A136" s="84" t="s">
        <v>7</v>
      </c>
      <c r="B136" s="106">
        <v>0.17799999999999999</v>
      </c>
      <c r="C136" s="4">
        <v>0.152</v>
      </c>
      <c r="D136" s="4">
        <v>7.8E-2</v>
      </c>
      <c r="E136" s="4">
        <v>0.14599999999999999</v>
      </c>
      <c r="F136" s="4">
        <v>6.3E-2</v>
      </c>
      <c r="G136" s="4">
        <v>0.113</v>
      </c>
      <c r="H136" s="4">
        <v>7.6999999999999999E-2</v>
      </c>
      <c r="I136" s="107">
        <v>4.8000000000000001E-2</v>
      </c>
      <c r="L136" s="13" t="s">
        <v>7</v>
      </c>
      <c r="M136" s="9">
        <f t="shared" si="21"/>
        <v>46.991999999999997</v>
      </c>
      <c r="N136" s="9">
        <f t="shared" si="19"/>
        <v>20.064</v>
      </c>
      <c r="O136" s="9">
        <f t="shared" si="19"/>
        <v>28.08</v>
      </c>
      <c r="P136" s="9">
        <f t="shared" si="19"/>
        <v>37.083999999999996</v>
      </c>
      <c r="Q136" s="9">
        <f t="shared" si="19"/>
        <v>5.9850000000000003</v>
      </c>
      <c r="R136" s="9">
        <f t="shared" si="19"/>
        <v>16.045999999999999</v>
      </c>
      <c r="S136" s="9">
        <f t="shared" si="19"/>
        <v>11.010999999999999</v>
      </c>
      <c r="T136" s="9">
        <f t="shared" si="19"/>
        <v>14.88</v>
      </c>
      <c r="U136" s="5">
        <f t="shared" si="20"/>
        <v>180.142</v>
      </c>
    </row>
    <row r="137" spans="1:21">
      <c r="A137" s="83" t="s">
        <v>8</v>
      </c>
      <c r="B137" s="106">
        <v>0.125</v>
      </c>
      <c r="C137" s="4">
        <v>0.14399999999999999</v>
      </c>
      <c r="D137" s="4">
        <v>0.16900000000000001</v>
      </c>
      <c r="E137" s="4">
        <v>0.189</v>
      </c>
      <c r="F137" s="4">
        <v>0.158</v>
      </c>
      <c r="G137" s="4">
        <v>0.17599999999999999</v>
      </c>
      <c r="H137" s="4">
        <v>8.4000000000000005E-2</v>
      </c>
      <c r="I137" s="107">
        <v>8.4000000000000005E-2</v>
      </c>
      <c r="L137" s="15" t="s">
        <v>8</v>
      </c>
      <c r="M137" s="9">
        <f t="shared" si="21"/>
        <v>33</v>
      </c>
      <c r="N137" s="9">
        <f t="shared" si="19"/>
        <v>19.007999999999999</v>
      </c>
      <c r="O137" s="9">
        <f t="shared" si="19"/>
        <v>60.84</v>
      </c>
      <c r="P137" s="9">
        <f t="shared" si="19"/>
        <v>48.006</v>
      </c>
      <c r="Q137" s="9">
        <f t="shared" si="19"/>
        <v>15.01</v>
      </c>
      <c r="R137" s="9">
        <f t="shared" si="19"/>
        <v>24.991999999999997</v>
      </c>
      <c r="S137" s="9">
        <f t="shared" si="19"/>
        <v>12.012</v>
      </c>
      <c r="T137" s="9">
        <f t="shared" si="19"/>
        <v>26.040000000000003</v>
      </c>
      <c r="U137" s="5">
        <f t="shared" si="20"/>
        <v>238.90799999999996</v>
      </c>
    </row>
    <row r="138" spans="1:21">
      <c r="A138" s="84" t="s">
        <v>9</v>
      </c>
      <c r="B138" s="106">
        <v>0.11700000000000001</v>
      </c>
      <c r="C138" s="4">
        <v>0.189</v>
      </c>
      <c r="D138" s="4">
        <v>0.125</v>
      </c>
      <c r="E138" s="4">
        <v>9.0999999999999998E-2</v>
      </c>
      <c r="F138" s="4">
        <v>0.17899999999999999</v>
      </c>
      <c r="G138" s="4">
        <v>0.14099999999999999</v>
      </c>
      <c r="H138" s="4">
        <v>0.112</v>
      </c>
      <c r="I138" s="107">
        <v>0.13200000000000001</v>
      </c>
      <c r="L138" s="13" t="s">
        <v>9</v>
      </c>
      <c r="M138" s="9">
        <f t="shared" si="21"/>
        <v>30.888000000000002</v>
      </c>
      <c r="N138" s="9">
        <f t="shared" si="19"/>
        <v>24.948</v>
      </c>
      <c r="O138" s="9">
        <f t="shared" si="19"/>
        <v>45</v>
      </c>
      <c r="P138" s="9">
        <f t="shared" si="19"/>
        <v>23.114000000000001</v>
      </c>
      <c r="Q138" s="9">
        <f t="shared" si="19"/>
        <v>17.004999999999999</v>
      </c>
      <c r="R138" s="9">
        <f t="shared" si="19"/>
        <v>20.021999999999998</v>
      </c>
      <c r="S138" s="9">
        <f t="shared" si="19"/>
        <v>16.016000000000002</v>
      </c>
      <c r="T138" s="9">
        <f t="shared" si="19"/>
        <v>40.92</v>
      </c>
      <c r="U138" s="5">
        <f t="shared" si="20"/>
        <v>217.91300000000001</v>
      </c>
    </row>
    <row r="139" spans="1:21">
      <c r="A139" s="83" t="s">
        <v>10</v>
      </c>
      <c r="B139" s="106">
        <v>0.11700000000000001</v>
      </c>
      <c r="C139" s="4">
        <v>7.5999999999999998E-2</v>
      </c>
      <c r="D139" s="4">
        <v>0.161</v>
      </c>
      <c r="E139" s="4">
        <v>0.122</v>
      </c>
      <c r="F139" s="4">
        <v>0.13700000000000001</v>
      </c>
      <c r="G139" s="4">
        <v>0.155</v>
      </c>
      <c r="H139" s="4">
        <v>0.105</v>
      </c>
      <c r="I139" s="107">
        <v>0.18099999999999999</v>
      </c>
      <c r="L139" s="15" t="s">
        <v>10</v>
      </c>
      <c r="M139" s="9">
        <f t="shared" si="21"/>
        <v>30.888000000000002</v>
      </c>
      <c r="N139" s="9">
        <f t="shared" si="19"/>
        <v>10.032</v>
      </c>
      <c r="O139" s="9">
        <f t="shared" si="19"/>
        <v>57.96</v>
      </c>
      <c r="P139" s="9">
        <f t="shared" si="19"/>
        <v>30.988</v>
      </c>
      <c r="Q139" s="9">
        <f t="shared" si="19"/>
        <v>13.015000000000001</v>
      </c>
      <c r="R139" s="9">
        <f t="shared" si="19"/>
        <v>22.01</v>
      </c>
      <c r="S139" s="9">
        <f t="shared" si="19"/>
        <v>15.014999999999999</v>
      </c>
      <c r="T139" s="9">
        <f t="shared" si="19"/>
        <v>56.11</v>
      </c>
      <c r="U139" s="5">
        <f t="shared" si="20"/>
        <v>236.01799999999997</v>
      </c>
    </row>
    <row r="140" spans="1:21">
      <c r="A140" s="84" t="s">
        <v>11</v>
      </c>
      <c r="B140" s="106">
        <v>5.7000000000000002E-2</v>
      </c>
      <c r="C140" s="4">
        <v>6.8000000000000005E-2</v>
      </c>
      <c r="D140" s="4">
        <v>0.122</v>
      </c>
      <c r="E140" s="4">
        <v>0.10199999999999999</v>
      </c>
      <c r="F140" s="4">
        <v>0.21099999999999999</v>
      </c>
      <c r="G140" s="4">
        <v>0.14099999999999999</v>
      </c>
      <c r="H140" s="4">
        <v>0.217</v>
      </c>
      <c r="I140" s="107">
        <v>0.19</v>
      </c>
      <c r="L140" s="13" t="s">
        <v>11</v>
      </c>
      <c r="M140" s="9">
        <f t="shared" si="21"/>
        <v>15.048</v>
      </c>
      <c r="N140" s="9">
        <f t="shared" si="19"/>
        <v>8.9760000000000009</v>
      </c>
      <c r="O140" s="9">
        <f t="shared" si="19"/>
        <v>43.92</v>
      </c>
      <c r="P140" s="9">
        <f t="shared" si="19"/>
        <v>25.907999999999998</v>
      </c>
      <c r="Q140" s="9">
        <f t="shared" si="19"/>
        <v>20.044999999999998</v>
      </c>
      <c r="R140" s="9">
        <f t="shared" si="19"/>
        <v>20.021999999999998</v>
      </c>
      <c r="S140" s="9">
        <f t="shared" si="19"/>
        <v>31.030999999999999</v>
      </c>
      <c r="T140" s="9">
        <f t="shared" si="19"/>
        <v>58.9</v>
      </c>
      <c r="U140" s="5">
        <f t="shared" si="20"/>
        <v>223.85000000000002</v>
      </c>
    </row>
    <row r="141" spans="1:21" ht="17.25" thickBot="1">
      <c r="A141" s="83" t="s">
        <v>12</v>
      </c>
      <c r="B141" s="108">
        <v>4.4999999999999998E-2</v>
      </c>
      <c r="C141" s="109">
        <v>0.03</v>
      </c>
      <c r="D141" s="109">
        <v>9.4E-2</v>
      </c>
      <c r="E141" s="109">
        <v>6.3E-2</v>
      </c>
      <c r="F141" s="109">
        <v>0.11600000000000001</v>
      </c>
      <c r="G141" s="109">
        <v>0.12</v>
      </c>
      <c r="H141" s="109">
        <v>0.36399999999999999</v>
      </c>
      <c r="I141" s="110">
        <v>0.24199999999999999</v>
      </c>
      <c r="L141" s="15" t="s">
        <v>12</v>
      </c>
      <c r="M141" s="9">
        <f t="shared" si="21"/>
        <v>11.879999999999999</v>
      </c>
      <c r="N141" s="9">
        <f t="shared" si="19"/>
        <v>3.96</v>
      </c>
      <c r="O141" s="9">
        <f t="shared" si="19"/>
        <v>33.840000000000003</v>
      </c>
      <c r="P141" s="9">
        <f t="shared" si="19"/>
        <v>16.001999999999999</v>
      </c>
      <c r="Q141" s="9">
        <f t="shared" si="19"/>
        <v>11.020000000000001</v>
      </c>
      <c r="R141" s="9">
        <f t="shared" si="19"/>
        <v>17.04</v>
      </c>
      <c r="S141" s="9">
        <f t="shared" si="19"/>
        <v>52.052</v>
      </c>
      <c r="T141" s="9">
        <f t="shared" si="19"/>
        <v>75.02</v>
      </c>
      <c r="U141" s="5">
        <f t="shared" si="20"/>
        <v>220.81399999999996</v>
      </c>
    </row>
    <row r="142" spans="1:21" ht="17.25" thickTop="1">
      <c r="B142" s="105">
        <f>SUM(B134:B141)</f>
        <v>0.998</v>
      </c>
      <c r="C142" s="105">
        <f t="shared" ref="C142:I142" si="22">SUM(C134:C141)</f>
        <v>1</v>
      </c>
      <c r="D142" s="105">
        <f t="shared" si="22"/>
        <v>0.999</v>
      </c>
      <c r="E142" s="105">
        <f t="shared" si="22"/>
        <v>1.0009999999999999</v>
      </c>
      <c r="F142" s="105">
        <f t="shared" si="22"/>
        <v>1.0009999999999999</v>
      </c>
      <c r="G142" s="105">
        <f t="shared" si="22"/>
        <v>1.0009999999999999</v>
      </c>
      <c r="H142" s="105">
        <f t="shared" si="22"/>
        <v>1.0009999999999999</v>
      </c>
      <c r="I142" s="105">
        <f t="shared" si="22"/>
        <v>1</v>
      </c>
      <c r="M142" s="9">
        <f>SUM(M134:M141)</f>
        <v>263.47200000000004</v>
      </c>
      <c r="N142" s="9">
        <f t="shared" ref="N142:T142" si="23">SUM(N134:N141)</f>
        <v>132</v>
      </c>
      <c r="O142" s="9">
        <f t="shared" si="23"/>
        <v>359.64</v>
      </c>
      <c r="P142" s="9">
        <f t="shared" si="23"/>
        <v>254.25399999999999</v>
      </c>
      <c r="Q142" s="9">
        <f t="shared" si="23"/>
        <v>95.094999999999999</v>
      </c>
      <c r="R142" s="9">
        <f t="shared" si="23"/>
        <v>142.142</v>
      </c>
      <c r="S142" s="9">
        <f t="shared" si="23"/>
        <v>143.143</v>
      </c>
      <c r="T142" s="9">
        <f t="shared" si="23"/>
        <v>310</v>
      </c>
    </row>
    <row r="143" spans="1:21">
      <c r="B143" s="21"/>
      <c r="C143" s="21"/>
      <c r="D143" s="21"/>
      <c r="E143" s="21"/>
      <c r="F143" s="21"/>
      <c r="G143" s="21"/>
      <c r="H143" s="21"/>
      <c r="I143" s="21"/>
    </row>
    <row r="144" spans="1:21">
      <c r="A144" s="12" t="s">
        <v>149</v>
      </c>
    </row>
    <row r="146" spans="1:20">
      <c r="D146" s="169" t="s">
        <v>28</v>
      </c>
      <c r="E146" s="170"/>
      <c r="J146" s="169" t="s">
        <v>28</v>
      </c>
      <c r="K146" s="170"/>
    </row>
    <row r="147" spans="1:20" ht="23.25" thickBot="1">
      <c r="B147" s="86" t="s">
        <v>32</v>
      </c>
      <c r="C147" s="86" t="s">
        <v>24</v>
      </c>
      <c r="D147" s="111" t="s">
        <v>33</v>
      </c>
      <c r="E147" s="111" t="s">
        <v>34</v>
      </c>
      <c r="H147" s="86" t="s">
        <v>32</v>
      </c>
      <c r="I147" s="86" t="s">
        <v>24</v>
      </c>
      <c r="J147" s="111" t="s">
        <v>33</v>
      </c>
      <c r="K147" s="111" t="s">
        <v>34</v>
      </c>
    </row>
    <row r="148" spans="1:20" ht="17.25" thickTop="1">
      <c r="A148" s="84" t="s">
        <v>13</v>
      </c>
      <c r="B148" s="112">
        <v>0.86599999999999999</v>
      </c>
      <c r="C148" s="113">
        <v>5.5E-2</v>
      </c>
      <c r="D148" s="113">
        <v>0.02</v>
      </c>
      <c r="E148" s="114">
        <v>0.06</v>
      </c>
      <c r="F148" s="21"/>
      <c r="G148" s="84" t="s">
        <v>20</v>
      </c>
      <c r="H148" s="112">
        <v>0.72399999999999998</v>
      </c>
      <c r="I148" s="113">
        <v>0.11</v>
      </c>
      <c r="J148" s="113">
        <v>3.1E-2</v>
      </c>
      <c r="K148" s="114">
        <v>0.13500000000000001</v>
      </c>
    </row>
    <row r="149" spans="1:20" ht="17.25" thickBot="1">
      <c r="A149" s="83" t="s">
        <v>6</v>
      </c>
      <c r="B149" s="106">
        <v>0.71299999999999997</v>
      </c>
      <c r="C149" s="4">
        <v>0.13300000000000001</v>
      </c>
      <c r="D149" s="4">
        <v>1.7000000000000001E-2</v>
      </c>
      <c r="E149" s="107">
        <v>0.13800000000000001</v>
      </c>
      <c r="F149" s="21"/>
      <c r="G149" s="83" t="s">
        <v>21</v>
      </c>
      <c r="H149" s="108">
        <v>0.46100000000000002</v>
      </c>
      <c r="I149" s="109">
        <v>0.16900000000000001</v>
      </c>
      <c r="J149" s="109">
        <v>3.3000000000000002E-2</v>
      </c>
      <c r="K149" s="110">
        <v>0.33700000000000002</v>
      </c>
    </row>
    <row r="150" spans="1:20" ht="17.25" thickTop="1">
      <c r="A150" s="84" t="s">
        <v>7</v>
      </c>
      <c r="B150" s="106">
        <v>0.73299999999999998</v>
      </c>
      <c r="C150" s="4">
        <v>0.122</v>
      </c>
      <c r="D150" s="4">
        <v>3.3000000000000002E-2</v>
      </c>
      <c r="E150" s="107">
        <v>0.111</v>
      </c>
      <c r="F150" s="21"/>
    </row>
    <row r="151" spans="1:20">
      <c r="A151" s="83" t="s">
        <v>8</v>
      </c>
      <c r="B151" s="106">
        <v>0.67400000000000004</v>
      </c>
      <c r="C151" s="4">
        <v>0.16700000000000001</v>
      </c>
      <c r="D151" s="4">
        <v>2.5000000000000001E-2</v>
      </c>
      <c r="E151" s="107">
        <v>0.13400000000000001</v>
      </c>
      <c r="F151" s="21"/>
    </row>
    <row r="152" spans="1:20">
      <c r="A152" s="84" t="s">
        <v>9</v>
      </c>
      <c r="B152" s="106">
        <v>0.56899999999999995</v>
      </c>
      <c r="C152" s="4">
        <v>0.17</v>
      </c>
      <c r="D152" s="4">
        <v>2.3E-2</v>
      </c>
      <c r="E152" s="107">
        <v>0.23899999999999999</v>
      </c>
      <c r="F152" s="21"/>
    </row>
    <row r="153" spans="1:20">
      <c r="A153" s="83" t="s">
        <v>10</v>
      </c>
      <c r="B153" s="106">
        <v>0.55100000000000005</v>
      </c>
      <c r="C153" s="4">
        <v>0.14799999999999999</v>
      </c>
      <c r="D153" s="4">
        <v>3.7999999999999999E-2</v>
      </c>
      <c r="E153" s="107">
        <v>0.26300000000000001</v>
      </c>
      <c r="F153" s="21"/>
    </row>
    <row r="154" spans="1:20">
      <c r="A154" s="84" t="s">
        <v>11</v>
      </c>
      <c r="B154" s="106">
        <v>0.42</v>
      </c>
      <c r="C154" s="4">
        <v>0.17899999999999999</v>
      </c>
      <c r="D154" s="4">
        <v>2.7E-2</v>
      </c>
      <c r="E154" s="107">
        <v>0.375</v>
      </c>
      <c r="F154" s="21"/>
    </row>
    <row r="155" spans="1:20" ht="17.25" thickBot="1">
      <c r="A155" s="83" t="s">
        <v>12</v>
      </c>
      <c r="B155" s="108">
        <v>0.29899999999999999</v>
      </c>
      <c r="C155" s="109">
        <v>0.127</v>
      </c>
      <c r="D155" s="109">
        <v>7.1999999999999995E-2</v>
      </c>
      <c r="E155" s="110">
        <v>0.502</v>
      </c>
      <c r="F155" s="21"/>
    </row>
    <row r="156" spans="1:20" ht="17.25" thickTop="1">
      <c r="B156" s="21"/>
      <c r="C156" s="21"/>
      <c r="D156" s="21"/>
      <c r="E156" s="21"/>
      <c r="F156" s="21"/>
      <c r="G156" s="21"/>
      <c r="H156" s="21"/>
      <c r="I156" s="21"/>
    </row>
    <row r="157" spans="1:20">
      <c r="B157" s="16" t="s">
        <v>178</v>
      </c>
      <c r="C157" s="8" t="s">
        <v>2</v>
      </c>
      <c r="D157" s="8" t="s">
        <v>3</v>
      </c>
      <c r="E157" s="16" t="s">
        <v>26</v>
      </c>
      <c r="F157" s="8" t="s">
        <v>2</v>
      </c>
      <c r="G157" s="8" t="s">
        <v>3</v>
      </c>
      <c r="H157" s="16" t="s">
        <v>27</v>
      </c>
      <c r="I157" s="8" t="s">
        <v>2</v>
      </c>
      <c r="J157" s="8" t="s">
        <v>3</v>
      </c>
      <c r="K157" s="16" t="s">
        <v>24</v>
      </c>
      <c r="L157" s="8" t="s">
        <v>2</v>
      </c>
      <c r="M157" s="8" t="s">
        <v>3</v>
      </c>
      <c r="N157" s="16" t="s">
        <v>25</v>
      </c>
      <c r="O157" s="8" t="s">
        <v>2</v>
      </c>
      <c r="P157" s="8" t="s">
        <v>3</v>
      </c>
      <c r="Q157" s="16" t="s">
        <v>34</v>
      </c>
      <c r="R157" s="8" t="s">
        <v>2</v>
      </c>
      <c r="S157" s="8" t="s">
        <v>3</v>
      </c>
    </row>
    <row r="158" spans="1:20">
      <c r="A158" s="15" t="s">
        <v>5</v>
      </c>
      <c r="B158" s="26">
        <f>SUM(B159:B166)</f>
        <v>1699.7459999999999</v>
      </c>
      <c r="C158" s="27">
        <f t="shared" ref="C158:E158" si="24">SUM(C159:C166)</f>
        <v>861.35000000000014</v>
      </c>
      <c r="D158" s="27">
        <f t="shared" si="24"/>
        <v>838.39599999999996</v>
      </c>
      <c r="E158" s="26">
        <f t="shared" si="24"/>
        <v>395.47199999999998</v>
      </c>
      <c r="F158" s="27">
        <f>SUM(F159:F166)</f>
        <v>263.47200000000004</v>
      </c>
      <c r="G158" s="27">
        <f>SUM(G159:G166)</f>
        <v>132</v>
      </c>
      <c r="H158" s="26">
        <f t="shared" ref="H158:S158" si="25">SUM(H159:H166)</f>
        <v>613.89400000000001</v>
      </c>
      <c r="I158" s="27">
        <f t="shared" si="25"/>
        <v>359.64</v>
      </c>
      <c r="J158" s="27">
        <f t="shared" si="25"/>
        <v>254.25399999999999</v>
      </c>
      <c r="K158" s="26">
        <f t="shared" si="25"/>
        <v>237.23699999999997</v>
      </c>
      <c r="L158" s="27">
        <f t="shared" si="25"/>
        <v>95.094999999999999</v>
      </c>
      <c r="M158" s="27">
        <f t="shared" si="25"/>
        <v>142.142</v>
      </c>
      <c r="N158" s="26">
        <f t="shared" si="25"/>
        <v>54.939478999999999</v>
      </c>
      <c r="O158" s="27">
        <f t="shared" si="25"/>
        <v>26.982065880659054</v>
      </c>
      <c r="P158" s="27">
        <f t="shared" si="25"/>
        <v>27.957413119340941</v>
      </c>
      <c r="Q158" s="26">
        <f t="shared" si="25"/>
        <v>398.00418100000002</v>
      </c>
      <c r="R158" s="27">
        <f t="shared" si="25"/>
        <v>116.04388989866769</v>
      </c>
      <c r="S158" s="27">
        <f t="shared" si="25"/>
        <v>281.96029110133236</v>
      </c>
      <c r="T158" s="10"/>
    </row>
    <row r="159" spans="1:20">
      <c r="A159" s="13" t="s">
        <v>13</v>
      </c>
      <c r="B159" s="26">
        <f>SUM(C159:D159)</f>
        <v>201.04500000000002</v>
      </c>
      <c r="C159" s="27">
        <f>SUM(M134,O134,Q134,S134)</f>
        <v>106.953</v>
      </c>
      <c r="D159" s="27">
        <f>SUM(N134,P134,R134,T134)</f>
        <v>94.091999999999999</v>
      </c>
      <c r="E159" s="26">
        <f>SUM(F159:G159)</f>
        <v>66.924000000000007</v>
      </c>
      <c r="F159" s="27">
        <f>M134</f>
        <v>44.88</v>
      </c>
      <c r="G159" s="27">
        <f>N134</f>
        <v>22.044</v>
      </c>
      <c r="H159" s="26">
        <f>SUM(I159:J159)</f>
        <v>107.15</v>
      </c>
      <c r="I159" s="27">
        <f>O134</f>
        <v>55.08</v>
      </c>
      <c r="J159" s="27">
        <f>P134</f>
        <v>52.07</v>
      </c>
      <c r="K159" s="26">
        <f>SUM(L159:M159)</f>
        <v>10.948</v>
      </c>
      <c r="L159" s="27">
        <f>Q134</f>
        <v>3.99</v>
      </c>
      <c r="M159" s="27">
        <f>R134</f>
        <v>6.9580000000000002</v>
      </c>
      <c r="N159" s="26">
        <f t="shared" ref="N159:N166" si="26">B159*D148</f>
        <v>4.0209000000000001</v>
      </c>
      <c r="O159" s="27">
        <f>N159*$Q$168</f>
        <v>1.9747582371420376</v>
      </c>
      <c r="P159" s="27">
        <f>N159-O159</f>
        <v>2.0461417628579626</v>
      </c>
      <c r="Q159" s="26">
        <f t="shared" ref="Q159:Q166" si="27">B159*E148</f>
        <v>12.062700000000001</v>
      </c>
      <c r="R159" s="27">
        <f t="shared" ref="R159:R166" si="28">Q159*$T$168</f>
        <v>3.5170550901339874</v>
      </c>
      <c r="S159" s="27">
        <f>Q159-R159</f>
        <v>8.545644909866013</v>
      </c>
      <c r="T159" s="10"/>
    </row>
    <row r="160" spans="1:20">
      <c r="A160" s="15" t="s">
        <v>6</v>
      </c>
      <c r="B160" s="26">
        <f t="shared" ref="B160:B166" si="29">SUM(C160:D160)</f>
        <v>181.05599999999998</v>
      </c>
      <c r="C160" s="27">
        <f t="shared" ref="C160:D166" si="30">SUM(M135,O135,Q135,S135)</f>
        <v>96.844000000000008</v>
      </c>
      <c r="D160" s="27">
        <f t="shared" si="30"/>
        <v>84.211999999999989</v>
      </c>
      <c r="E160" s="26">
        <f t="shared" ref="E160:E166" si="31">SUM(F160:G160)</f>
        <v>72.864000000000004</v>
      </c>
      <c r="F160" s="27">
        <f t="shared" ref="F160:G166" si="32">M135</f>
        <v>49.896000000000001</v>
      </c>
      <c r="G160" s="27">
        <f t="shared" si="32"/>
        <v>22.968</v>
      </c>
      <c r="H160" s="26">
        <f t="shared" ref="H160:H166" si="33">SUM(I160:J160)</f>
        <v>56.002000000000002</v>
      </c>
      <c r="I160" s="27">
        <f t="shared" ref="I160:J166" si="34">O135</f>
        <v>34.92</v>
      </c>
      <c r="J160" s="27">
        <f t="shared" si="34"/>
        <v>21.082000000000001</v>
      </c>
      <c r="K160" s="26">
        <f t="shared" ref="K160:K166" si="35">SUM(L160:M160)</f>
        <v>24.076999999999998</v>
      </c>
      <c r="L160" s="27">
        <f t="shared" ref="L160:M166" si="36">Q135</f>
        <v>9.0250000000000004</v>
      </c>
      <c r="M160" s="27">
        <f t="shared" si="36"/>
        <v>15.052</v>
      </c>
      <c r="N160" s="26">
        <f t="shared" si="26"/>
        <v>3.0779519999999998</v>
      </c>
      <c r="O160" s="27">
        <f t="shared" ref="O160:O166" si="37">N160*Q$168</f>
        <v>1.5116543722867539</v>
      </c>
      <c r="P160" s="27">
        <f t="shared" ref="P160:P166" si="38">N160-O160</f>
        <v>1.5662976277132459</v>
      </c>
      <c r="Q160" s="26">
        <f t="shared" si="27"/>
        <v>24.985727999999998</v>
      </c>
      <c r="R160" s="27">
        <f t="shared" si="28"/>
        <v>7.2849512831375467</v>
      </c>
      <c r="S160" s="27">
        <f t="shared" ref="S160:S166" si="39">Q160-R160</f>
        <v>17.70077671686245</v>
      </c>
      <c r="T160" s="10"/>
    </row>
    <row r="161" spans="1:20">
      <c r="A161" s="13" t="s">
        <v>7</v>
      </c>
      <c r="B161" s="26">
        <f t="shared" si="29"/>
        <v>180.142</v>
      </c>
      <c r="C161" s="27">
        <f t="shared" si="30"/>
        <v>92.067999999999998</v>
      </c>
      <c r="D161" s="27">
        <f t="shared" si="30"/>
        <v>88.073999999999984</v>
      </c>
      <c r="E161" s="26">
        <f t="shared" si="31"/>
        <v>67.055999999999997</v>
      </c>
      <c r="F161" s="27">
        <f t="shared" si="32"/>
        <v>46.991999999999997</v>
      </c>
      <c r="G161" s="27">
        <f t="shared" si="32"/>
        <v>20.064</v>
      </c>
      <c r="H161" s="26">
        <f t="shared" si="33"/>
        <v>65.163999999999987</v>
      </c>
      <c r="I161" s="27">
        <f t="shared" si="34"/>
        <v>28.08</v>
      </c>
      <c r="J161" s="27">
        <f t="shared" si="34"/>
        <v>37.083999999999996</v>
      </c>
      <c r="K161" s="26">
        <f t="shared" si="35"/>
        <v>22.030999999999999</v>
      </c>
      <c r="L161" s="27">
        <f t="shared" si="36"/>
        <v>5.9850000000000003</v>
      </c>
      <c r="M161" s="27">
        <f t="shared" si="36"/>
        <v>16.045999999999999</v>
      </c>
      <c r="N161" s="26">
        <f t="shared" si="26"/>
        <v>5.9446859999999999</v>
      </c>
      <c r="O161" s="27">
        <f t="shared" si="37"/>
        <v>2.9195746339682533</v>
      </c>
      <c r="P161" s="27">
        <f t="shared" si="38"/>
        <v>3.0251113660317466</v>
      </c>
      <c r="Q161" s="26">
        <f t="shared" si="27"/>
        <v>19.995761999999999</v>
      </c>
      <c r="R161" s="27">
        <f t="shared" si="28"/>
        <v>5.830054342991847</v>
      </c>
      <c r="S161" s="27">
        <f t="shared" si="39"/>
        <v>14.165707657008152</v>
      </c>
      <c r="T161" s="10"/>
    </row>
    <row r="162" spans="1:20">
      <c r="A162" s="15" t="s">
        <v>8</v>
      </c>
      <c r="B162" s="26">
        <f t="shared" si="29"/>
        <v>238.90800000000002</v>
      </c>
      <c r="C162" s="27">
        <f t="shared" si="30"/>
        <v>120.86200000000001</v>
      </c>
      <c r="D162" s="27">
        <f t="shared" si="30"/>
        <v>118.04600000000001</v>
      </c>
      <c r="E162" s="26">
        <f t="shared" si="31"/>
        <v>52.007999999999996</v>
      </c>
      <c r="F162" s="27">
        <f t="shared" si="32"/>
        <v>33</v>
      </c>
      <c r="G162" s="27">
        <f t="shared" si="32"/>
        <v>19.007999999999999</v>
      </c>
      <c r="H162" s="26">
        <f t="shared" si="33"/>
        <v>108.846</v>
      </c>
      <c r="I162" s="27">
        <f t="shared" si="34"/>
        <v>60.84</v>
      </c>
      <c r="J162" s="27">
        <f t="shared" si="34"/>
        <v>48.006</v>
      </c>
      <c r="K162" s="26">
        <f t="shared" si="35"/>
        <v>40.001999999999995</v>
      </c>
      <c r="L162" s="27">
        <f t="shared" si="36"/>
        <v>15.01</v>
      </c>
      <c r="M162" s="27">
        <f t="shared" si="36"/>
        <v>24.991999999999997</v>
      </c>
      <c r="N162" s="26">
        <f t="shared" si="26"/>
        <v>5.9727000000000006</v>
      </c>
      <c r="O162" s="27">
        <f t="shared" si="37"/>
        <v>2.9333329659972267</v>
      </c>
      <c r="P162" s="27">
        <f t="shared" si="38"/>
        <v>3.0393670340027739</v>
      </c>
      <c r="Q162" s="26">
        <f t="shared" si="27"/>
        <v>32.013672000000007</v>
      </c>
      <c r="R162" s="27">
        <f t="shared" si="28"/>
        <v>9.3340502591857479</v>
      </c>
      <c r="S162" s="27">
        <f t="shared" si="39"/>
        <v>22.679621740814259</v>
      </c>
      <c r="T162" s="10"/>
    </row>
    <row r="163" spans="1:20">
      <c r="A163" s="13" t="s">
        <v>9</v>
      </c>
      <c r="B163" s="26">
        <f t="shared" si="29"/>
        <v>217.91300000000001</v>
      </c>
      <c r="C163" s="27">
        <f t="shared" si="30"/>
        <v>108.90900000000001</v>
      </c>
      <c r="D163" s="27">
        <f t="shared" si="30"/>
        <v>109.004</v>
      </c>
      <c r="E163" s="26">
        <f t="shared" si="31"/>
        <v>55.835999999999999</v>
      </c>
      <c r="F163" s="27">
        <f t="shared" si="32"/>
        <v>30.888000000000002</v>
      </c>
      <c r="G163" s="27">
        <f t="shared" si="32"/>
        <v>24.948</v>
      </c>
      <c r="H163" s="26">
        <f t="shared" si="33"/>
        <v>68.114000000000004</v>
      </c>
      <c r="I163" s="27">
        <f t="shared" si="34"/>
        <v>45</v>
      </c>
      <c r="J163" s="27">
        <f t="shared" si="34"/>
        <v>23.114000000000001</v>
      </c>
      <c r="K163" s="26">
        <f t="shared" si="35"/>
        <v>37.027000000000001</v>
      </c>
      <c r="L163" s="27">
        <f t="shared" si="36"/>
        <v>17.004999999999999</v>
      </c>
      <c r="M163" s="27">
        <f t="shared" si="36"/>
        <v>20.021999999999998</v>
      </c>
      <c r="N163" s="26">
        <f t="shared" si="26"/>
        <v>5.0119990000000003</v>
      </c>
      <c r="O163" s="27">
        <f t="shared" si="37"/>
        <v>2.4615101867237823</v>
      </c>
      <c r="P163" s="27">
        <f t="shared" si="38"/>
        <v>2.550488813276218</v>
      </c>
      <c r="Q163" s="26">
        <f t="shared" si="27"/>
        <v>52.081206999999999</v>
      </c>
      <c r="R163" s="27">
        <f t="shared" si="28"/>
        <v>15.185031061012198</v>
      </c>
      <c r="S163" s="27">
        <f t="shared" si="39"/>
        <v>36.896175938987803</v>
      </c>
      <c r="T163" s="10"/>
    </row>
    <row r="164" spans="1:20">
      <c r="A164" s="15" t="s">
        <v>10</v>
      </c>
      <c r="B164" s="26">
        <f t="shared" si="29"/>
        <v>236.018</v>
      </c>
      <c r="C164" s="27">
        <f t="shared" si="30"/>
        <v>116.878</v>
      </c>
      <c r="D164" s="27">
        <f t="shared" si="30"/>
        <v>119.14</v>
      </c>
      <c r="E164" s="26">
        <f t="shared" si="31"/>
        <v>40.92</v>
      </c>
      <c r="F164" s="27">
        <f t="shared" si="32"/>
        <v>30.888000000000002</v>
      </c>
      <c r="G164" s="27">
        <f t="shared" si="32"/>
        <v>10.032</v>
      </c>
      <c r="H164" s="26">
        <f t="shared" si="33"/>
        <v>88.948000000000008</v>
      </c>
      <c r="I164" s="27">
        <f t="shared" si="34"/>
        <v>57.96</v>
      </c>
      <c r="J164" s="27">
        <f t="shared" si="34"/>
        <v>30.988</v>
      </c>
      <c r="K164" s="26">
        <f t="shared" si="35"/>
        <v>35.025000000000006</v>
      </c>
      <c r="L164" s="27">
        <f t="shared" si="36"/>
        <v>13.015000000000001</v>
      </c>
      <c r="M164" s="27">
        <f t="shared" si="36"/>
        <v>22.01</v>
      </c>
      <c r="N164" s="26">
        <f t="shared" si="26"/>
        <v>8.9686839999999997</v>
      </c>
      <c r="O164" s="27">
        <f t="shared" si="37"/>
        <v>4.4047309322102013</v>
      </c>
      <c r="P164" s="27">
        <f t="shared" si="38"/>
        <v>4.5639530677897984</v>
      </c>
      <c r="Q164" s="26">
        <f t="shared" si="27"/>
        <v>62.072734000000004</v>
      </c>
      <c r="R164" s="27">
        <f t="shared" si="28"/>
        <v>18.098205631677239</v>
      </c>
      <c r="S164" s="27">
        <f t="shared" si="39"/>
        <v>43.974528368322765</v>
      </c>
      <c r="T164" s="10"/>
    </row>
    <row r="165" spans="1:20">
      <c r="A165" s="13" t="s">
        <v>11</v>
      </c>
      <c r="B165" s="26">
        <f t="shared" si="29"/>
        <v>223.85000000000002</v>
      </c>
      <c r="C165" s="27">
        <f t="shared" si="30"/>
        <v>110.04400000000001</v>
      </c>
      <c r="D165" s="27">
        <f t="shared" si="30"/>
        <v>113.806</v>
      </c>
      <c r="E165" s="26">
        <f t="shared" si="31"/>
        <v>24.024000000000001</v>
      </c>
      <c r="F165" s="27">
        <f t="shared" si="32"/>
        <v>15.048</v>
      </c>
      <c r="G165" s="27">
        <f t="shared" si="32"/>
        <v>8.9760000000000009</v>
      </c>
      <c r="H165" s="26">
        <f t="shared" si="33"/>
        <v>69.828000000000003</v>
      </c>
      <c r="I165" s="27">
        <f t="shared" si="34"/>
        <v>43.92</v>
      </c>
      <c r="J165" s="27">
        <f t="shared" si="34"/>
        <v>25.907999999999998</v>
      </c>
      <c r="K165" s="26">
        <f t="shared" si="35"/>
        <v>40.066999999999993</v>
      </c>
      <c r="L165" s="27">
        <f t="shared" si="36"/>
        <v>20.044999999999998</v>
      </c>
      <c r="M165" s="27">
        <f t="shared" si="36"/>
        <v>20.021999999999998</v>
      </c>
      <c r="N165" s="26">
        <f t="shared" si="26"/>
        <v>6.0439500000000006</v>
      </c>
      <c r="O165" s="27">
        <f t="shared" si="37"/>
        <v>2.9683255110484268</v>
      </c>
      <c r="P165" s="27">
        <f t="shared" si="38"/>
        <v>3.0756244889515738</v>
      </c>
      <c r="Q165" s="26">
        <f t="shared" si="27"/>
        <v>83.943750000000009</v>
      </c>
      <c r="R165" s="27">
        <f t="shared" si="28"/>
        <v>24.475017468927764</v>
      </c>
      <c r="S165" s="27">
        <f t="shared" si="39"/>
        <v>59.468732531072249</v>
      </c>
      <c r="T165" s="10"/>
    </row>
    <row r="166" spans="1:20">
      <c r="A166" s="15" t="s">
        <v>12</v>
      </c>
      <c r="B166" s="26">
        <f t="shared" si="29"/>
        <v>220.81399999999999</v>
      </c>
      <c r="C166" s="27">
        <f t="shared" si="30"/>
        <v>108.792</v>
      </c>
      <c r="D166" s="27">
        <f t="shared" si="30"/>
        <v>112.02199999999999</v>
      </c>
      <c r="E166" s="26">
        <f t="shared" si="31"/>
        <v>15.84</v>
      </c>
      <c r="F166" s="27">
        <f t="shared" si="32"/>
        <v>11.879999999999999</v>
      </c>
      <c r="G166" s="27">
        <f t="shared" si="32"/>
        <v>3.96</v>
      </c>
      <c r="H166" s="26">
        <f t="shared" si="33"/>
        <v>49.841999999999999</v>
      </c>
      <c r="I166" s="27">
        <f t="shared" si="34"/>
        <v>33.840000000000003</v>
      </c>
      <c r="J166" s="27">
        <f t="shared" si="34"/>
        <v>16.001999999999999</v>
      </c>
      <c r="K166" s="26">
        <f t="shared" si="35"/>
        <v>28.060000000000002</v>
      </c>
      <c r="L166" s="27">
        <f t="shared" si="36"/>
        <v>11.020000000000001</v>
      </c>
      <c r="M166" s="27">
        <f t="shared" si="36"/>
        <v>17.04</v>
      </c>
      <c r="N166" s="26">
        <f t="shared" si="26"/>
        <v>15.898607999999998</v>
      </c>
      <c r="O166" s="27">
        <f t="shared" si="37"/>
        <v>7.8081790412823722</v>
      </c>
      <c r="P166" s="27">
        <f t="shared" si="38"/>
        <v>8.0904289587176255</v>
      </c>
      <c r="Q166" s="26">
        <f t="shared" si="27"/>
        <v>110.84862799999999</v>
      </c>
      <c r="R166" s="27">
        <f t="shared" si="28"/>
        <v>32.319524761601365</v>
      </c>
      <c r="S166" s="27">
        <f t="shared" si="39"/>
        <v>78.529103238398619</v>
      </c>
      <c r="T166" s="10"/>
    </row>
    <row r="167" spans="1:20">
      <c r="O167" s="12" t="s">
        <v>234</v>
      </c>
    </row>
    <row r="168" spans="1:20" ht="22.5">
      <c r="B168" s="16" t="s">
        <v>179</v>
      </c>
      <c r="C168" s="8" t="s">
        <v>2</v>
      </c>
      <c r="D168" s="8" t="s">
        <v>3</v>
      </c>
      <c r="E168" s="22" t="s">
        <v>180</v>
      </c>
      <c r="O168" s="28">
        <f>C158*J148</f>
        <v>26.701850000000004</v>
      </c>
      <c r="P168" s="28">
        <f>D158*J149</f>
        <v>27.667068</v>
      </c>
      <c r="Q168" s="28">
        <f>O168/(O168+P168)</f>
        <v>0.49112343931508806</v>
      </c>
      <c r="R168" s="28">
        <f>C158*K148</f>
        <v>116.28225000000002</v>
      </c>
      <c r="S168" s="28">
        <f>D158*K149</f>
        <v>282.53945199999998</v>
      </c>
      <c r="T168" s="28">
        <f>R168/(R168+S168)</f>
        <v>0.29156449966707182</v>
      </c>
    </row>
    <row r="169" spans="1:20">
      <c r="A169" s="15" t="s">
        <v>5</v>
      </c>
      <c r="B169" s="29">
        <f>SUM(B170:B177)</f>
        <v>1301.5424790000002</v>
      </c>
      <c r="C169" s="1">
        <f t="shared" ref="C169:D169" si="40">SUM(C170:C177)</f>
        <v>745.1890658806592</v>
      </c>
      <c r="D169" s="1">
        <f t="shared" si="40"/>
        <v>556.35341311934098</v>
      </c>
      <c r="T169" s="10"/>
    </row>
    <row r="170" spans="1:20">
      <c r="A170" s="13" t="s">
        <v>13</v>
      </c>
      <c r="B170" s="29">
        <f>SUM(C170:D170)</f>
        <v>189.0429</v>
      </c>
      <c r="C170" s="1">
        <f>SUM(F159,I159,L159,O159)</f>
        <v>105.92475823714204</v>
      </c>
      <c r="D170" s="1">
        <f>SUM(G159,J159,M159,P159)</f>
        <v>83.11814176285796</v>
      </c>
      <c r="T170" s="10"/>
    </row>
    <row r="171" spans="1:20">
      <c r="A171" s="15" t="s">
        <v>6</v>
      </c>
      <c r="B171" s="29">
        <f t="shared" ref="B171:B177" si="41">SUM(C171:D171)</f>
        <v>156.02095200000002</v>
      </c>
      <c r="C171" s="1">
        <f t="shared" ref="C171:D177" si="42">SUM(F160,I160,L160,O160)</f>
        <v>95.352654372286764</v>
      </c>
      <c r="D171" s="1">
        <f t="shared" si="42"/>
        <v>60.668297627713244</v>
      </c>
      <c r="T171" s="10"/>
    </row>
    <row r="172" spans="1:20">
      <c r="A172" s="13" t="s">
        <v>7</v>
      </c>
      <c r="B172" s="29">
        <f t="shared" si="41"/>
        <v>160.19568599999999</v>
      </c>
      <c r="C172" s="1">
        <f t="shared" si="42"/>
        <v>83.976574633968255</v>
      </c>
      <c r="D172" s="1">
        <f t="shared" si="42"/>
        <v>76.21911136603174</v>
      </c>
      <c r="T172" s="10"/>
    </row>
    <row r="173" spans="1:20">
      <c r="A173" s="15" t="s">
        <v>8</v>
      </c>
      <c r="B173" s="29">
        <f t="shared" si="41"/>
        <v>206.82870000000003</v>
      </c>
      <c r="C173" s="1">
        <f t="shared" si="42"/>
        <v>111.78333296599723</v>
      </c>
      <c r="D173" s="1">
        <f t="shared" si="42"/>
        <v>95.04536703400278</v>
      </c>
      <c r="T173" s="10"/>
    </row>
    <row r="174" spans="1:20">
      <c r="A174" s="13" t="s">
        <v>9</v>
      </c>
      <c r="B174" s="29">
        <f t="shared" si="41"/>
        <v>165.98899900000001</v>
      </c>
      <c r="C174" s="1">
        <f t="shared" si="42"/>
        <v>95.354510186723786</v>
      </c>
      <c r="D174" s="1">
        <f t="shared" si="42"/>
        <v>70.634488813276221</v>
      </c>
      <c r="T174" s="10"/>
    </row>
    <row r="175" spans="1:20">
      <c r="A175" s="15" t="s">
        <v>10</v>
      </c>
      <c r="B175" s="29">
        <f t="shared" si="41"/>
        <v>173.861684</v>
      </c>
      <c r="C175" s="1">
        <f t="shared" si="42"/>
        <v>106.2677309322102</v>
      </c>
      <c r="D175" s="1">
        <f t="shared" si="42"/>
        <v>67.593953067789798</v>
      </c>
      <c r="T175" s="10"/>
    </row>
    <row r="176" spans="1:20">
      <c r="A176" s="13" t="s">
        <v>11</v>
      </c>
      <c r="B176" s="29">
        <f t="shared" si="41"/>
        <v>139.96295000000001</v>
      </c>
      <c r="C176" s="1">
        <f t="shared" si="42"/>
        <v>81.981325511048425</v>
      </c>
      <c r="D176" s="1">
        <f t="shared" si="42"/>
        <v>57.981624488951574</v>
      </c>
      <c r="T176" s="10"/>
    </row>
    <row r="177" spans="1:20">
      <c r="A177" s="15" t="s">
        <v>12</v>
      </c>
      <c r="B177" s="29">
        <f t="shared" si="41"/>
        <v>109.64060799999999</v>
      </c>
      <c r="C177" s="1">
        <f t="shared" si="42"/>
        <v>64.548179041282367</v>
      </c>
      <c r="D177" s="1">
        <f t="shared" si="42"/>
        <v>45.092428958717619</v>
      </c>
      <c r="T177" s="10"/>
    </row>
    <row r="178" spans="1:20">
      <c r="B178" s="21"/>
      <c r="C178" s="21"/>
      <c r="D178" s="21"/>
      <c r="E178" s="21"/>
      <c r="F178" s="21"/>
      <c r="G178" s="21"/>
      <c r="H178" s="21"/>
      <c r="I178" s="21"/>
    </row>
    <row r="179" spans="1:20">
      <c r="B179" s="21"/>
      <c r="C179" s="21"/>
      <c r="D179" s="21"/>
      <c r="E179" s="21"/>
      <c r="F179" s="21"/>
      <c r="G179" s="21"/>
      <c r="H179" s="21"/>
      <c r="I179" s="21"/>
    </row>
    <row r="180" spans="1:20">
      <c r="B180" s="21"/>
      <c r="C180" s="21"/>
      <c r="D180" s="21"/>
      <c r="E180" s="21"/>
      <c r="F180" s="21"/>
      <c r="G180" s="21"/>
      <c r="H180" s="21"/>
      <c r="I180" s="21"/>
    </row>
    <row r="181" spans="1:20" ht="31.5">
      <c r="A181" s="122" t="s">
        <v>213</v>
      </c>
      <c r="B181" s="21"/>
      <c r="C181" s="21"/>
      <c r="D181" s="21"/>
      <c r="E181" s="21"/>
      <c r="F181" s="21"/>
      <c r="G181" s="21"/>
      <c r="H181" s="21"/>
      <c r="I181" s="21"/>
    </row>
    <row r="182" spans="1:20">
      <c r="A182" s="124" t="s">
        <v>218</v>
      </c>
    </row>
    <row r="184" spans="1:20">
      <c r="A184" s="12" t="s">
        <v>151</v>
      </c>
    </row>
    <row r="185" spans="1:20" ht="17.25" thickBot="1"/>
    <row r="186" spans="1:20" ht="17.25" thickTop="1">
      <c r="A186" s="84" t="s">
        <v>13</v>
      </c>
      <c r="B186" s="115">
        <v>0.82799999999999996</v>
      </c>
    </row>
    <row r="187" spans="1:20">
      <c r="A187" s="83" t="s">
        <v>6</v>
      </c>
      <c r="B187" s="116">
        <v>0.70499999999999996</v>
      </c>
    </row>
    <row r="188" spans="1:20">
      <c r="A188" s="84" t="s">
        <v>7</v>
      </c>
      <c r="B188" s="116">
        <v>0.71199999999999997</v>
      </c>
    </row>
    <row r="189" spans="1:20">
      <c r="A189" s="83" t="s">
        <v>8</v>
      </c>
      <c r="B189" s="116">
        <v>0.65800000000000003</v>
      </c>
    </row>
    <row r="190" spans="1:20">
      <c r="A190" s="84" t="s">
        <v>9</v>
      </c>
      <c r="B190" s="116">
        <v>0.69399999999999995</v>
      </c>
    </row>
    <row r="191" spans="1:20">
      <c r="A191" s="83" t="s">
        <v>10</v>
      </c>
      <c r="B191" s="116">
        <v>0.68500000000000005</v>
      </c>
    </row>
    <row r="192" spans="1:20">
      <c r="A192" s="84" t="s">
        <v>11</v>
      </c>
      <c r="B192" s="116">
        <v>0.77700000000000002</v>
      </c>
      <c r="J192" s="10"/>
    </row>
    <row r="193" spans="1:19" ht="17.25" thickBot="1">
      <c r="A193" s="83" t="s">
        <v>12</v>
      </c>
      <c r="B193" s="117">
        <v>0.80300000000000005</v>
      </c>
    </row>
    <row r="194" spans="1:19" ht="17.25" thickTop="1"/>
    <row r="196" spans="1:19">
      <c r="A196" s="12" t="s">
        <v>41</v>
      </c>
    </row>
    <row r="198" spans="1:19" ht="22.5">
      <c r="B198" s="16" t="s">
        <v>42</v>
      </c>
      <c r="C198" s="8" t="s">
        <v>2</v>
      </c>
      <c r="D198" s="8" t="s">
        <v>3</v>
      </c>
      <c r="E198" s="16" t="s">
        <v>26</v>
      </c>
      <c r="F198" s="8" t="s">
        <v>2</v>
      </c>
      <c r="G198" s="8" t="s">
        <v>3</v>
      </c>
      <c r="H198" s="16" t="s">
        <v>27</v>
      </c>
      <c r="I198" s="8" t="s">
        <v>2</v>
      </c>
      <c r="J198" s="8" t="s">
        <v>3</v>
      </c>
      <c r="K198" s="16" t="s">
        <v>24</v>
      </c>
      <c r="L198" s="8" t="s">
        <v>2</v>
      </c>
      <c r="M198" s="8" t="s">
        <v>3</v>
      </c>
      <c r="N198" s="16" t="s">
        <v>25</v>
      </c>
      <c r="O198" s="8" t="s">
        <v>2</v>
      </c>
      <c r="P198" s="8" t="s">
        <v>3</v>
      </c>
      <c r="Q198" s="16" t="s">
        <v>34</v>
      </c>
      <c r="R198" s="8" t="s">
        <v>2</v>
      </c>
      <c r="S198" s="8" t="s">
        <v>3</v>
      </c>
    </row>
    <row r="199" spans="1:19">
      <c r="A199" s="15" t="s">
        <v>5</v>
      </c>
      <c r="B199" s="29">
        <f>SUM(B200:B207)</f>
        <v>1243.5638996539997</v>
      </c>
      <c r="C199" s="1">
        <f t="shared" ref="C199:D199" si="43">SUM(C200:C207)</f>
        <v>629.02134423717348</v>
      </c>
      <c r="D199" s="1">
        <f t="shared" si="43"/>
        <v>614.54255541682664</v>
      </c>
      <c r="E199" s="29">
        <f>SUM(E200:E207)</f>
        <v>286.91387999999995</v>
      </c>
      <c r="F199" s="1">
        <f t="shared" ref="F199:G199" si="44">SUM(F200:F207)</f>
        <v>191.33611199999999</v>
      </c>
      <c r="G199" s="1">
        <f t="shared" si="44"/>
        <v>95.577767999999992</v>
      </c>
      <c r="H199" s="29">
        <f>SUM(H200:H207)</f>
        <v>448.69902400000007</v>
      </c>
      <c r="I199" s="1">
        <f t="shared" ref="I199:J199" si="45">SUM(I200:I207)</f>
        <v>262.48248000000001</v>
      </c>
      <c r="J199" s="1">
        <f t="shared" si="45"/>
        <v>186.21654399999997</v>
      </c>
      <c r="K199" s="29">
        <f>SUM(K200:K207)</f>
        <v>171.399719</v>
      </c>
      <c r="L199" s="1">
        <f t="shared" ref="L199:M199" si="46">SUM(L200:L207)</f>
        <v>68.945015000000012</v>
      </c>
      <c r="M199" s="1">
        <f t="shared" si="46"/>
        <v>102.45470399999999</v>
      </c>
      <c r="N199" s="29">
        <f>SUM(N200:N207)</f>
        <v>40.746521612000002</v>
      </c>
      <c r="O199" s="1">
        <f t="shared" ref="O199:P199" si="47">SUM(O200:O207)</f>
        <v>20.011571834212006</v>
      </c>
      <c r="P199" s="1">
        <f t="shared" si="47"/>
        <v>20.734949777787993</v>
      </c>
      <c r="Q199" s="29">
        <f>SUM(Q200:Q207)</f>
        <v>295.80475504200001</v>
      </c>
      <c r="R199" s="1">
        <f t="shared" ref="R199:S199" si="48">SUM(R200:R207)</f>
        <v>86.246165402961466</v>
      </c>
      <c r="S199" s="1">
        <f t="shared" si="48"/>
        <v>209.55858963903853</v>
      </c>
    </row>
    <row r="200" spans="1:19">
      <c r="A200" s="13" t="s">
        <v>13</v>
      </c>
      <c r="B200" s="29">
        <f>SUM(C200:D200)</f>
        <v>166.5154368</v>
      </c>
      <c r="C200" s="1">
        <f>SUM(F200,I200,L200,O200,R200)</f>
        <v>90.617821434984549</v>
      </c>
      <c r="D200" s="1">
        <f>SUM(G200,J200,M200,P200,S200)</f>
        <v>75.897615365015454</v>
      </c>
      <c r="E200" s="29">
        <f>SUM(F200:G200)</f>
        <v>55.413072</v>
      </c>
      <c r="F200" s="1">
        <f t="shared" ref="F200:G207" si="49">F159*$B186</f>
        <v>37.160640000000001</v>
      </c>
      <c r="G200" s="1">
        <f t="shared" si="49"/>
        <v>18.252431999999999</v>
      </c>
      <c r="H200" s="29">
        <f>SUM(I200:J200)</f>
        <v>88.720200000000006</v>
      </c>
      <c r="I200" s="1">
        <f t="shared" ref="I200:J207" si="50">I159*$B186</f>
        <v>45.60624</v>
      </c>
      <c r="J200" s="1">
        <f t="shared" si="50"/>
        <v>43.113959999999999</v>
      </c>
      <c r="K200" s="29">
        <f>SUM(L200:M200)</f>
        <v>9.0649440000000006</v>
      </c>
      <c r="L200" s="1">
        <f t="shared" ref="L200:M207" si="51">L159*$B186</f>
        <v>3.3037200000000002</v>
      </c>
      <c r="M200" s="1">
        <f t="shared" si="51"/>
        <v>5.7612239999999995</v>
      </c>
      <c r="N200" s="29">
        <f>SUM(O200:P200)</f>
        <v>3.3293052000000003</v>
      </c>
      <c r="O200" s="1">
        <f t="shared" ref="O200:P207" si="52">O159*$B186</f>
        <v>1.6350998203536071</v>
      </c>
      <c r="P200" s="1">
        <f t="shared" si="52"/>
        <v>1.694205379646393</v>
      </c>
      <c r="Q200" s="29">
        <f>SUM(R200:S200)</f>
        <v>9.9879156000000009</v>
      </c>
      <c r="R200" s="1">
        <f t="shared" ref="R200:S207" si="53">R159*$B186</f>
        <v>2.9121216146309417</v>
      </c>
      <c r="S200" s="1">
        <f t="shared" si="53"/>
        <v>7.0757939853690583</v>
      </c>
    </row>
    <row r="201" spans="1:19">
      <c r="A201" s="15" t="s">
        <v>6</v>
      </c>
      <c r="B201" s="29">
        <f t="shared" ref="B201:B207" si="54">SUM(C201:D201)</f>
        <v>127.60970939999999</v>
      </c>
      <c r="C201" s="1">
        <f t="shared" ref="C201:D207" si="55">SUM(F201,I201,L201,O201,R201)</f>
        <v>72.359511987074129</v>
      </c>
      <c r="D201" s="1">
        <f t="shared" si="55"/>
        <v>55.250197412925857</v>
      </c>
      <c r="E201" s="29">
        <f t="shared" ref="E201:E207" si="56">SUM(F201:G201)</f>
        <v>51.369119999999995</v>
      </c>
      <c r="F201" s="1">
        <f t="shared" si="49"/>
        <v>35.176679999999998</v>
      </c>
      <c r="G201" s="1">
        <f t="shared" si="49"/>
        <v>16.192439999999998</v>
      </c>
      <c r="H201" s="29">
        <f t="shared" ref="H201:H207" si="57">SUM(I201:J201)</f>
        <v>39.481409999999997</v>
      </c>
      <c r="I201" s="1">
        <f t="shared" si="50"/>
        <v>24.618600000000001</v>
      </c>
      <c r="J201" s="1">
        <f t="shared" si="50"/>
        <v>14.86281</v>
      </c>
      <c r="K201" s="29">
        <f t="shared" ref="K201:K207" si="58">SUM(L201:M201)</f>
        <v>16.974284999999998</v>
      </c>
      <c r="L201" s="1">
        <f t="shared" si="51"/>
        <v>6.3626249999999995</v>
      </c>
      <c r="M201" s="1">
        <f t="shared" si="51"/>
        <v>10.611659999999999</v>
      </c>
      <c r="N201" s="29">
        <f t="shared" ref="N201:N207" si="59">SUM(O201:P201)</f>
        <v>2.1699561599999999</v>
      </c>
      <c r="O201" s="1">
        <f t="shared" si="52"/>
        <v>1.0657163324621615</v>
      </c>
      <c r="P201" s="1">
        <f t="shared" si="52"/>
        <v>1.1042398275378382</v>
      </c>
      <c r="Q201" s="29">
        <f t="shared" ref="Q201:Q207" si="60">SUM(R201:S201)</f>
        <v>17.614938239999994</v>
      </c>
      <c r="R201" s="1">
        <f t="shared" si="53"/>
        <v>5.1358906546119698</v>
      </c>
      <c r="S201" s="1">
        <f t="shared" si="53"/>
        <v>12.479047585388026</v>
      </c>
    </row>
    <row r="202" spans="1:19">
      <c r="A202" s="13" t="s">
        <v>7</v>
      </c>
      <c r="B202" s="29">
        <f t="shared" si="54"/>
        <v>128.29631097599997</v>
      </c>
      <c r="C202" s="1">
        <f t="shared" si="55"/>
        <v>63.942319831595583</v>
      </c>
      <c r="D202" s="1">
        <f t="shared" si="55"/>
        <v>64.353991144404404</v>
      </c>
      <c r="E202" s="29">
        <f t="shared" si="56"/>
        <v>47.743871999999996</v>
      </c>
      <c r="F202" s="1">
        <f t="shared" si="49"/>
        <v>33.458303999999998</v>
      </c>
      <c r="G202" s="1">
        <f t="shared" si="49"/>
        <v>14.285568</v>
      </c>
      <c r="H202" s="29">
        <f t="shared" si="57"/>
        <v>46.396767999999994</v>
      </c>
      <c r="I202" s="1">
        <f t="shared" si="50"/>
        <v>19.992959999999997</v>
      </c>
      <c r="J202" s="1">
        <f t="shared" si="50"/>
        <v>26.403807999999994</v>
      </c>
      <c r="K202" s="29">
        <f t="shared" si="58"/>
        <v>15.686071999999999</v>
      </c>
      <c r="L202" s="1">
        <f t="shared" si="51"/>
        <v>4.2613200000000004</v>
      </c>
      <c r="M202" s="1">
        <f t="shared" si="51"/>
        <v>11.424752</v>
      </c>
      <c r="N202" s="29">
        <f t="shared" si="59"/>
        <v>4.2326164320000004</v>
      </c>
      <c r="O202" s="1">
        <f t="shared" si="52"/>
        <v>2.0787371393853964</v>
      </c>
      <c r="P202" s="1">
        <f t="shared" si="52"/>
        <v>2.1538792926146035</v>
      </c>
      <c r="Q202" s="29">
        <f t="shared" si="60"/>
        <v>14.236982543999998</v>
      </c>
      <c r="R202" s="1">
        <f t="shared" si="53"/>
        <v>4.1509986922101945</v>
      </c>
      <c r="S202" s="1">
        <f t="shared" si="53"/>
        <v>10.085983851789804</v>
      </c>
    </row>
    <row r="203" spans="1:19">
      <c r="A203" s="15" t="s">
        <v>8</v>
      </c>
      <c r="B203" s="29">
        <f t="shared" si="54"/>
        <v>157.15828077600003</v>
      </c>
      <c r="C203" s="1">
        <f t="shared" si="55"/>
        <v>79.695238162170412</v>
      </c>
      <c r="D203" s="1">
        <f t="shared" si="55"/>
        <v>77.463042613829614</v>
      </c>
      <c r="E203" s="29">
        <f t="shared" si="56"/>
        <v>34.221264000000005</v>
      </c>
      <c r="F203" s="1">
        <f t="shared" si="49"/>
        <v>21.714000000000002</v>
      </c>
      <c r="G203" s="1">
        <f t="shared" si="49"/>
        <v>12.507263999999999</v>
      </c>
      <c r="H203" s="29">
        <f t="shared" si="57"/>
        <v>71.620668000000009</v>
      </c>
      <c r="I203" s="1">
        <f t="shared" si="50"/>
        <v>40.032720000000005</v>
      </c>
      <c r="J203" s="1">
        <f t="shared" si="50"/>
        <v>31.587948000000001</v>
      </c>
      <c r="K203" s="29">
        <f t="shared" si="58"/>
        <v>26.321315999999999</v>
      </c>
      <c r="L203" s="1">
        <f t="shared" si="51"/>
        <v>9.8765800000000006</v>
      </c>
      <c r="M203" s="1">
        <f t="shared" si="51"/>
        <v>16.444735999999999</v>
      </c>
      <c r="N203" s="29">
        <f t="shared" si="59"/>
        <v>3.9300366000000002</v>
      </c>
      <c r="O203" s="1">
        <f t="shared" si="52"/>
        <v>1.9301330916261752</v>
      </c>
      <c r="P203" s="1">
        <f t="shared" si="52"/>
        <v>1.9999035083738252</v>
      </c>
      <c r="Q203" s="29">
        <f t="shared" si="60"/>
        <v>21.064996176000008</v>
      </c>
      <c r="R203" s="1">
        <f t="shared" si="53"/>
        <v>6.1418050705442226</v>
      </c>
      <c r="S203" s="1">
        <f t="shared" si="53"/>
        <v>14.923191105455784</v>
      </c>
    </row>
    <row r="204" spans="1:19">
      <c r="A204" s="13" t="s">
        <v>9</v>
      </c>
      <c r="B204" s="29">
        <f t="shared" si="54"/>
        <v>151.34072296399998</v>
      </c>
      <c r="C204" s="1">
        <f t="shared" si="55"/>
        <v>76.714441625928757</v>
      </c>
      <c r="D204" s="1">
        <f t="shared" si="55"/>
        <v>74.626281338071223</v>
      </c>
      <c r="E204" s="29">
        <f t="shared" si="56"/>
        <v>38.750183999999997</v>
      </c>
      <c r="F204" s="1">
        <f t="shared" si="49"/>
        <v>21.436271999999999</v>
      </c>
      <c r="G204" s="1">
        <f t="shared" si="49"/>
        <v>17.313911999999998</v>
      </c>
      <c r="H204" s="29">
        <f t="shared" si="57"/>
        <v>47.271115999999992</v>
      </c>
      <c r="I204" s="1">
        <f t="shared" si="50"/>
        <v>31.229999999999997</v>
      </c>
      <c r="J204" s="1">
        <f t="shared" si="50"/>
        <v>16.041115999999999</v>
      </c>
      <c r="K204" s="29">
        <f t="shared" si="58"/>
        <v>25.696737999999996</v>
      </c>
      <c r="L204" s="1">
        <f t="shared" si="51"/>
        <v>11.801469999999998</v>
      </c>
      <c r="M204" s="1">
        <f t="shared" si="51"/>
        <v>13.895267999999998</v>
      </c>
      <c r="N204" s="29">
        <f t="shared" si="59"/>
        <v>3.4783273059999997</v>
      </c>
      <c r="O204" s="1">
        <f t="shared" si="52"/>
        <v>1.7082880695863047</v>
      </c>
      <c r="P204" s="1">
        <f t="shared" si="52"/>
        <v>1.7700392364136952</v>
      </c>
      <c r="Q204" s="29">
        <f t="shared" si="60"/>
        <v>36.144357657999997</v>
      </c>
      <c r="R204" s="1">
        <f t="shared" si="53"/>
        <v>10.538411556342465</v>
      </c>
      <c r="S204" s="1">
        <f t="shared" si="53"/>
        <v>25.605946101657533</v>
      </c>
    </row>
    <row r="205" spans="1:19">
      <c r="A205" s="15" t="s">
        <v>10</v>
      </c>
      <c r="B205" s="29">
        <f t="shared" si="54"/>
        <v>161.61507633000002</v>
      </c>
      <c r="C205" s="1">
        <f t="shared" si="55"/>
        <v>85.190666546262918</v>
      </c>
      <c r="D205" s="1">
        <f t="shared" si="55"/>
        <v>76.424409783737104</v>
      </c>
      <c r="E205" s="29">
        <f t="shared" si="56"/>
        <v>28.030200000000001</v>
      </c>
      <c r="F205" s="1">
        <f t="shared" si="49"/>
        <v>21.158280000000001</v>
      </c>
      <c r="G205" s="1">
        <f t="shared" si="49"/>
        <v>6.8719200000000003</v>
      </c>
      <c r="H205" s="29">
        <f t="shared" si="57"/>
        <v>60.929380000000009</v>
      </c>
      <c r="I205" s="1">
        <f t="shared" si="50"/>
        <v>39.702600000000004</v>
      </c>
      <c r="J205" s="1">
        <f t="shared" si="50"/>
        <v>21.226780000000002</v>
      </c>
      <c r="K205" s="29">
        <f t="shared" si="58"/>
        <v>23.992125000000001</v>
      </c>
      <c r="L205" s="1">
        <f t="shared" si="51"/>
        <v>8.9152750000000012</v>
      </c>
      <c r="M205" s="1">
        <f t="shared" si="51"/>
        <v>15.076850000000002</v>
      </c>
      <c r="N205" s="29">
        <f t="shared" si="59"/>
        <v>6.1435485400000003</v>
      </c>
      <c r="O205" s="1">
        <f t="shared" si="52"/>
        <v>3.0172406885639882</v>
      </c>
      <c r="P205" s="1">
        <f t="shared" si="52"/>
        <v>3.1263078514360121</v>
      </c>
      <c r="Q205" s="29">
        <f t="shared" si="60"/>
        <v>42.519822790000006</v>
      </c>
      <c r="R205" s="1">
        <f t="shared" si="53"/>
        <v>12.39727085769891</v>
      </c>
      <c r="S205" s="1">
        <f t="shared" si="53"/>
        <v>30.122551932301096</v>
      </c>
    </row>
    <row r="206" spans="1:19">
      <c r="A206" s="13" t="s">
        <v>11</v>
      </c>
      <c r="B206" s="29">
        <f t="shared" si="54"/>
        <v>173.9755059</v>
      </c>
      <c r="C206" s="1">
        <f t="shared" si="55"/>
        <v>82.716578495441496</v>
      </c>
      <c r="D206" s="1">
        <f t="shared" si="55"/>
        <v>91.258927404558506</v>
      </c>
      <c r="E206" s="29">
        <f t="shared" si="56"/>
        <v>18.666648000000002</v>
      </c>
      <c r="F206" s="1">
        <f t="shared" si="49"/>
        <v>11.692296000000001</v>
      </c>
      <c r="G206" s="1">
        <f t="shared" si="49"/>
        <v>6.9743520000000006</v>
      </c>
      <c r="H206" s="29">
        <f t="shared" si="57"/>
        <v>54.256356000000004</v>
      </c>
      <c r="I206" s="1">
        <f t="shared" si="50"/>
        <v>34.125840000000004</v>
      </c>
      <c r="J206" s="1">
        <f t="shared" si="50"/>
        <v>20.130516</v>
      </c>
      <c r="K206" s="29">
        <f t="shared" si="58"/>
        <v>31.132058999999998</v>
      </c>
      <c r="L206" s="1">
        <f t="shared" si="51"/>
        <v>15.574964999999999</v>
      </c>
      <c r="M206" s="1">
        <f t="shared" si="51"/>
        <v>15.557093999999999</v>
      </c>
      <c r="N206" s="29">
        <f t="shared" si="59"/>
        <v>4.696149150000001</v>
      </c>
      <c r="O206" s="1">
        <f t="shared" si="52"/>
        <v>2.3063889220846279</v>
      </c>
      <c r="P206" s="1">
        <f t="shared" si="52"/>
        <v>2.3897602279153731</v>
      </c>
      <c r="Q206" s="29">
        <f t="shared" si="60"/>
        <v>65.224293750000015</v>
      </c>
      <c r="R206" s="1">
        <f t="shared" si="53"/>
        <v>19.017088573356872</v>
      </c>
      <c r="S206" s="1">
        <f t="shared" si="53"/>
        <v>46.207205176643136</v>
      </c>
    </row>
    <row r="207" spans="1:19">
      <c r="A207" s="15" t="s">
        <v>12</v>
      </c>
      <c r="B207" s="29">
        <f t="shared" si="54"/>
        <v>177.05285650799999</v>
      </c>
      <c r="C207" s="1">
        <f t="shared" si="55"/>
        <v>77.784766153715651</v>
      </c>
      <c r="D207" s="1">
        <f t="shared" si="55"/>
        <v>99.268090354284354</v>
      </c>
      <c r="E207" s="29">
        <f t="shared" si="56"/>
        <v>12.719520000000001</v>
      </c>
      <c r="F207" s="1">
        <f t="shared" si="49"/>
        <v>9.5396400000000003</v>
      </c>
      <c r="G207" s="1">
        <f t="shared" si="49"/>
        <v>3.1798800000000003</v>
      </c>
      <c r="H207" s="29">
        <f t="shared" si="57"/>
        <v>40.023126000000005</v>
      </c>
      <c r="I207" s="1">
        <f t="shared" si="50"/>
        <v>27.173520000000003</v>
      </c>
      <c r="J207" s="1">
        <f t="shared" si="50"/>
        <v>12.849606</v>
      </c>
      <c r="K207" s="29">
        <f t="shared" si="58"/>
        <v>22.532180000000004</v>
      </c>
      <c r="L207" s="1">
        <f t="shared" si="51"/>
        <v>8.8490600000000015</v>
      </c>
      <c r="M207" s="1">
        <f t="shared" si="51"/>
        <v>13.683120000000001</v>
      </c>
      <c r="N207" s="29">
        <f t="shared" si="59"/>
        <v>12.766582223999999</v>
      </c>
      <c r="O207" s="1">
        <f t="shared" si="52"/>
        <v>6.2699677701497452</v>
      </c>
      <c r="P207" s="1">
        <f t="shared" si="52"/>
        <v>6.4966144538502535</v>
      </c>
      <c r="Q207" s="29">
        <f t="shared" si="60"/>
        <v>89.011448283999997</v>
      </c>
      <c r="R207" s="1">
        <f t="shared" si="53"/>
        <v>25.952578383565896</v>
      </c>
      <c r="S207" s="1">
        <f t="shared" si="53"/>
        <v>63.058869900434097</v>
      </c>
    </row>
    <row r="210" spans="1:19">
      <c r="A210" s="12" t="s">
        <v>202</v>
      </c>
    </row>
    <row r="211" spans="1:19" ht="17.25" thickBot="1"/>
    <row r="212" spans="1:19" ht="17.25" thickTop="1">
      <c r="A212" s="41"/>
      <c r="B212" s="42" t="s">
        <v>211</v>
      </c>
      <c r="C212" s="52" t="s">
        <v>2</v>
      </c>
      <c r="D212" s="52" t="s">
        <v>3</v>
      </c>
      <c r="E212" s="42" t="s">
        <v>26</v>
      </c>
      <c r="F212" s="52" t="s">
        <v>2</v>
      </c>
      <c r="G212" s="52" t="s">
        <v>3</v>
      </c>
      <c r="H212" s="42" t="s">
        <v>27</v>
      </c>
      <c r="I212" s="52" t="s">
        <v>2</v>
      </c>
      <c r="J212" s="52" t="s">
        <v>3</v>
      </c>
      <c r="K212" s="42" t="s">
        <v>24</v>
      </c>
      <c r="L212" s="52" t="s">
        <v>2</v>
      </c>
      <c r="M212" s="52" t="s">
        <v>3</v>
      </c>
      <c r="N212" s="42" t="s">
        <v>25</v>
      </c>
      <c r="O212" s="52" t="s">
        <v>2</v>
      </c>
      <c r="P212" s="52" t="s">
        <v>3</v>
      </c>
      <c r="Q212" s="42" t="s">
        <v>34</v>
      </c>
      <c r="R212" s="52" t="s">
        <v>2</v>
      </c>
      <c r="S212" s="53" t="s">
        <v>3</v>
      </c>
    </row>
    <row r="213" spans="1:19">
      <c r="A213" s="54" t="s">
        <v>5</v>
      </c>
      <c r="B213" s="40">
        <f>SUM(B214:B221)</f>
        <v>22850174.634043816</v>
      </c>
      <c r="C213" s="39">
        <f t="shared" ref="C213:D213" si="61">SUM(C214:C221)</f>
        <v>11784798.300148189</v>
      </c>
      <c r="D213" s="39">
        <f t="shared" si="61"/>
        <v>11065376.333895622</v>
      </c>
      <c r="E213" s="17">
        <f t="shared" ref="E213:S213" si="62">SUM(E214:E221)</f>
        <v>5245162.2403627159</v>
      </c>
      <c r="F213" s="14">
        <f t="shared" si="62"/>
        <v>3537423.2255667634</v>
      </c>
      <c r="G213" s="14">
        <f t="shared" si="62"/>
        <v>1707739.0147959525</v>
      </c>
      <c r="H213" s="17">
        <f t="shared" si="62"/>
        <v>8217480.2360514607</v>
      </c>
      <c r="I213" s="14">
        <f t="shared" si="62"/>
        <v>4894708.8764049802</v>
      </c>
      <c r="J213" s="14">
        <f t="shared" si="62"/>
        <v>3322771.359646481</v>
      </c>
      <c r="K213" s="17">
        <f t="shared" si="62"/>
        <v>3131400.8515493204</v>
      </c>
      <c r="L213" s="14">
        <f t="shared" si="62"/>
        <v>1302854.3201174887</v>
      </c>
      <c r="M213" s="14">
        <f t="shared" si="62"/>
        <v>1828546.5314318319</v>
      </c>
      <c r="N213" s="17">
        <f t="shared" si="62"/>
        <v>758947.65917024948</v>
      </c>
      <c r="O213" s="14">
        <f t="shared" si="62"/>
        <v>382367.84247842338</v>
      </c>
      <c r="P213" s="14">
        <f t="shared" si="62"/>
        <v>376579.81669182598</v>
      </c>
      <c r="Q213" s="17">
        <f t="shared" si="62"/>
        <v>5497183.6469100658</v>
      </c>
      <c r="R213" s="14">
        <f t="shared" si="62"/>
        <v>1667444.0355805331</v>
      </c>
      <c r="S213" s="55">
        <f t="shared" si="62"/>
        <v>3829739.6113295313</v>
      </c>
    </row>
    <row r="214" spans="1:19">
      <c r="A214" s="48" t="s">
        <v>13</v>
      </c>
      <c r="B214" s="40">
        <f>SUM(C214:D214)</f>
        <v>3069102.5067407964</v>
      </c>
      <c r="C214" s="39">
        <f>SUM(F214,I214,L214,O214,R214)</f>
        <v>1644715.5429215105</v>
      </c>
      <c r="D214" s="39">
        <f>SUM(G214,J214,M214,P214,S214)</f>
        <v>1424386.9638192859</v>
      </c>
      <c r="E214" s="17">
        <f>SUM(F214:G214)</f>
        <v>1017013.809809231</v>
      </c>
      <c r="F214" s="14">
        <f t="shared" ref="F214:F221" si="63">F200*$O114/$B$158*$H$26</f>
        <v>674466.47055801854</v>
      </c>
      <c r="G214" s="14">
        <f t="shared" ref="G214:G221" si="64">G200*$P114/$B$158*$H$26</f>
        <v>342547.33925121243</v>
      </c>
      <c r="H214" s="17">
        <f>SUM(I214:J214)</f>
        <v>1636883.3174236645</v>
      </c>
      <c r="I214" s="14">
        <f t="shared" ref="I214:I221" si="65">I200*$O114/$B$158*$H$26</f>
        <v>827754.30477575003</v>
      </c>
      <c r="J214" s="14">
        <f t="shared" ref="J214:J221" si="66">J200*$P114/$B$158*$H$26</f>
        <v>809129.01264791458</v>
      </c>
      <c r="K214" s="17">
        <f>SUM(L214:M214)</f>
        <v>168084.73090454156</v>
      </c>
      <c r="L214" s="14">
        <f t="shared" ref="L214:L221" si="67">L200*$O114/$B$158*$H$26</f>
        <v>59962.593973406743</v>
      </c>
      <c r="M214" s="14">
        <f t="shared" ref="M214:M221" si="68">M200*$P114/$B$158*$H$26</f>
        <v>108122.13693113481</v>
      </c>
      <c r="N214" s="17">
        <f>SUM(O214:P214)</f>
        <v>61472.618148437032</v>
      </c>
      <c r="O214" s="14">
        <f t="shared" ref="O214:O221" si="69">O200*$O114/$B$158*$H$26</f>
        <v>29677.09934069886</v>
      </c>
      <c r="P214" s="14">
        <f t="shared" ref="P214:P221" si="70">P200*$P114/$B$158*$H$26</f>
        <v>31795.518807738168</v>
      </c>
      <c r="Q214" s="17">
        <f>SUM(R214:S214)</f>
        <v>185648.03045492203</v>
      </c>
      <c r="R214" s="14">
        <f t="shared" ref="R214:R221" si="71">R200*$O114/$B$158*$H$26</f>
        <v>52855.074273636019</v>
      </c>
      <c r="S214" s="55">
        <f t="shared" ref="S214:S221" si="72">S200*$P114/$B$158*$H$26</f>
        <v>132792.95618128602</v>
      </c>
    </row>
    <row r="215" spans="1:19">
      <c r="A215" s="54" t="s">
        <v>6</v>
      </c>
      <c r="B215" s="40">
        <f t="shared" ref="B215:B221" si="73">SUM(C215:D215)</f>
        <v>2378822.4388834429</v>
      </c>
      <c r="C215" s="39">
        <f t="shared" ref="C215:D221" si="74">SUM(F215,I215,L215,O215,R215)</f>
        <v>1340602.9479453596</v>
      </c>
      <c r="D215" s="39">
        <f t="shared" si="74"/>
        <v>1038219.4909380833</v>
      </c>
      <c r="E215" s="17">
        <f t="shared" ref="E215:E221" si="75">SUM(F215:G215)</f>
        <v>955993.46823190805</v>
      </c>
      <c r="F215" s="14">
        <f t="shared" si="63"/>
        <v>651717.50903121883</v>
      </c>
      <c r="G215" s="14">
        <f t="shared" si="64"/>
        <v>304275.95920068928</v>
      </c>
      <c r="H215" s="17">
        <f t="shared" ref="H215:H221" si="76">SUM(I215:J215)</f>
        <v>735398.78165444639</v>
      </c>
      <c r="I215" s="14">
        <f t="shared" si="65"/>
        <v>456108.21339125716</v>
      </c>
      <c r="J215" s="14">
        <f t="shared" si="66"/>
        <v>279290.56826318929</v>
      </c>
      <c r="K215" s="17">
        <f t="shared" ref="K215:K221" si="77">SUM(L215:M215)</f>
        <v>317286.40713248285</v>
      </c>
      <c r="L215" s="14">
        <f t="shared" si="67"/>
        <v>117880.20119862816</v>
      </c>
      <c r="M215" s="14">
        <f t="shared" si="68"/>
        <v>199406.20593385468</v>
      </c>
      <c r="N215" s="17">
        <f t="shared" ref="N215:N221" si="78">SUM(O215:P215)</f>
        <v>40494.532048616093</v>
      </c>
      <c r="O215" s="14">
        <f t="shared" si="69"/>
        <v>19744.501002542769</v>
      </c>
      <c r="P215" s="14">
        <f t="shared" si="70"/>
        <v>20750.03104607332</v>
      </c>
      <c r="Q215" s="17">
        <f t="shared" ref="Q215:Q221" si="79">SUM(R215:S215)</f>
        <v>329649.24981598963</v>
      </c>
      <c r="R215" s="14">
        <f t="shared" si="71"/>
        <v>95152.523321712841</v>
      </c>
      <c r="S215" s="55">
        <f t="shared" si="72"/>
        <v>234496.72649427678</v>
      </c>
    </row>
    <row r="216" spans="1:19">
      <c r="A216" s="48" t="s">
        <v>7</v>
      </c>
      <c r="B216" s="40">
        <f t="shared" si="73"/>
        <v>2291144.1253157142</v>
      </c>
      <c r="C216" s="39">
        <f t="shared" si="74"/>
        <v>1178995.6136134965</v>
      </c>
      <c r="D216" s="39">
        <f t="shared" si="74"/>
        <v>1112148.5117022176</v>
      </c>
      <c r="E216" s="17">
        <f t="shared" si="75"/>
        <v>863797.77639484196</v>
      </c>
      <c r="F216" s="14">
        <f t="shared" si="63"/>
        <v>616918.40019002568</v>
      </c>
      <c r="G216" s="14">
        <f t="shared" si="64"/>
        <v>246879.37620481625</v>
      </c>
      <c r="H216" s="17">
        <f t="shared" si="76"/>
        <v>824942.24425531097</v>
      </c>
      <c r="I216" s="14">
        <f t="shared" si="65"/>
        <v>368638.67631375376</v>
      </c>
      <c r="J216" s="14">
        <f t="shared" si="66"/>
        <v>456303.56794155721</v>
      </c>
      <c r="K216" s="17">
        <f t="shared" si="77"/>
        <v>276011.54263494926</v>
      </c>
      <c r="L216" s="14">
        <f t="shared" si="67"/>
        <v>78572.025560463575</v>
      </c>
      <c r="M216" s="14">
        <f t="shared" si="68"/>
        <v>197439.51707448569</v>
      </c>
      <c r="N216" s="17">
        <f t="shared" si="78"/>
        <v>75551.404547427082</v>
      </c>
      <c r="O216" s="14">
        <f t="shared" si="69"/>
        <v>38328.637053606457</v>
      </c>
      <c r="P216" s="14">
        <f t="shared" si="70"/>
        <v>37222.767493820633</v>
      </c>
      <c r="Q216" s="17">
        <f t="shared" si="79"/>
        <v>250841.15748318488</v>
      </c>
      <c r="R216" s="14">
        <f t="shared" si="71"/>
        <v>76537.874495646945</v>
      </c>
      <c r="S216" s="55">
        <f t="shared" si="72"/>
        <v>174303.28298753794</v>
      </c>
    </row>
    <row r="217" spans="1:19">
      <c r="A217" s="54" t="s">
        <v>8</v>
      </c>
      <c r="B217" s="40">
        <f t="shared" si="73"/>
        <v>2501045.401982869</v>
      </c>
      <c r="C217" s="39">
        <f t="shared" si="74"/>
        <v>1294672.3532203257</v>
      </c>
      <c r="D217" s="39">
        <f t="shared" si="74"/>
        <v>1206373.0487625434</v>
      </c>
      <c r="E217" s="17">
        <f t="shared" si="75"/>
        <v>547532.50975063688</v>
      </c>
      <c r="F217" s="14">
        <f t="shared" si="63"/>
        <v>352750.25366786023</v>
      </c>
      <c r="G217" s="14">
        <f t="shared" si="64"/>
        <v>194782.25608277667</v>
      </c>
      <c r="H217" s="17">
        <f t="shared" si="76"/>
        <v>1142279.0632894407</v>
      </c>
      <c r="I217" s="14">
        <f t="shared" si="65"/>
        <v>650343.19494401885</v>
      </c>
      <c r="J217" s="14">
        <f t="shared" si="66"/>
        <v>491935.86834542186</v>
      </c>
      <c r="K217" s="17">
        <f t="shared" si="77"/>
        <v>416550.51437143283</v>
      </c>
      <c r="L217" s="14">
        <f t="shared" si="67"/>
        <v>160447.91841074493</v>
      </c>
      <c r="M217" s="14">
        <f t="shared" si="68"/>
        <v>256102.59596068788</v>
      </c>
      <c r="N217" s="17">
        <f t="shared" si="78"/>
        <v>62501.13225520945</v>
      </c>
      <c r="O217" s="14">
        <f t="shared" si="69"/>
        <v>31355.574177206625</v>
      </c>
      <c r="P217" s="14">
        <f t="shared" si="70"/>
        <v>31145.558078002825</v>
      </c>
      <c r="Q217" s="17">
        <f t="shared" si="79"/>
        <v>332182.18231614894</v>
      </c>
      <c r="R217" s="14">
        <f t="shared" si="71"/>
        <v>99775.412020494827</v>
      </c>
      <c r="S217" s="55">
        <f t="shared" si="72"/>
        <v>232406.7702956541</v>
      </c>
    </row>
    <row r="218" spans="1:19">
      <c r="A218" s="48" t="s">
        <v>9</v>
      </c>
      <c r="B218" s="40">
        <f t="shared" si="73"/>
        <v>2751880.5585962688</v>
      </c>
      <c r="C218" s="39">
        <f t="shared" si="74"/>
        <v>1440793.8518088071</v>
      </c>
      <c r="D218" s="39">
        <f t="shared" si="74"/>
        <v>1311086.7067874616</v>
      </c>
      <c r="E218" s="17">
        <f t="shared" si="75"/>
        <v>706783.10765471519</v>
      </c>
      <c r="F218" s="14">
        <f t="shared" si="63"/>
        <v>402600.19168101921</v>
      </c>
      <c r="G218" s="14">
        <f t="shared" si="64"/>
        <v>304182.91597369598</v>
      </c>
      <c r="H218" s="17">
        <f t="shared" si="76"/>
        <v>868360.28640152956</v>
      </c>
      <c r="I218" s="14">
        <f t="shared" si="65"/>
        <v>586538.74079402559</v>
      </c>
      <c r="J218" s="14">
        <f t="shared" si="66"/>
        <v>281821.54560750397</v>
      </c>
      <c r="K218" s="17">
        <f t="shared" si="77"/>
        <v>465768.26011104509</v>
      </c>
      <c r="L218" s="14">
        <f t="shared" si="67"/>
        <v>221646.47304894234</v>
      </c>
      <c r="M218" s="14">
        <f t="shared" si="68"/>
        <v>244121.78706210275</v>
      </c>
      <c r="N218" s="17">
        <f t="shared" si="78"/>
        <v>63181.089230048092</v>
      </c>
      <c r="O218" s="14">
        <f t="shared" si="69"/>
        <v>32083.801897169644</v>
      </c>
      <c r="P218" s="14">
        <f t="shared" si="70"/>
        <v>31097.287332878444</v>
      </c>
      <c r="Q218" s="17">
        <f t="shared" si="79"/>
        <v>647787.81519893091</v>
      </c>
      <c r="R218" s="14">
        <f t="shared" si="71"/>
        <v>197924.64438765025</v>
      </c>
      <c r="S218" s="55">
        <f t="shared" si="72"/>
        <v>449863.17081128061</v>
      </c>
    </row>
    <row r="219" spans="1:19">
      <c r="A219" s="54" t="s">
        <v>10</v>
      </c>
      <c r="B219" s="40">
        <f t="shared" si="73"/>
        <v>3043501.162650967</v>
      </c>
      <c r="C219" s="39">
        <f t="shared" si="74"/>
        <v>1660773.6393254101</v>
      </c>
      <c r="D219" s="39">
        <f t="shared" si="74"/>
        <v>1382727.5233255569</v>
      </c>
      <c r="E219" s="17">
        <f t="shared" si="75"/>
        <v>536808.00855203252</v>
      </c>
      <c r="F219" s="14">
        <f t="shared" si="63"/>
        <v>412476.09746525099</v>
      </c>
      <c r="G219" s="14">
        <f t="shared" si="64"/>
        <v>124331.91108678156</v>
      </c>
      <c r="H219" s="17">
        <f t="shared" si="76"/>
        <v>1158044.373094863</v>
      </c>
      <c r="I219" s="14">
        <f t="shared" si="65"/>
        <v>773993.60946276702</v>
      </c>
      <c r="J219" s="14">
        <f t="shared" si="66"/>
        <v>384050.763632096</v>
      </c>
      <c r="K219" s="17">
        <f t="shared" si="77"/>
        <v>446582.99509666208</v>
      </c>
      <c r="L219" s="14">
        <f t="shared" si="67"/>
        <v>173801.36002687915</v>
      </c>
      <c r="M219" s="14">
        <f t="shared" si="68"/>
        <v>272781.63506978296</v>
      </c>
      <c r="N219" s="17">
        <f t="shared" si="78"/>
        <v>115383.95287545898</v>
      </c>
      <c r="O219" s="14">
        <f t="shared" si="69"/>
        <v>58820.45536462513</v>
      </c>
      <c r="P219" s="14">
        <f t="shared" si="70"/>
        <v>56563.497510833848</v>
      </c>
      <c r="Q219" s="17">
        <f t="shared" si="79"/>
        <v>786681.83303195005</v>
      </c>
      <c r="R219" s="14">
        <f t="shared" si="71"/>
        <v>241682.11700588759</v>
      </c>
      <c r="S219" s="55">
        <f t="shared" si="72"/>
        <v>544999.7160260625</v>
      </c>
    </row>
    <row r="220" spans="1:19">
      <c r="A220" s="48" t="s">
        <v>11</v>
      </c>
      <c r="B220" s="40">
        <f t="shared" si="73"/>
        <v>3366217.2867138498</v>
      </c>
      <c r="C220" s="39">
        <f t="shared" si="74"/>
        <v>1660313.361766533</v>
      </c>
      <c r="D220" s="39">
        <f t="shared" si="74"/>
        <v>1705903.9249473168</v>
      </c>
      <c r="E220" s="17">
        <f t="shared" si="75"/>
        <v>365063.09121676494</v>
      </c>
      <c r="F220" s="14">
        <f t="shared" si="63"/>
        <v>234691.4685258558</v>
      </c>
      <c r="G220" s="14">
        <f t="shared" si="64"/>
        <v>130371.62269090913</v>
      </c>
      <c r="H220" s="17">
        <f t="shared" si="76"/>
        <v>1061284.5798519759</v>
      </c>
      <c r="I220" s="14">
        <f t="shared" si="65"/>
        <v>684984.66890321544</v>
      </c>
      <c r="J220" s="14">
        <f t="shared" si="66"/>
        <v>376299.9109487604</v>
      </c>
      <c r="K220" s="17">
        <f t="shared" si="77"/>
        <v>603434.52408550924</v>
      </c>
      <c r="L220" s="14">
        <f t="shared" si="67"/>
        <v>312625.63042269927</v>
      </c>
      <c r="M220" s="14">
        <f t="shared" si="68"/>
        <v>290808.89366280998</v>
      </c>
      <c r="N220" s="17">
        <f t="shared" si="78"/>
        <v>90966.377687552216</v>
      </c>
      <c r="O220" s="14">
        <f t="shared" si="69"/>
        <v>46294.568929473469</v>
      </c>
      <c r="P220" s="14">
        <f t="shared" si="70"/>
        <v>44671.80875807874</v>
      </c>
      <c r="Q220" s="17">
        <f t="shared" si="79"/>
        <v>1245468.7138720476</v>
      </c>
      <c r="R220" s="14">
        <f t="shared" si="71"/>
        <v>381717.02498528908</v>
      </c>
      <c r="S220" s="55">
        <f t="shared" si="72"/>
        <v>863751.68888675841</v>
      </c>
    </row>
    <row r="221" spans="1:19" ht="17.25" thickBot="1">
      <c r="A221" s="56" t="s">
        <v>12</v>
      </c>
      <c r="B221" s="57">
        <f t="shared" si="73"/>
        <v>3448461.1531599048</v>
      </c>
      <c r="C221" s="58">
        <f t="shared" si="74"/>
        <v>1563930.9895467469</v>
      </c>
      <c r="D221" s="58">
        <f t="shared" si="74"/>
        <v>1884530.1636131578</v>
      </c>
      <c r="E221" s="59">
        <f t="shared" si="75"/>
        <v>252170.46875258547</v>
      </c>
      <c r="F221" s="50">
        <f t="shared" si="63"/>
        <v>191802.83444751421</v>
      </c>
      <c r="G221" s="50">
        <f t="shared" si="64"/>
        <v>60367.634305071246</v>
      </c>
      <c r="H221" s="59">
        <f t="shared" si="76"/>
        <v>790287.59008023003</v>
      </c>
      <c r="I221" s="50">
        <f t="shared" si="65"/>
        <v>546347.46782019211</v>
      </c>
      <c r="J221" s="50">
        <f t="shared" si="66"/>
        <v>243940.12226003793</v>
      </c>
      <c r="K221" s="59">
        <f t="shared" si="77"/>
        <v>437681.87721269776</v>
      </c>
      <c r="L221" s="50">
        <f t="shared" si="67"/>
        <v>177918.11747572449</v>
      </c>
      <c r="M221" s="50">
        <f t="shared" si="68"/>
        <v>259763.75973697324</v>
      </c>
      <c r="N221" s="59">
        <f t="shared" si="78"/>
        <v>249396.5523775004</v>
      </c>
      <c r="O221" s="50">
        <f t="shared" si="69"/>
        <v>126063.20471310041</v>
      </c>
      <c r="P221" s="50">
        <f t="shared" si="70"/>
        <v>123333.34766439999</v>
      </c>
      <c r="Q221" s="59">
        <f t="shared" si="79"/>
        <v>1718924.6647368912</v>
      </c>
      <c r="R221" s="50">
        <f t="shared" si="71"/>
        <v>521799.3650902157</v>
      </c>
      <c r="S221" s="60">
        <f t="shared" si="72"/>
        <v>1197125.2996466754</v>
      </c>
    </row>
    <row r="222" spans="1:19" ht="17.25" thickTop="1"/>
    <row r="225" spans="1:37" ht="31.5">
      <c r="A225" s="122" t="s">
        <v>216</v>
      </c>
    </row>
    <row r="226" spans="1:37">
      <c r="A226" s="124" t="s">
        <v>218</v>
      </c>
    </row>
    <row r="228" spans="1:37">
      <c r="A228" s="12" t="s">
        <v>235</v>
      </c>
    </row>
    <row r="229" spans="1:37" ht="22.5">
      <c r="B229" s="16" t="s">
        <v>37</v>
      </c>
      <c r="C229" s="16"/>
      <c r="D229" s="16" t="s">
        <v>51</v>
      </c>
      <c r="E229" s="16"/>
      <c r="F229" s="16" t="s">
        <v>236</v>
      </c>
      <c r="G229" s="16"/>
      <c r="H229" s="16" t="s">
        <v>40</v>
      </c>
      <c r="I229" s="16"/>
      <c r="J229" s="16" t="s">
        <v>59</v>
      </c>
      <c r="K229" s="16"/>
      <c r="L229" s="16" t="s">
        <v>237</v>
      </c>
      <c r="M229" s="16"/>
      <c r="N229" s="16" t="s">
        <v>238</v>
      </c>
      <c r="O229" s="16"/>
      <c r="P229" s="16" t="s">
        <v>239</v>
      </c>
      <c r="Q229" s="16"/>
      <c r="R229" s="16" t="s">
        <v>169</v>
      </c>
      <c r="S229" s="16"/>
      <c r="T229" s="16" t="s">
        <v>241</v>
      </c>
      <c r="U229" s="16"/>
      <c r="V229" s="16" t="s">
        <v>55</v>
      </c>
      <c r="W229" s="16"/>
      <c r="X229" s="16" t="s">
        <v>52</v>
      </c>
      <c r="Y229" s="16"/>
      <c r="Z229" s="16" t="s">
        <v>39</v>
      </c>
      <c r="AA229" s="16"/>
      <c r="AB229" s="16" t="s">
        <v>171</v>
      </c>
      <c r="AC229" s="16"/>
      <c r="AD229" s="16" t="s">
        <v>61</v>
      </c>
      <c r="AE229" s="16"/>
      <c r="AF229" s="16" t="s">
        <v>242</v>
      </c>
      <c r="AG229" s="16"/>
      <c r="AH229" s="16" t="s">
        <v>173</v>
      </c>
      <c r="AI229" s="16"/>
      <c r="AJ229" s="23" t="s">
        <v>176</v>
      </c>
      <c r="AK229" s="23"/>
    </row>
    <row r="230" spans="1:37" ht="17.25" thickBot="1">
      <c r="B230" s="86" t="s">
        <v>30</v>
      </c>
      <c r="C230" s="86" t="s">
        <v>31</v>
      </c>
      <c r="D230" s="86" t="s">
        <v>30</v>
      </c>
      <c r="E230" s="86" t="s">
        <v>31</v>
      </c>
      <c r="F230" s="86" t="s">
        <v>30</v>
      </c>
      <c r="G230" s="86" t="s">
        <v>31</v>
      </c>
      <c r="H230" s="86" t="s">
        <v>30</v>
      </c>
      <c r="I230" s="86" t="s">
        <v>31</v>
      </c>
      <c r="J230" s="86" t="s">
        <v>30</v>
      </c>
      <c r="K230" s="86" t="s">
        <v>31</v>
      </c>
      <c r="L230" s="86" t="s">
        <v>30</v>
      </c>
      <c r="M230" s="86" t="s">
        <v>31</v>
      </c>
      <c r="N230" s="86" t="s">
        <v>30</v>
      </c>
      <c r="O230" s="86" t="s">
        <v>31</v>
      </c>
      <c r="P230" s="86" t="s">
        <v>30</v>
      </c>
      <c r="Q230" s="86" t="s">
        <v>31</v>
      </c>
      <c r="R230" s="86" t="s">
        <v>30</v>
      </c>
      <c r="S230" s="86" t="s">
        <v>31</v>
      </c>
      <c r="T230" s="86" t="s">
        <v>30</v>
      </c>
      <c r="U230" s="86" t="s">
        <v>31</v>
      </c>
      <c r="V230" s="86" t="s">
        <v>30</v>
      </c>
      <c r="W230" s="86" t="s">
        <v>31</v>
      </c>
      <c r="X230" s="86" t="s">
        <v>30</v>
      </c>
      <c r="Y230" s="86" t="s">
        <v>31</v>
      </c>
      <c r="Z230" s="86" t="s">
        <v>30</v>
      </c>
      <c r="AA230" s="86" t="s">
        <v>31</v>
      </c>
      <c r="AB230" s="86" t="s">
        <v>30</v>
      </c>
      <c r="AC230" s="86" t="s">
        <v>31</v>
      </c>
      <c r="AD230" s="86" t="s">
        <v>30</v>
      </c>
      <c r="AE230" s="86" t="s">
        <v>31</v>
      </c>
      <c r="AF230" s="86" t="s">
        <v>30</v>
      </c>
      <c r="AG230" s="86" t="s">
        <v>31</v>
      </c>
      <c r="AH230" s="86" t="s">
        <v>30</v>
      </c>
      <c r="AI230" s="86" t="s">
        <v>31</v>
      </c>
      <c r="AJ230" s="23" t="s">
        <v>30</v>
      </c>
      <c r="AK230" s="23" t="s">
        <v>31</v>
      </c>
    </row>
    <row r="231" spans="1:37" ht="17.25" thickTop="1">
      <c r="A231" s="84" t="s">
        <v>22</v>
      </c>
      <c r="B231" s="112">
        <v>0.21299999999999999</v>
      </c>
      <c r="C231" s="113">
        <v>0.23499999999999999</v>
      </c>
      <c r="D231" s="113">
        <v>0.14899999999999999</v>
      </c>
      <c r="E231" s="113">
        <v>7.2999999999999995E-2</v>
      </c>
      <c r="F231" s="113">
        <v>5.1999999999999998E-2</v>
      </c>
      <c r="G231" s="113">
        <v>0.12</v>
      </c>
      <c r="H231" s="113">
        <v>0.13900000000000001</v>
      </c>
      <c r="I231" s="113">
        <v>6.5000000000000002E-2</v>
      </c>
      <c r="J231" s="113">
        <v>4.1000000000000002E-2</v>
      </c>
      <c r="K231" s="113">
        <v>0.13800000000000001</v>
      </c>
      <c r="L231" s="113">
        <v>0.111</v>
      </c>
      <c r="M231" s="113">
        <v>4.3999999999999997E-2</v>
      </c>
      <c r="N231" s="113">
        <v>8.3000000000000004E-2</v>
      </c>
      <c r="O231" s="113">
        <v>2.1000000000000001E-2</v>
      </c>
      <c r="P231" s="113">
        <v>3.6999999999999998E-2</v>
      </c>
      <c r="Q231" s="113">
        <v>7.9000000000000001E-2</v>
      </c>
      <c r="R231" s="113">
        <v>8.9999999999999993E-3</v>
      </c>
      <c r="S231" s="113">
        <v>4.3999999999999997E-2</v>
      </c>
      <c r="T231" s="113">
        <v>5.1999999999999998E-2</v>
      </c>
      <c r="U231" s="113">
        <v>2.1000000000000001E-2</v>
      </c>
      <c r="V231" s="113">
        <v>3.1E-2</v>
      </c>
      <c r="W231" s="113">
        <v>3.5000000000000003E-2</v>
      </c>
      <c r="X231" s="113">
        <v>2.3E-2</v>
      </c>
      <c r="Y231" s="113">
        <v>4.1000000000000002E-2</v>
      </c>
      <c r="Z231" s="113">
        <v>2.4E-2</v>
      </c>
      <c r="AA231" s="113">
        <v>8.9999999999999993E-3</v>
      </c>
      <c r="AB231" s="113">
        <v>7.0000000000000001E-3</v>
      </c>
      <c r="AC231" s="113">
        <v>8.9999999999999993E-3</v>
      </c>
      <c r="AD231" s="113">
        <v>5.0000000000000001E-3</v>
      </c>
      <c r="AE231" s="113">
        <v>4.7E-2</v>
      </c>
      <c r="AF231" s="113">
        <v>0.02</v>
      </c>
      <c r="AG231" s="113">
        <v>1.2E-2</v>
      </c>
      <c r="AH231" s="113">
        <v>3.0000000000000001E-3</v>
      </c>
      <c r="AI231" s="114">
        <v>8.9999999999999993E-3</v>
      </c>
      <c r="AJ231" s="118">
        <f>SUM(B231,D231,F231,H231,J231,L231,N231,P231,R231,T231,V231,X231,Z231,AB231,AD231,AF231,AH231)</f>
        <v>0.99900000000000011</v>
      </c>
      <c r="AK231" s="118">
        <f>SUM(C231,E231,G231,I231,K231,M231,O231,Q231,S231,U231,W231,Y231,AA231,AC231,AE231,AG231,AI231)</f>
        <v>1.0020000000000002</v>
      </c>
    </row>
    <row r="232" spans="1:37" ht="17.25" thickBot="1">
      <c r="A232" s="84" t="s">
        <v>23</v>
      </c>
      <c r="B232" s="108">
        <v>0.151</v>
      </c>
      <c r="C232" s="109">
        <v>9.7000000000000003E-2</v>
      </c>
      <c r="D232" s="109">
        <v>0.156</v>
      </c>
      <c r="E232" s="109">
        <v>5.3999999999999999E-2</v>
      </c>
      <c r="F232" s="109">
        <v>0.1</v>
      </c>
      <c r="G232" s="109">
        <v>0.19900000000000001</v>
      </c>
      <c r="H232" s="109">
        <v>0.112</v>
      </c>
      <c r="I232" s="109">
        <v>2.1999999999999999E-2</v>
      </c>
      <c r="J232" s="109">
        <v>5.0999999999999997E-2</v>
      </c>
      <c r="K232" s="109">
        <v>0.17499999999999999</v>
      </c>
      <c r="L232" s="109">
        <v>8.4000000000000005E-2</v>
      </c>
      <c r="M232" s="109">
        <v>2.9000000000000001E-2</v>
      </c>
      <c r="N232" s="109">
        <v>0.112</v>
      </c>
      <c r="O232" s="109">
        <v>2.8000000000000001E-2</v>
      </c>
      <c r="P232" s="109">
        <v>2.5000000000000001E-2</v>
      </c>
      <c r="Q232" s="109">
        <v>9.2999999999999999E-2</v>
      </c>
      <c r="R232" s="109">
        <v>2.5000000000000001E-2</v>
      </c>
      <c r="S232" s="109">
        <v>9.0999999999999998E-2</v>
      </c>
      <c r="T232" s="109">
        <v>4.4999999999999998E-2</v>
      </c>
      <c r="U232" s="109">
        <v>1.0999999999999999E-2</v>
      </c>
      <c r="V232" s="109">
        <v>4.3999999999999997E-2</v>
      </c>
      <c r="W232" s="109">
        <v>2.1999999999999999E-2</v>
      </c>
      <c r="X232" s="109">
        <v>2.1999999999999999E-2</v>
      </c>
      <c r="Y232" s="109">
        <v>3.5999999999999997E-2</v>
      </c>
      <c r="Z232" s="109">
        <v>3.2000000000000001E-2</v>
      </c>
      <c r="AA232" s="109">
        <v>8.9999999999999993E-3</v>
      </c>
      <c r="AB232" s="109">
        <v>7.0000000000000001E-3</v>
      </c>
      <c r="AC232" s="109">
        <v>5.6000000000000001E-2</v>
      </c>
      <c r="AD232" s="109">
        <v>8.0000000000000002E-3</v>
      </c>
      <c r="AE232" s="109">
        <v>3.5999999999999997E-2</v>
      </c>
      <c r="AF232" s="109">
        <v>1.0999999999999999E-2</v>
      </c>
      <c r="AG232" s="109">
        <v>2.5000000000000001E-2</v>
      </c>
      <c r="AH232" s="109">
        <v>1.4999999999999999E-2</v>
      </c>
      <c r="AI232" s="110">
        <v>1.9E-2</v>
      </c>
      <c r="AJ232" s="118">
        <f>SUM(B232,D232,F232,H232,J232,L232,N232,P232,R232,T232,V232,X232,Z232,AB232,AD232,AF232,AH232)</f>
        <v>1.0000000000000002</v>
      </c>
      <c r="AK232" s="118">
        <f>SUM(C232,E232,G232,I232,K232,M232,O232,Q232,S232,U232,W232,Y232,AA232,AC232,AE232,AG232,AI232)</f>
        <v>1.002</v>
      </c>
    </row>
    <row r="233" spans="1:37" ht="17.25" thickTop="1"/>
    <row r="234" spans="1:37">
      <c r="A234" s="12" t="s">
        <v>182</v>
      </c>
    </row>
    <row r="235" spans="1:37" ht="22.5">
      <c r="B235" s="16" t="s">
        <v>231</v>
      </c>
      <c r="C235" s="16"/>
      <c r="D235" s="16" t="s">
        <v>48</v>
      </c>
      <c r="E235" s="16"/>
      <c r="F235" s="16" t="s">
        <v>56</v>
      </c>
      <c r="G235" s="16"/>
      <c r="H235" s="16" t="s">
        <v>156</v>
      </c>
      <c r="I235" s="16"/>
      <c r="J235" s="16" t="s">
        <v>58</v>
      </c>
      <c r="K235" s="16"/>
      <c r="L235" s="16" t="s">
        <v>152</v>
      </c>
      <c r="M235" s="16"/>
      <c r="N235" s="16" t="s">
        <v>50</v>
      </c>
      <c r="O235" s="16"/>
      <c r="P235" s="16" t="s">
        <v>157</v>
      </c>
      <c r="Q235" s="16"/>
      <c r="R235" s="16" t="s">
        <v>168</v>
      </c>
      <c r="S235" s="16"/>
      <c r="T235" s="16" t="s">
        <v>240</v>
      </c>
      <c r="U235" s="16"/>
      <c r="V235" s="16" t="s">
        <v>54</v>
      </c>
      <c r="W235" s="16"/>
      <c r="X235" s="16" t="s">
        <v>49</v>
      </c>
      <c r="Y235" s="16"/>
      <c r="Z235" s="16" t="s">
        <v>155</v>
      </c>
      <c r="AA235" s="16"/>
      <c r="AB235" s="16" t="s">
        <v>170</v>
      </c>
      <c r="AC235" s="16"/>
      <c r="AD235" s="16" t="s">
        <v>60</v>
      </c>
      <c r="AE235" s="16"/>
      <c r="AF235" s="16" t="s">
        <v>162</v>
      </c>
      <c r="AG235" s="16"/>
      <c r="AH235" s="16" t="s">
        <v>172</v>
      </c>
      <c r="AI235" s="16"/>
    </row>
    <row r="236" spans="1:37">
      <c r="B236" s="16" t="s">
        <v>30</v>
      </c>
      <c r="C236" s="16" t="s">
        <v>31</v>
      </c>
      <c r="D236" s="16" t="s">
        <v>30</v>
      </c>
      <c r="E236" s="16" t="s">
        <v>31</v>
      </c>
      <c r="F236" s="16" t="s">
        <v>30</v>
      </c>
      <c r="G236" s="16" t="s">
        <v>31</v>
      </c>
      <c r="H236" s="16" t="s">
        <v>30</v>
      </c>
      <c r="I236" s="16" t="s">
        <v>31</v>
      </c>
      <c r="J236" s="16" t="s">
        <v>30</v>
      </c>
      <c r="K236" s="16" t="s">
        <v>31</v>
      </c>
      <c r="L236" s="16" t="s">
        <v>30</v>
      </c>
      <c r="M236" s="16" t="s">
        <v>31</v>
      </c>
      <c r="N236" s="16" t="s">
        <v>30</v>
      </c>
      <c r="O236" s="16" t="s">
        <v>31</v>
      </c>
      <c r="P236" s="16" t="s">
        <v>30</v>
      </c>
      <c r="Q236" s="16" t="s">
        <v>31</v>
      </c>
      <c r="R236" s="16" t="s">
        <v>30</v>
      </c>
      <c r="S236" s="16" t="s">
        <v>31</v>
      </c>
      <c r="T236" s="16" t="s">
        <v>30</v>
      </c>
      <c r="U236" s="16" t="s">
        <v>31</v>
      </c>
      <c r="V236" s="16" t="s">
        <v>30</v>
      </c>
      <c r="W236" s="16" t="s">
        <v>31</v>
      </c>
      <c r="X236" s="16" t="s">
        <v>30</v>
      </c>
      <c r="Y236" s="16" t="s">
        <v>31</v>
      </c>
      <c r="Z236" s="16" t="s">
        <v>30</v>
      </c>
      <c r="AA236" s="16" t="s">
        <v>31</v>
      </c>
      <c r="AB236" s="16" t="s">
        <v>30</v>
      </c>
      <c r="AC236" s="16" t="s">
        <v>31</v>
      </c>
      <c r="AD236" s="16" t="s">
        <v>30</v>
      </c>
      <c r="AE236" s="16" t="s">
        <v>31</v>
      </c>
      <c r="AF236" s="16" t="s">
        <v>30</v>
      </c>
      <c r="AG236" s="16" t="s">
        <v>31</v>
      </c>
      <c r="AH236" s="16" t="s">
        <v>30</v>
      </c>
      <c r="AI236" s="16" t="s">
        <v>31</v>
      </c>
    </row>
    <row r="237" spans="1:37">
      <c r="A237" s="11" t="s">
        <v>5</v>
      </c>
      <c r="B237" s="1">
        <f t="shared" ref="B237:AI237" si="80">SUM(B238:B239)</f>
        <v>80.389446335999992</v>
      </c>
      <c r="C237" s="1">
        <f t="shared" si="80"/>
        <v>40.523780247999994</v>
      </c>
      <c r="D237" s="1">
        <f t="shared" si="80"/>
        <v>69.456347567999998</v>
      </c>
      <c r="E237" s="1">
        <f t="shared" si="80"/>
        <v>17.032870439999996</v>
      </c>
      <c r="F237" s="1">
        <f t="shared" si="80"/>
        <v>36.197725824000003</v>
      </c>
      <c r="G237" s="1">
        <f t="shared" si="80"/>
        <v>48.526424415999998</v>
      </c>
      <c r="H237" s="1">
        <f t="shared" si="80"/>
        <v>55.993757328000001</v>
      </c>
      <c r="I237" s="1">
        <f t="shared" si="80"/>
        <v>10.309318888</v>
      </c>
      <c r="J237" s="1">
        <f t="shared" si="80"/>
        <v>21.231387071999997</v>
      </c>
      <c r="K237" s="1">
        <f t="shared" si="80"/>
        <v>45.777627183999989</v>
      </c>
      <c r="L237" s="1">
        <f t="shared" si="80"/>
        <v>43.286836751999999</v>
      </c>
      <c r="M237" s="1">
        <f t="shared" si="80"/>
        <v>9.6057015679999989</v>
      </c>
      <c r="N237" s="1">
        <f t="shared" si="80"/>
        <v>45.278935056000002</v>
      </c>
      <c r="O237" s="1">
        <f t="shared" si="80"/>
        <v>7.2211963599999986</v>
      </c>
      <c r="P237" s="1">
        <f t="shared" si="80"/>
        <v>13.641498144</v>
      </c>
      <c r="Q237" s="1">
        <f t="shared" si="80"/>
        <v>24.868782263999996</v>
      </c>
      <c r="R237" s="1">
        <f t="shared" si="80"/>
        <v>8.2840870080000002</v>
      </c>
      <c r="S237" s="1">
        <f t="shared" si="80"/>
        <v>21.151127295999995</v>
      </c>
      <c r="T237" s="1">
        <f t="shared" si="80"/>
        <v>21.761189424000001</v>
      </c>
      <c r="U237" s="1">
        <f t="shared" si="80"/>
        <v>4.0555151120000001</v>
      </c>
      <c r="V237" s="1">
        <f t="shared" si="80"/>
        <v>17.480648591999998</v>
      </c>
      <c r="W237" s="1">
        <f t="shared" si="80"/>
        <v>7.4419858479999998</v>
      </c>
      <c r="X237" s="1">
        <f t="shared" si="80"/>
        <v>10.175345136000001</v>
      </c>
      <c r="Y237" s="1">
        <f t="shared" si="80"/>
        <v>10.622484071999999</v>
      </c>
      <c r="Z237" s="1">
        <f t="shared" si="80"/>
        <v>12.991506048000002</v>
      </c>
      <c r="AA237" s="1">
        <f t="shared" si="80"/>
        <v>2.5361488079999992</v>
      </c>
      <c r="AB237" s="1">
        <f t="shared" si="80"/>
        <v>3.176730144</v>
      </c>
      <c r="AC237" s="1">
        <f t="shared" si="80"/>
        <v>11.288326375999999</v>
      </c>
      <c r="AD237" s="1">
        <f t="shared" si="80"/>
        <v>3.0565404000000003</v>
      </c>
      <c r="AE237" s="1">
        <f t="shared" si="80"/>
        <v>11.195950679999997</v>
      </c>
      <c r="AF237" s="1">
        <f t="shared" si="80"/>
        <v>6.7140295199999995</v>
      </c>
      <c r="AG237" s="1">
        <f t="shared" si="80"/>
        <v>5.8023468159999991</v>
      </c>
      <c r="AH237" s="1">
        <f t="shared" si="80"/>
        <v>4.5112455360000006</v>
      </c>
      <c r="AI237" s="1">
        <f t="shared" si="80"/>
        <v>4.3983142479999993</v>
      </c>
      <c r="AJ237" s="1">
        <f>SUM(B237:AI237)</f>
        <v>735.98515651200012</v>
      </c>
      <c r="AK237" s="1"/>
    </row>
    <row r="238" spans="1:37">
      <c r="A238" s="13" t="s">
        <v>22</v>
      </c>
      <c r="B238" s="1">
        <f>$F199*B231</f>
        <v>40.754591855999998</v>
      </c>
      <c r="C238" s="1">
        <f>$G199*C231</f>
        <v>22.460775479999995</v>
      </c>
      <c r="D238" s="1">
        <f>$F199*D231</f>
        <v>28.509080687999997</v>
      </c>
      <c r="E238" s="1">
        <f>$G199*E231</f>
        <v>6.9771770639999993</v>
      </c>
      <c r="F238" s="1">
        <f>$F199*F231</f>
        <v>9.9494778239999988</v>
      </c>
      <c r="G238" s="1">
        <f>$G199*G231</f>
        <v>11.469332159999999</v>
      </c>
      <c r="H238" s="1">
        <f>$F199*H231</f>
        <v>26.595719568</v>
      </c>
      <c r="I238" s="1">
        <f>$G199*I231</f>
        <v>6.2125549199999996</v>
      </c>
      <c r="J238" s="1">
        <f>$F199*J231</f>
        <v>7.8447805919999993</v>
      </c>
      <c r="K238" s="1">
        <f>$G199*K231</f>
        <v>13.189731984</v>
      </c>
      <c r="L238" s="1">
        <f>$F199*L231</f>
        <v>21.238308432</v>
      </c>
      <c r="M238" s="1">
        <f>$G199*M231</f>
        <v>4.2054217919999992</v>
      </c>
      <c r="N238" s="1">
        <f>$F199*N231</f>
        <v>15.880897295999999</v>
      </c>
      <c r="O238" s="1">
        <f>$G199*O231</f>
        <v>2.007133128</v>
      </c>
      <c r="P238" s="1">
        <f>$F199*P231</f>
        <v>7.0794361439999989</v>
      </c>
      <c r="Q238" s="1">
        <f>$G199*Q231</f>
        <v>7.5506436719999996</v>
      </c>
      <c r="R238" s="1">
        <f>$F199*R231</f>
        <v>1.7220250079999997</v>
      </c>
      <c r="S238" s="1">
        <f>$G199*S231</f>
        <v>4.2054217919999992</v>
      </c>
      <c r="T238" s="1">
        <f>$F199*T231</f>
        <v>9.9494778239999988</v>
      </c>
      <c r="U238" s="1">
        <f>$G199*U231</f>
        <v>2.007133128</v>
      </c>
      <c r="V238" s="1">
        <f>$F199*V231</f>
        <v>5.9314194719999991</v>
      </c>
      <c r="W238" s="1">
        <f>$G199*W231</f>
        <v>3.34522188</v>
      </c>
      <c r="X238" s="1">
        <f>$F199*X231</f>
        <v>4.4007305759999999</v>
      </c>
      <c r="Y238" s="1">
        <f>$G199*Y231</f>
        <v>3.9186884879999999</v>
      </c>
      <c r="Z238" s="1">
        <f>$F199*Z231</f>
        <v>4.5920666880000001</v>
      </c>
      <c r="AA238" s="1">
        <f>$G199*AA231</f>
        <v>0.8601999119999999</v>
      </c>
      <c r="AB238" s="1">
        <f>$F199*AB231</f>
        <v>1.3393527839999999</v>
      </c>
      <c r="AC238" s="1">
        <f>$G199*AC231</f>
        <v>0.8601999119999999</v>
      </c>
      <c r="AD238" s="1">
        <f>$F199*AD231</f>
        <v>0.9566805599999999</v>
      </c>
      <c r="AE238" s="1">
        <f>$G199*AE231</f>
        <v>4.4921550959999994</v>
      </c>
      <c r="AF238" s="1">
        <f>$F199*AF231</f>
        <v>3.8267222399999996</v>
      </c>
      <c r="AG238" s="1">
        <f>$G199*AG231</f>
        <v>1.1469332159999999</v>
      </c>
      <c r="AH238" s="1">
        <f>$F199*AH231</f>
        <v>0.57400833600000001</v>
      </c>
      <c r="AI238" s="1">
        <f>$G199*AI231</f>
        <v>0.8601999119999999</v>
      </c>
      <c r="AJ238" s="1">
        <f>SUM(B238:AI238)</f>
        <v>286.9136994239999</v>
      </c>
    </row>
    <row r="239" spans="1:37">
      <c r="A239" s="13" t="s">
        <v>23</v>
      </c>
      <c r="B239" s="1">
        <f>$I199*B232</f>
        <v>39.634854480000001</v>
      </c>
      <c r="C239" s="1">
        <f>$J199*C232</f>
        <v>18.063004767999999</v>
      </c>
      <c r="D239" s="1">
        <f>$I199*D232</f>
        <v>40.947266880000001</v>
      </c>
      <c r="E239" s="1">
        <f>$J199*E232</f>
        <v>10.055693375999999</v>
      </c>
      <c r="F239" s="1">
        <f>$I199*F232</f>
        <v>26.248248000000004</v>
      </c>
      <c r="G239" s="1">
        <f>$J199*G232</f>
        <v>37.057092255999997</v>
      </c>
      <c r="H239" s="1">
        <f>$I199*H232</f>
        <v>29.398037760000001</v>
      </c>
      <c r="I239" s="1">
        <f>$J199*I232</f>
        <v>4.0967639679999994</v>
      </c>
      <c r="J239" s="1">
        <f>$I199*J232</f>
        <v>13.386606479999999</v>
      </c>
      <c r="K239" s="1">
        <f>$J199*K232</f>
        <v>32.587895199999991</v>
      </c>
      <c r="L239" s="1">
        <f>$I199*L232</f>
        <v>22.048528320000003</v>
      </c>
      <c r="M239" s="1">
        <f>$J199*M232</f>
        <v>5.4002797759999996</v>
      </c>
      <c r="N239" s="1">
        <f>$I199*N232</f>
        <v>29.398037760000001</v>
      </c>
      <c r="O239" s="1">
        <f>$J199*O232</f>
        <v>5.2140632319999991</v>
      </c>
      <c r="P239" s="1">
        <f>$I199*P232</f>
        <v>6.5620620000000009</v>
      </c>
      <c r="Q239" s="1">
        <f>$J199*Q232</f>
        <v>17.318138591999997</v>
      </c>
      <c r="R239" s="1">
        <f>$I199*R232</f>
        <v>6.5620620000000009</v>
      </c>
      <c r="S239" s="1">
        <f>$J199*S232</f>
        <v>16.945705503999996</v>
      </c>
      <c r="T239" s="1">
        <f>$I199*T232</f>
        <v>11.811711600000001</v>
      </c>
      <c r="U239" s="1">
        <f>$J199*U232</f>
        <v>2.0483819839999997</v>
      </c>
      <c r="V239" s="1">
        <f>$I199*V232</f>
        <v>11.54922912</v>
      </c>
      <c r="W239" s="1">
        <f>$J199*W232</f>
        <v>4.0967639679999994</v>
      </c>
      <c r="X239" s="1">
        <f>$I199*X232</f>
        <v>5.7746145599999998</v>
      </c>
      <c r="Y239" s="1">
        <f>$J199*Y232</f>
        <v>6.7037955839999981</v>
      </c>
      <c r="Z239" s="1">
        <f>$I199*Z232</f>
        <v>8.3994393600000006</v>
      </c>
      <c r="AA239" s="1">
        <f>$J199*AA232</f>
        <v>1.6759488959999995</v>
      </c>
      <c r="AB239" s="1">
        <f>$I199*AB232</f>
        <v>1.8373773600000001</v>
      </c>
      <c r="AC239" s="1">
        <f>$J199*AC232</f>
        <v>10.428126463999998</v>
      </c>
      <c r="AD239" s="1">
        <f>$I199*AD232</f>
        <v>2.0998598400000001</v>
      </c>
      <c r="AE239" s="1">
        <f>$J199*AE232</f>
        <v>6.7037955839999981</v>
      </c>
      <c r="AF239" s="1">
        <f>$I199*AF232</f>
        <v>2.8873072799999999</v>
      </c>
      <c r="AG239" s="1">
        <f>$J199*AG232</f>
        <v>4.6554135999999993</v>
      </c>
      <c r="AH239" s="1">
        <f>$I199*AH232</f>
        <v>3.9372372000000002</v>
      </c>
      <c r="AI239" s="1">
        <f>$J199*AI232</f>
        <v>3.5381143359999991</v>
      </c>
      <c r="AJ239" s="1">
        <f>SUM(B239:AI239)</f>
        <v>449.07145708799999</v>
      </c>
    </row>
    <row r="240" spans="1:37" ht="17.25" thickBot="1"/>
    <row r="241" spans="1:36" ht="23.25" thickTop="1">
      <c r="A241" s="131" t="s">
        <v>245</v>
      </c>
      <c r="B241" s="42" t="s">
        <v>231</v>
      </c>
      <c r="C241" s="42"/>
      <c r="D241" s="42" t="s">
        <v>48</v>
      </c>
      <c r="E241" s="42"/>
      <c r="F241" s="42" t="s">
        <v>56</v>
      </c>
      <c r="G241" s="42"/>
      <c r="H241" s="42" t="s">
        <v>156</v>
      </c>
      <c r="I241" s="42"/>
      <c r="J241" s="42" t="s">
        <v>58</v>
      </c>
      <c r="K241" s="42"/>
      <c r="L241" s="42" t="s">
        <v>152</v>
      </c>
      <c r="M241" s="42"/>
      <c r="N241" s="42" t="s">
        <v>50</v>
      </c>
      <c r="O241" s="42"/>
      <c r="P241" s="42" t="s">
        <v>157</v>
      </c>
      <c r="Q241" s="42"/>
      <c r="R241" s="42" t="s">
        <v>168</v>
      </c>
      <c r="S241" s="42"/>
      <c r="T241" s="42" t="s">
        <v>240</v>
      </c>
      <c r="U241" s="42"/>
      <c r="V241" s="42" t="s">
        <v>54</v>
      </c>
      <c r="W241" s="42"/>
      <c r="X241" s="42" t="s">
        <v>49</v>
      </c>
      <c r="Y241" s="42"/>
      <c r="Z241" s="42" t="s">
        <v>155</v>
      </c>
      <c r="AA241" s="42"/>
      <c r="AB241" s="42" t="s">
        <v>170</v>
      </c>
      <c r="AC241" s="42"/>
      <c r="AD241" s="42" t="s">
        <v>60</v>
      </c>
      <c r="AE241" s="42"/>
      <c r="AF241" s="42" t="s">
        <v>162</v>
      </c>
      <c r="AG241" s="42"/>
      <c r="AH241" s="42" t="s">
        <v>172</v>
      </c>
      <c r="AI241" s="42"/>
      <c r="AJ241" s="43"/>
    </row>
    <row r="242" spans="1:36">
      <c r="A242" s="44"/>
      <c r="B242" s="16" t="s">
        <v>30</v>
      </c>
      <c r="C242" s="16" t="s">
        <v>31</v>
      </c>
      <c r="D242" s="16" t="s">
        <v>30</v>
      </c>
      <c r="E242" s="16" t="s">
        <v>31</v>
      </c>
      <c r="F242" s="16" t="s">
        <v>30</v>
      </c>
      <c r="G242" s="16" t="s">
        <v>31</v>
      </c>
      <c r="H242" s="16" t="s">
        <v>30</v>
      </c>
      <c r="I242" s="16" t="s">
        <v>31</v>
      </c>
      <c r="J242" s="16" t="s">
        <v>30</v>
      </c>
      <c r="K242" s="16" t="s">
        <v>31</v>
      </c>
      <c r="L242" s="16" t="s">
        <v>30</v>
      </c>
      <c r="M242" s="16" t="s">
        <v>31</v>
      </c>
      <c r="N242" s="16" t="s">
        <v>30</v>
      </c>
      <c r="O242" s="16" t="s">
        <v>31</v>
      </c>
      <c r="P242" s="16" t="s">
        <v>30</v>
      </c>
      <c r="Q242" s="16" t="s">
        <v>31</v>
      </c>
      <c r="R242" s="16" t="s">
        <v>30</v>
      </c>
      <c r="S242" s="16" t="s">
        <v>31</v>
      </c>
      <c r="T242" s="16" t="s">
        <v>30</v>
      </c>
      <c r="U242" s="16" t="s">
        <v>31</v>
      </c>
      <c r="V242" s="16" t="s">
        <v>30</v>
      </c>
      <c r="W242" s="16" t="s">
        <v>31</v>
      </c>
      <c r="X242" s="16" t="s">
        <v>30</v>
      </c>
      <c r="Y242" s="16" t="s">
        <v>31</v>
      </c>
      <c r="Z242" s="16" t="s">
        <v>30</v>
      </c>
      <c r="AA242" s="16" t="s">
        <v>31</v>
      </c>
      <c r="AB242" s="16" t="s">
        <v>30</v>
      </c>
      <c r="AC242" s="16" t="s">
        <v>31</v>
      </c>
      <c r="AD242" s="16" t="s">
        <v>30</v>
      </c>
      <c r="AE242" s="16" t="s">
        <v>31</v>
      </c>
      <c r="AF242" s="16" t="s">
        <v>30</v>
      </c>
      <c r="AG242" s="16" t="s">
        <v>31</v>
      </c>
      <c r="AH242" s="16" t="s">
        <v>30</v>
      </c>
      <c r="AI242" s="16" t="s">
        <v>31</v>
      </c>
      <c r="AJ242" s="45"/>
    </row>
    <row r="243" spans="1:36">
      <c r="A243" s="46" t="s">
        <v>5</v>
      </c>
      <c r="B243" s="39">
        <f t="shared" ref="B243:AI243" si="81">SUM(B244:B245)</f>
        <v>1504156.6162101296</v>
      </c>
      <c r="C243" s="39">
        <f t="shared" si="81"/>
        <v>726638.50925741834</v>
      </c>
      <c r="D243" s="39">
        <f t="shared" si="81"/>
        <v>1299588.8079081387</v>
      </c>
      <c r="E243" s="39">
        <f t="shared" si="81"/>
        <v>305419.17632442957</v>
      </c>
      <c r="F243" s="39">
        <f t="shared" si="81"/>
        <v>677291.00362701947</v>
      </c>
      <c r="G243" s="39">
        <f t="shared" si="81"/>
        <v>870135.22631505469</v>
      </c>
      <c r="H243" s="39">
        <f t="shared" si="81"/>
        <v>1047692.0092141336</v>
      </c>
      <c r="I243" s="39">
        <f t="shared" si="81"/>
        <v>184858.0774644138</v>
      </c>
      <c r="J243" s="39">
        <f t="shared" si="81"/>
        <v>397257.75945997192</v>
      </c>
      <c r="K243" s="39">
        <f t="shared" si="81"/>
        <v>820846.09507686098</v>
      </c>
      <c r="L243" s="39">
        <f t="shared" si="81"/>
        <v>809934.44864877686</v>
      </c>
      <c r="M243" s="39">
        <f t="shared" si="81"/>
        <v>172241.40060545434</v>
      </c>
      <c r="N243" s="39">
        <f t="shared" si="81"/>
        <v>847208.34442333586</v>
      </c>
      <c r="O243" s="39">
        <f t="shared" si="81"/>
        <v>129484.44903149093</v>
      </c>
      <c r="P243" s="39">
        <f t="shared" si="81"/>
        <v>255244.32153138245</v>
      </c>
      <c r="Q243" s="39">
        <f t="shared" si="81"/>
        <v>445926.18854338338</v>
      </c>
      <c r="R243" s="39">
        <f t="shared" si="81"/>
        <v>155002.4891359836</v>
      </c>
      <c r="S243" s="39">
        <f t="shared" si="81"/>
        <v>379264.31131108152</v>
      </c>
      <c r="T243" s="39">
        <f t="shared" si="81"/>
        <v>407170.82329317334</v>
      </c>
      <c r="U243" s="39">
        <f t="shared" si="81"/>
        <v>72720.102547689923</v>
      </c>
      <c r="V243" s="39">
        <f t="shared" si="81"/>
        <v>327078.17299055419</v>
      </c>
      <c r="W243" s="39">
        <f t="shared" si="81"/>
        <v>133443.4613308913</v>
      </c>
      <c r="X243" s="39">
        <f t="shared" si="81"/>
        <v>190389.57731547323</v>
      </c>
      <c r="Y243" s="39">
        <f t="shared" si="81"/>
        <v>190473.49342660839</v>
      </c>
      <c r="Z243" s="39">
        <f t="shared" si="81"/>
        <v>243082.40281886538</v>
      </c>
      <c r="AA243" s="39">
        <f t="shared" si="81"/>
        <v>45476.097684421984</v>
      </c>
      <c r="AB243" s="39">
        <f t="shared" si="81"/>
        <v>59439.390141339223</v>
      </c>
      <c r="AC243" s="39">
        <f t="shared" si="81"/>
        <v>202412.82031610713</v>
      </c>
      <c r="AD243" s="39">
        <f t="shared" si="81"/>
        <v>57190.535262023528</v>
      </c>
      <c r="AE243" s="39">
        <f t="shared" si="81"/>
        <v>200756.41665331286</v>
      </c>
      <c r="AF243" s="39">
        <f t="shared" si="81"/>
        <v>125625.34492062556</v>
      </c>
      <c r="AG243" s="39">
        <f t="shared" si="81"/>
        <v>104042.82657664578</v>
      </c>
      <c r="AH243" s="39">
        <f t="shared" si="81"/>
        <v>84409.336419127401</v>
      </c>
      <c r="AI243" s="39">
        <f t="shared" si="81"/>
        <v>78866.8897337167</v>
      </c>
      <c r="AJ243" s="47">
        <f>SUM(B243:AI243)</f>
        <v>13550766.925519044</v>
      </c>
    </row>
    <row r="244" spans="1:36">
      <c r="A244" s="48" t="s">
        <v>22</v>
      </c>
      <c r="B244" s="14">
        <f>B238*$O$122/$B$158*$H$26</f>
        <v>762553.93929357012</v>
      </c>
      <c r="C244" s="14">
        <f>C238*$P$122/$B$158*$H$26</f>
        <v>402747.82637925958</v>
      </c>
      <c r="D244" s="14">
        <f>D238*$O$122/$B$158*$H$26</f>
        <v>533429.75096122979</v>
      </c>
      <c r="E244" s="14">
        <f>E238*$P$122/$B$158*$H$26</f>
        <v>125108.8992582381</v>
      </c>
      <c r="F244" s="14">
        <f>F238*$O$122/$B$158*$H$26</f>
        <v>186163.40302002648</v>
      </c>
      <c r="G244" s="14">
        <f>G238*$P$122/$B$158*$H$26</f>
        <v>205658.46453409002</v>
      </c>
      <c r="H244" s="14">
        <f>H238*$O$122/$B$158*$H$26</f>
        <v>497629.09653430164</v>
      </c>
      <c r="I244" s="14">
        <f>I238*$P$122/$B$158*$H$26</f>
        <v>111398.33495596545</v>
      </c>
      <c r="J244" s="14">
        <f>J238*$O$122/$B$158*$H$26</f>
        <v>146782.6831504055</v>
      </c>
      <c r="K244" s="14">
        <f>K238*$P$122/$B$158*$H$26</f>
        <v>236507.23421420355</v>
      </c>
      <c r="L244" s="14">
        <f>L238*$O$122/$B$158*$H$26</f>
        <v>397387.26413890277</v>
      </c>
      <c r="M244" s="14">
        <f>M238*$P$122/$B$158*$H$26</f>
        <v>75408.103662499663</v>
      </c>
      <c r="N244" s="14">
        <f>N238*$O$122/$B$158*$H$26</f>
        <v>297145.4317435039</v>
      </c>
      <c r="O244" s="14">
        <f>O238*$P$122/$B$158*$H$26</f>
        <v>35990.231293465753</v>
      </c>
      <c r="P244" s="14">
        <f>P238*$O$122/$B$158*$H$26</f>
        <v>132462.42137963421</v>
      </c>
      <c r="Q244" s="14">
        <f>Q238*$P$122/$B$158*$H$26</f>
        <v>135391.82248494259</v>
      </c>
      <c r="R244" s="14">
        <f>R238*$O$122/$B$158*$H$26</f>
        <v>32220.588984235357</v>
      </c>
      <c r="S244" s="14">
        <f>S238*$P$122/$B$158*$H$26</f>
        <v>75408.103662499663</v>
      </c>
      <c r="T244" s="14">
        <f>T238*$O$122/$B$158*$H$26</f>
        <v>186163.40302002648</v>
      </c>
      <c r="U244" s="14">
        <f>U238*$P$122/$B$158*$H$26</f>
        <v>35990.231293465753</v>
      </c>
      <c r="V244" s="14">
        <f>V238*$O$122/$B$158*$H$26</f>
        <v>110982.02872347731</v>
      </c>
      <c r="W244" s="14">
        <f>W238*$P$122/$B$158*$H$26</f>
        <v>59983.718822442934</v>
      </c>
      <c r="X244" s="14">
        <f>X238*$O$122/$B$158*$H$26</f>
        <v>82341.505181934801</v>
      </c>
      <c r="Y244" s="14">
        <f>Y238*$P$122/$B$158*$H$26</f>
        <v>70266.642049147427</v>
      </c>
      <c r="Z244" s="14">
        <f>Z238*$O$122/$B$158*$H$26</f>
        <v>85921.570624627624</v>
      </c>
      <c r="AA244" s="14">
        <f>AA238*$P$122/$B$158*$H$26</f>
        <v>15424.384840056751</v>
      </c>
      <c r="AB244" s="14">
        <f>AB238*$O$122/$B$158*$H$26</f>
        <v>25060.458098849726</v>
      </c>
      <c r="AC244" s="14">
        <f>AC238*$P$122/$B$158*$H$26</f>
        <v>15424.384840056751</v>
      </c>
      <c r="AD244" s="14">
        <f>AD238*$O$122/$B$158*$H$26</f>
        <v>17900.327213464087</v>
      </c>
      <c r="AE244" s="14">
        <f>AE238*$P$122/$B$158*$H$26</f>
        <v>80549.565275851914</v>
      </c>
      <c r="AF244" s="14">
        <f>AF238*$O$122/$B$158*$H$26</f>
        <v>71601.308853856346</v>
      </c>
      <c r="AG244" s="14">
        <f>AG238*$P$122/$B$158*$H$26</f>
        <v>20565.846453409002</v>
      </c>
      <c r="AH244" s="14">
        <f>AH238*$O$122/$B$158*$H$26</f>
        <v>10740.196328078453</v>
      </c>
      <c r="AI244" s="14">
        <f>AI238*$P$122/$B$158*$H$26</f>
        <v>15424.384840056751</v>
      </c>
      <c r="AJ244" s="47">
        <f>SUM(B244:AI244)</f>
        <v>5293733.556109773</v>
      </c>
    </row>
    <row r="245" spans="1:36" ht="17.25" thickBot="1">
      <c r="A245" s="49" t="s">
        <v>23</v>
      </c>
      <c r="B245" s="50">
        <f>B239*$O$122/$B$158*$H$26</f>
        <v>741602.67691655934</v>
      </c>
      <c r="C245" s="50">
        <f>C239*$P$122/$B$158*$H$26</f>
        <v>323890.68287815875</v>
      </c>
      <c r="D245" s="50">
        <f>D239*$O$122/$B$158*$H$26</f>
        <v>766159.05694690906</v>
      </c>
      <c r="E245" s="50">
        <f>E239*$P$122/$B$158*$H$26</f>
        <v>180310.27706619145</v>
      </c>
      <c r="F245" s="50">
        <f>F239*$O$122/$B$158*$H$26</f>
        <v>491127.60060699302</v>
      </c>
      <c r="G245" s="50">
        <f>G239*$P$122/$B$158*$H$26</f>
        <v>664476.76178096468</v>
      </c>
      <c r="H245" s="50">
        <f>H239*$O$122/$B$158*$H$26</f>
        <v>550062.91267983196</v>
      </c>
      <c r="I245" s="50">
        <f>I239*$P$122/$B$158*$H$26</f>
        <v>73459.742508448355</v>
      </c>
      <c r="J245" s="50">
        <f>J239*$O$122/$B$158*$H$26</f>
        <v>250475.07630956639</v>
      </c>
      <c r="K245" s="50">
        <f>K239*$P$122/$B$158*$H$26</f>
        <v>584338.86086265743</v>
      </c>
      <c r="L245" s="50">
        <f>L239*$O$122/$B$158*$H$26</f>
        <v>412547.18450987409</v>
      </c>
      <c r="M245" s="50">
        <f>M239*$P$122/$B$158*$H$26</f>
        <v>96833.296942954665</v>
      </c>
      <c r="N245" s="50">
        <f>N239*$O$122/$B$158*$H$26</f>
        <v>550062.91267983196</v>
      </c>
      <c r="O245" s="50">
        <f>O239*$P$122/$B$158*$H$26</f>
        <v>93494.217738025181</v>
      </c>
      <c r="P245" s="50">
        <f>P239*$O$122/$B$158*$H$26</f>
        <v>122781.90015174825</v>
      </c>
      <c r="Q245" s="50">
        <f>Q239*$P$122/$B$158*$H$26</f>
        <v>310534.36605844082</v>
      </c>
      <c r="R245" s="50">
        <f>R239*$O$122/$B$158*$H$26</f>
        <v>122781.90015174825</v>
      </c>
      <c r="S245" s="50">
        <f>S239*$P$122/$B$158*$H$26</f>
        <v>303856.20764858183</v>
      </c>
      <c r="T245" s="50">
        <f>T239*$O$122/$B$158*$H$26</f>
        <v>221007.42027314682</v>
      </c>
      <c r="U245" s="50">
        <f>U239*$P$122/$B$158*$H$26</f>
        <v>36729.871254224177</v>
      </c>
      <c r="V245" s="50">
        <f>V239*$O$122/$B$158*$H$26</f>
        <v>216096.14426707686</v>
      </c>
      <c r="W245" s="50">
        <f>W239*$P$122/$B$158*$H$26</f>
        <v>73459.742508448355</v>
      </c>
      <c r="X245" s="50">
        <f>X239*$O$122/$B$158*$H$26</f>
        <v>108048.07213353843</v>
      </c>
      <c r="Y245" s="50">
        <f>Y239*$P$122/$B$158*$H$26</f>
        <v>120206.85137746095</v>
      </c>
      <c r="Z245" s="50">
        <f>Z239*$O$122/$B$158*$H$26</f>
        <v>157160.83219423777</v>
      </c>
      <c r="AA245" s="50">
        <f>AA239*$P$122/$B$158*$H$26</f>
        <v>30051.712844365236</v>
      </c>
      <c r="AB245" s="50">
        <f>AB239*$O$122/$B$158*$H$26</f>
        <v>34378.932042489498</v>
      </c>
      <c r="AC245" s="50">
        <f>AC239*$P$122/$B$158*$H$26</f>
        <v>186988.43547605036</v>
      </c>
      <c r="AD245" s="50">
        <f>AD239*$O$122/$B$158*$H$26</f>
        <v>39290.208048559442</v>
      </c>
      <c r="AE245" s="50">
        <f>AE239*$P$122/$B$158*$H$26</f>
        <v>120206.85137746095</v>
      </c>
      <c r="AF245" s="50">
        <f>AF239*$O$122/$B$158*$H$26</f>
        <v>54024.036066769215</v>
      </c>
      <c r="AG245" s="50">
        <f>AG239*$P$122/$B$158*$H$26</f>
        <v>83476.980123236775</v>
      </c>
      <c r="AH245" s="50">
        <f>AH239*$O$122/$B$158*$H$26</f>
        <v>73669.140091048946</v>
      </c>
      <c r="AI245" s="50">
        <f>AI239*$P$122/$B$158*$H$26</f>
        <v>63442.504893659941</v>
      </c>
      <c r="AJ245" s="51">
        <f>SUM(B245:AI245)</f>
        <v>8257033.3694092603</v>
      </c>
    </row>
    <row r="246" spans="1:36" ht="17.25" thickTop="1"/>
    <row r="248" spans="1:36">
      <c r="A248" s="12" t="s">
        <v>278</v>
      </c>
    </row>
    <row r="250" spans="1:36">
      <c r="B250" s="16" t="s">
        <v>272</v>
      </c>
      <c r="C250" s="16" t="s">
        <v>273</v>
      </c>
      <c r="D250" s="16" t="s">
        <v>274</v>
      </c>
      <c r="E250" s="16" t="s">
        <v>275</v>
      </c>
      <c r="F250" s="16" t="s">
        <v>276</v>
      </c>
      <c r="G250" s="16" t="s">
        <v>277</v>
      </c>
      <c r="H250" s="162" t="s">
        <v>280</v>
      </c>
      <c r="I250" s="16" t="s">
        <v>279</v>
      </c>
    </row>
    <row r="251" spans="1:36">
      <c r="A251" s="11" t="s">
        <v>269</v>
      </c>
      <c r="B251" s="128">
        <v>1.2999999999999999E-2</v>
      </c>
      <c r="C251" s="128">
        <v>0.23100000000000001</v>
      </c>
      <c r="D251" s="128">
        <v>0.30399999999999999</v>
      </c>
      <c r="E251" s="128">
        <v>0.308</v>
      </c>
      <c r="F251" s="128">
        <v>4.9000000000000002E-2</v>
      </c>
      <c r="G251" s="128">
        <v>9.6000000000000002E-2</v>
      </c>
      <c r="H251" s="128">
        <f>SUM(B251:G251)</f>
        <v>1.0010000000000001</v>
      </c>
      <c r="I251" s="27">
        <f>(B251*0+C251*1+D251*2+E251*3+F251*4+G251*5)</f>
        <v>2.4390000000000001</v>
      </c>
    </row>
    <row r="252" spans="1:36">
      <c r="A252" s="11" t="s">
        <v>270</v>
      </c>
      <c r="B252" s="128">
        <v>1.0999999999999999E-2</v>
      </c>
      <c r="C252" s="128">
        <v>0.17599999999999999</v>
      </c>
      <c r="D252" s="128">
        <v>0.32900000000000001</v>
      </c>
      <c r="E252" s="128">
        <v>0.32400000000000001</v>
      </c>
      <c r="F252" s="128">
        <v>5.0999999999999997E-2</v>
      </c>
      <c r="G252" s="128">
        <v>0.109</v>
      </c>
      <c r="H252" s="128">
        <f t="shared" ref="H252:H261" si="82">SUM(B252:G252)</f>
        <v>1.0000000000000002</v>
      </c>
      <c r="I252" s="27">
        <f t="shared" ref="I252:I261" si="83">(B252*0+C252*1+D252*2+E252*3+F252*4+G252*5)</f>
        <v>2.5550000000000002</v>
      </c>
    </row>
    <row r="253" spans="1:36">
      <c r="A253" s="11" t="s">
        <v>271</v>
      </c>
      <c r="B253" s="128">
        <v>1.6E-2</v>
      </c>
      <c r="C253" s="128">
        <v>0.31900000000000001</v>
      </c>
      <c r="D253" s="128">
        <v>0.26400000000000001</v>
      </c>
      <c r="E253" s="128">
        <v>0.28199999999999997</v>
      </c>
      <c r="F253" s="128">
        <v>4.3999999999999997E-2</v>
      </c>
      <c r="G253" s="128">
        <v>7.4999999999999997E-2</v>
      </c>
      <c r="H253" s="128">
        <f t="shared" si="82"/>
        <v>1</v>
      </c>
      <c r="I253" s="27">
        <f t="shared" si="83"/>
        <v>2.2439999999999998</v>
      </c>
    </row>
    <row r="254" spans="1:36">
      <c r="A254" s="84" t="s">
        <v>13</v>
      </c>
      <c r="B254" s="128">
        <v>1.0999999999999999E-2</v>
      </c>
      <c r="C254" s="128">
        <v>0.13200000000000001</v>
      </c>
      <c r="D254" s="128">
        <v>0.29299999999999998</v>
      </c>
      <c r="E254" s="128">
        <v>0.35099999999999998</v>
      </c>
      <c r="F254" s="128">
        <v>5.7000000000000002E-2</v>
      </c>
      <c r="G254" s="128">
        <v>0.155</v>
      </c>
      <c r="H254" s="128">
        <f t="shared" si="82"/>
        <v>0.999</v>
      </c>
      <c r="I254" s="27">
        <f t="shared" si="83"/>
        <v>2.774</v>
      </c>
    </row>
    <row r="255" spans="1:36">
      <c r="A255" s="83" t="s">
        <v>6</v>
      </c>
      <c r="B255" s="128">
        <v>1.6E-2</v>
      </c>
      <c r="C255" s="128">
        <v>0.186</v>
      </c>
      <c r="D255" s="128">
        <v>0.30199999999999999</v>
      </c>
      <c r="E255" s="128">
        <v>0.28699999999999998</v>
      </c>
      <c r="F255" s="128">
        <v>7.8E-2</v>
      </c>
      <c r="G255" s="128">
        <v>0.13200000000000001</v>
      </c>
      <c r="H255" s="128">
        <f t="shared" si="82"/>
        <v>1.0009999999999999</v>
      </c>
      <c r="I255" s="27">
        <f t="shared" si="83"/>
        <v>2.6230000000000002</v>
      </c>
    </row>
    <row r="256" spans="1:36">
      <c r="A256" s="84" t="s">
        <v>7</v>
      </c>
      <c r="B256" s="128">
        <v>2.3E-2</v>
      </c>
      <c r="C256" s="128">
        <v>0.23499999999999999</v>
      </c>
      <c r="D256" s="128">
        <v>0.27300000000000002</v>
      </c>
      <c r="E256" s="128">
        <v>0.33300000000000002</v>
      </c>
      <c r="F256" s="128">
        <v>5.2999999999999999E-2</v>
      </c>
      <c r="G256" s="128">
        <v>8.3000000000000004E-2</v>
      </c>
      <c r="H256" s="128">
        <f t="shared" si="82"/>
        <v>1.0000000000000002</v>
      </c>
      <c r="I256" s="27">
        <f t="shared" si="83"/>
        <v>2.407</v>
      </c>
    </row>
    <row r="257" spans="1:37">
      <c r="A257" s="83" t="s">
        <v>8</v>
      </c>
      <c r="B257" s="128">
        <v>2.5000000000000001E-2</v>
      </c>
      <c r="C257" s="128">
        <v>0.217</v>
      </c>
      <c r="D257" s="128">
        <v>0.29199999999999998</v>
      </c>
      <c r="E257" s="128">
        <v>0.32900000000000001</v>
      </c>
      <c r="F257" s="128">
        <v>6.2E-2</v>
      </c>
      <c r="G257" s="128">
        <v>7.4999999999999997E-2</v>
      </c>
      <c r="H257" s="128">
        <f t="shared" si="82"/>
        <v>1</v>
      </c>
      <c r="I257" s="27">
        <f t="shared" si="83"/>
        <v>2.411</v>
      </c>
    </row>
    <row r="258" spans="1:37">
      <c r="A258" s="84" t="s">
        <v>9</v>
      </c>
      <c r="B258" s="128">
        <v>0</v>
      </c>
      <c r="C258" s="128">
        <v>0.185</v>
      </c>
      <c r="D258" s="128">
        <v>0.28199999999999997</v>
      </c>
      <c r="E258" s="128">
        <v>0.38700000000000001</v>
      </c>
      <c r="F258" s="128">
        <v>4.8000000000000001E-2</v>
      </c>
      <c r="G258" s="128">
        <v>9.7000000000000003E-2</v>
      </c>
      <c r="H258" s="128">
        <f t="shared" si="82"/>
        <v>0.999</v>
      </c>
      <c r="I258" s="27">
        <f t="shared" si="83"/>
        <v>2.5869999999999997</v>
      </c>
    </row>
    <row r="259" spans="1:37">
      <c r="A259" s="83" t="s">
        <v>10</v>
      </c>
      <c r="B259" s="4">
        <v>8.0000000000000002E-3</v>
      </c>
      <c r="C259" s="4">
        <v>0.29199999999999998</v>
      </c>
      <c r="D259" s="4">
        <v>0.29199999999999998</v>
      </c>
      <c r="E259" s="4">
        <v>0.29199999999999998</v>
      </c>
      <c r="F259" s="4">
        <v>3.1E-2</v>
      </c>
      <c r="G259" s="4">
        <v>8.5000000000000006E-2</v>
      </c>
      <c r="H259" s="128">
        <f t="shared" si="82"/>
        <v>0.99999999999999989</v>
      </c>
      <c r="I259" s="27">
        <f t="shared" si="83"/>
        <v>2.3010000000000002</v>
      </c>
    </row>
    <row r="260" spans="1:37">
      <c r="A260" s="84" t="s">
        <v>11</v>
      </c>
      <c r="B260" s="128">
        <v>1.0999999999999999E-2</v>
      </c>
      <c r="C260" s="128">
        <v>0.38300000000000001</v>
      </c>
      <c r="D260" s="128">
        <v>0.38300000000000001</v>
      </c>
      <c r="E260" s="128">
        <v>0.14899999999999999</v>
      </c>
      <c r="F260" s="128">
        <v>2.1000000000000001E-2</v>
      </c>
      <c r="G260" s="128">
        <v>5.2999999999999999E-2</v>
      </c>
      <c r="H260" s="128">
        <f t="shared" si="82"/>
        <v>1</v>
      </c>
      <c r="I260" s="27">
        <f t="shared" si="83"/>
        <v>1.9450000000000003</v>
      </c>
    </row>
    <row r="261" spans="1:37">
      <c r="A261" s="83" t="s">
        <v>12</v>
      </c>
      <c r="B261" s="4">
        <v>0</v>
      </c>
      <c r="C261" s="4">
        <v>0.34799999999999998</v>
      </c>
      <c r="D261" s="4">
        <v>0.379</v>
      </c>
      <c r="E261" s="4">
        <v>0.24199999999999999</v>
      </c>
      <c r="F261" s="4">
        <v>0</v>
      </c>
      <c r="G261" s="4">
        <v>0.03</v>
      </c>
      <c r="H261" s="4">
        <f t="shared" si="82"/>
        <v>0.999</v>
      </c>
      <c r="I261" s="27">
        <f t="shared" si="83"/>
        <v>1.9819999999999998</v>
      </c>
    </row>
    <row r="263" spans="1:37" ht="17.25" thickBot="1">
      <c r="A263" s="12" t="s">
        <v>282</v>
      </c>
    </row>
    <row r="264" spans="1:37" ht="23.25" thickTop="1">
      <c r="A264" s="131"/>
      <c r="B264" s="42" t="s">
        <v>231</v>
      </c>
      <c r="C264" s="42"/>
      <c r="D264" s="42" t="s">
        <v>48</v>
      </c>
      <c r="E264" s="42"/>
      <c r="F264" s="42" t="s">
        <v>56</v>
      </c>
      <c r="G264" s="42"/>
      <c r="H264" s="42" t="s">
        <v>156</v>
      </c>
      <c r="I264" s="42"/>
      <c r="J264" s="42" t="s">
        <v>58</v>
      </c>
      <c r="K264" s="42"/>
      <c r="L264" s="42" t="s">
        <v>152</v>
      </c>
      <c r="M264" s="42"/>
      <c r="N264" s="42" t="s">
        <v>50</v>
      </c>
      <c r="O264" s="42"/>
      <c r="P264" s="42" t="s">
        <v>157</v>
      </c>
      <c r="Q264" s="42"/>
      <c r="R264" s="42" t="s">
        <v>168</v>
      </c>
      <c r="S264" s="42"/>
      <c r="T264" s="42" t="s">
        <v>240</v>
      </c>
      <c r="U264" s="42"/>
      <c r="V264" s="42" t="s">
        <v>54</v>
      </c>
      <c r="W264" s="42"/>
      <c r="X264" s="42" t="s">
        <v>49</v>
      </c>
      <c r="Y264" s="42"/>
      <c r="Z264" s="42" t="s">
        <v>155</v>
      </c>
      <c r="AA264" s="42"/>
      <c r="AB264" s="42" t="s">
        <v>170</v>
      </c>
      <c r="AC264" s="42"/>
      <c r="AD264" s="42" t="s">
        <v>60</v>
      </c>
      <c r="AE264" s="42"/>
      <c r="AF264" s="42" t="s">
        <v>162</v>
      </c>
      <c r="AG264" s="42"/>
      <c r="AH264" s="42" t="s">
        <v>172</v>
      </c>
      <c r="AI264" s="165"/>
      <c r="AJ264" s="163" t="s">
        <v>283</v>
      </c>
      <c r="AK264" s="23"/>
    </row>
    <row r="265" spans="1:37">
      <c r="A265" s="44"/>
      <c r="B265" s="16" t="s">
        <v>30</v>
      </c>
      <c r="C265" s="16" t="s">
        <v>31</v>
      </c>
      <c r="D265" s="16" t="s">
        <v>30</v>
      </c>
      <c r="E265" s="16" t="s">
        <v>31</v>
      </c>
      <c r="F265" s="16" t="s">
        <v>30</v>
      </c>
      <c r="G265" s="16" t="s">
        <v>31</v>
      </c>
      <c r="H265" s="16" t="s">
        <v>30</v>
      </c>
      <c r="I265" s="16" t="s">
        <v>31</v>
      </c>
      <c r="J265" s="16" t="s">
        <v>30</v>
      </c>
      <c r="K265" s="16" t="s">
        <v>31</v>
      </c>
      <c r="L265" s="16" t="s">
        <v>30</v>
      </c>
      <c r="M265" s="16" t="s">
        <v>31</v>
      </c>
      <c r="N265" s="16" t="s">
        <v>30</v>
      </c>
      <c r="O265" s="16" t="s">
        <v>31</v>
      </c>
      <c r="P265" s="16" t="s">
        <v>30</v>
      </c>
      <c r="Q265" s="16" t="s">
        <v>31</v>
      </c>
      <c r="R265" s="16" t="s">
        <v>30</v>
      </c>
      <c r="S265" s="16" t="s">
        <v>31</v>
      </c>
      <c r="T265" s="16" t="s">
        <v>30</v>
      </c>
      <c r="U265" s="16" t="s">
        <v>31</v>
      </c>
      <c r="V265" s="16" t="s">
        <v>30</v>
      </c>
      <c r="W265" s="16" t="s">
        <v>31</v>
      </c>
      <c r="X265" s="16" t="s">
        <v>30</v>
      </c>
      <c r="Y265" s="16" t="s">
        <v>31</v>
      </c>
      <c r="Z265" s="16" t="s">
        <v>30</v>
      </c>
      <c r="AA265" s="16" t="s">
        <v>31</v>
      </c>
      <c r="AB265" s="16" t="s">
        <v>30</v>
      </c>
      <c r="AC265" s="16" t="s">
        <v>31</v>
      </c>
      <c r="AD265" s="16" t="s">
        <v>30</v>
      </c>
      <c r="AE265" s="16" t="s">
        <v>31</v>
      </c>
      <c r="AF265" s="16" t="s">
        <v>30</v>
      </c>
      <c r="AG265" s="16" t="s">
        <v>31</v>
      </c>
      <c r="AH265" s="16" t="s">
        <v>30</v>
      </c>
      <c r="AI265" s="166" t="s">
        <v>31</v>
      </c>
      <c r="AJ265" s="163" t="s">
        <v>30</v>
      </c>
      <c r="AK265" s="23" t="s">
        <v>31</v>
      </c>
    </row>
    <row r="266" spans="1:37">
      <c r="A266" s="46" t="s">
        <v>5</v>
      </c>
      <c r="B266" s="39">
        <f>B243*$I$252</f>
        <v>3843120.1544168815</v>
      </c>
      <c r="C266" s="39">
        <f>C243*$I$253</f>
        <v>1630576.8147736466</v>
      </c>
      <c r="D266" s="39">
        <f>D243*$I$252</f>
        <v>3320449.4042052948</v>
      </c>
      <c r="E266" s="39">
        <f>E243*$I$253</f>
        <v>685360.63167201984</v>
      </c>
      <c r="F266" s="39">
        <f>F243*$I$252</f>
        <v>1730478.5142670348</v>
      </c>
      <c r="G266" s="39">
        <f>G243*$I$253</f>
        <v>1952583.4478509824</v>
      </c>
      <c r="H266" s="39">
        <f>H243*$I$252</f>
        <v>2676853.0835421113</v>
      </c>
      <c r="I266" s="39">
        <f>I243*$I$253</f>
        <v>414821.52583014453</v>
      </c>
      <c r="J266" s="39">
        <f>J243*$I$252</f>
        <v>1014993.5754202283</v>
      </c>
      <c r="K266" s="39">
        <f>K243*$I$253</f>
        <v>1841978.6373524759</v>
      </c>
      <c r="L266" s="39">
        <f>L243*$I$252</f>
        <v>2069382.5162976249</v>
      </c>
      <c r="M266" s="39">
        <f>M243*$I$253</f>
        <v>386509.70295863948</v>
      </c>
      <c r="N266" s="39">
        <f>N243*$I$252</f>
        <v>2164617.3200016231</v>
      </c>
      <c r="O266" s="39">
        <f>O243*$I$253</f>
        <v>290563.1036266656</v>
      </c>
      <c r="P266" s="39">
        <f>P243*$I$252</f>
        <v>652149.24151268217</v>
      </c>
      <c r="Q266" s="39">
        <f>Q243*$I$253</f>
        <v>1000658.3670913522</v>
      </c>
      <c r="R266" s="39">
        <f>R243*$I$252</f>
        <v>396031.35974243813</v>
      </c>
      <c r="S266" s="39">
        <f>S243*$I$253</f>
        <v>851069.11458206689</v>
      </c>
      <c r="T266" s="39">
        <f>T243*$I$252</f>
        <v>1040321.4535140579</v>
      </c>
      <c r="U266" s="39">
        <f>U243*$I$253</f>
        <v>163183.91011701617</v>
      </c>
      <c r="V266" s="39">
        <f>V243*$I$252</f>
        <v>835684.73199086601</v>
      </c>
      <c r="W266" s="39">
        <f>W243*$I$253</f>
        <v>299447.12722652004</v>
      </c>
      <c r="X266" s="39">
        <f>X243*$I$252</f>
        <v>486445.37004103413</v>
      </c>
      <c r="Y266" s="39">
        <f>Y243*$I$253</f>
        <v>427422.5192493092</v>
      </c>
      <c r="Z266" s="39">
        <f>Z243*$I$252</f>
        <v>621075.53920220106</v>
      </c>
      <c r="AA266" s="39">
        <f>AA243*$I$253</f>
        <v>102048.36320384292</v>
      </c>
      <c r="AB266" s="39">
        <f>AB243*$I$252</f>
        <v>151867.64181112172</v>
      </c>
      <c r="AC266" s="39">
        <f>AC243*$I$253</f>
        <v>454214.36878934433</v>
      </c>
      <c r="AD266" s="39">
        <f>AD243*$I$252</f>
        <v>146121.81759447014</v>
      </c>
      <c r="AE266" s="39">
        <f>AE243*$I$253</f>
        <v>450497.39897003403</v>
      </c>
      <c r="AF266" s="39">
        <f>AF243*$I$252</f>
        <v>320972.75627219834</v>
      </c>
      <c r="AG266" s="39">
        <f>AG243*$I$253</f>
        <v>233472.10283799309</v>
      </c>
      <c r="AH266" s="39">
        <f>AH243*$I$252</f>
        <v>215665.85455087051</v>
      </c>
      <c r="AI266" s="47">
        <f>AI243*$I$253</f>
        <v>176977.30056246027</v>
      </c>
      <c r="AJ266" s="164">
        <f>SUM(AH266,AF266,AD266,AB266,Z266,X266,V266,T266,R266,P266,N266,L266,J266,H266,F266,D266,B266)</f>
        <v>21686230.334382743</v>
      </c>
      <c r="AK266" s="39">
        <f>SUM(AI266,AG266,AE266,AC266,AA266,Y266,W266,U266,S266,Q266,O266,M266,K266,I266,G266,E266,C266)</f>
        <v>11361384.436694512</v>
      </c>
    </row>
    <row r="267" spans="1:37">
      <c r="A267" s="48" t="s">
        <v>22</v>
      </c>
      <c r="B267" s="39">
        <f>B556</f>
        <v>904299.54625103076</v>
      </c>
      <c r="C267" s="39">
        <f t="shared" ref="C267:AI267" si="84">C556</f>
        <v>482403.88520427368</v>
      </c>
      <c r="D267" s="39">
        <f t="shared" si="84"/>
        <v>483049.58752322057</v>
      </c>
      <c r="E267" s="39">
        <f t="shared" si="84"/>
        <v>113885.75206675196</v>
      </c>
      <c r="F267" s="39">
        <f t="shared" si="84"/>
        <v>307257.44570988207</v>
      </c>
      <c r="G267" s="39">
        <f t="shared" si="84"/>
        <v>334839.00183172128</v>
      </c>
      <c r="H267" s="39">
        <f t="shared" si="84"/>
        <v>404179.39132078324</v>
      </c>
      <c r="I267" s="39">
        <f t="shared" si="84"/>
        <v>92344.763261500178</v>
      </c>
      <c r="J267" s="39">
        <f t="shared" si="84"/>
        <v>175410.30969615345</v>
      </c>
      <c r="K267" s="39">
        <f t="shared" si="84"/>
        <v>291649.7415929074</v>
      </c>
      <c r="L267" s="39">
        <f t="shared" si="84"/>
        <v>277195.83843054879</v>
      </c>
      <c r="M267" s="39">
        <f t="shared" si="84"/>
        <v>54254.907203580071</v>
      </c>
      <c r="N267" s="39">
        <f t="shared" si="84"/>
        <v>325970.38385414652</v>
      </c>
      <c r="O267" s="39">
        <f t="shared" si="84"/>
        <v>39857.23624972078</v>
      </c>
      <c r="P267" s="39">
        <f t="shared" si="84"/>
        <v>133228.6250788804</v>
      </c>
      <c r="Q267" s="39">
        <f t="shared" si="84"/>
        <v>140180.89441944438</v>
      </c>
      <c r="R267" s="39">
        <f t="shared" si="84"/>
        <v>20159.408303748769</v>
      </c>
      <c r="S267" s="39">
        <f t="shared" si="84"/>
        <v>47322.869102492608</v>
      </c>
      <c r="T267" s="39">
        <f t="shared" si="84"/>
        <v>107391.74939440972</v>
      </c>
      <c r="U267" s="39">
        <f t="shared" si="84"/>
        <v>21338.346337369687</v>
      </c>
      <c r="V267" s="39">
        <f t="shared" si="84"/>
        <v>72335.380541971681</v>
      </c>
      <c r="W267" s="39">
        <f t="shared" si="84"/>
        <v>39538.13005582655</v>
      </c>
      <c r="X267" s="39">
        <f t="shared" si="84"/>
        <v>41794.78567358679</v>
      </c>
      <c r="Y267" s="39">
        <f t="shared" si="84"/>
        <v>36170.107836096679</v>
      </c>
      <c r="Z267" s="39">
        <f t="shared" si="84"/>
        <v>85386.897602874</v>
      </c>
      <c r="AA267" s="39">
        <f t="shared" si="84"/>
        <v>15428.797791442026</v>
      </c>
      <c r="AB267" s="39">
        <f t="shared" si="84"/>
        <v>16556.673506840656</v>
      </c>
      <c r="AC267" s="39">
        <f t="shared" si="84"/>
        <v>10440.837214530902</v>
      </c>
      <c r="AD267" s="39">
        <f t="shared" si="84"/>
        <v>16028.693139041945</v>
      </c>
      <c r="AE267" s="39">
        <f t="shared" si="84"/>
        <v>73735.769888683804</v>
      </c>
      <c r="AF267" s="39">
        <f t="shared" si="84"/>
        <v>50910.057301220113</v>
      </c>
      <c r="AG267" s="39">
        <f t="shared" si="84"/>
        <v>14977.311613884729</v>
      </c>
      <c r="AH267" s="39">
        <f t="shared" si="84"/>
        <v>5122.3200131177628</v>
      </c>
      <c r="AI267" s="47">
        <f t="shared" si="84"/>
        <v>7347.8634180765212</v>
      </c>
      <c r="AJ267" s="164">
        <f t="shared" ref="AJ267:AJ268" si="85">SUM(AH267,AF267,AD267,AB267,Z267,X267,V267,T267,R267,P267,N267,L267,J267,H267,F267,D267,B267)</f>
        <v>3426277.0933414572</v>
      </c>
      <c r="AK267" s="39">
        <f t="shared" ref="AK267:AK268" si="86">SUM(AI267,AG267,AE267,AC267,AA267,Y267,W267,U267,S267,Q267,O267,M267,K267,I267,G267,E267,C267)</f>
        <v>1815716.2150883032</v>
      </c>
    </row>
    <row r="268" spans="1:37" ht="17.25" thickBot="1">
      <c r="A268" s="49" t="s">
        <v>23</v>
      </c>
      <c r="B268" s="58">
        <f>B266-B267</f>
        <v>2938820.6081658509</v>
      </c>
      <c r="C268" s="58">
        <f t="shared" ref="C268:AI268" si="87">C266-C267</f>
        <v>1148172.9295693729</v>
      </c>
      <c r="D268" s="58">
        <f t="shared" si="87"/>
        <v>2837399.8166820742</v>
      </c>
      <c r="E268" s="58">
        <f t="shared" si="87"/>
        <v>571474.8796052679</v>
      </c>
      <c r="F268" s="58">
        <f t="shared" si="87"/>
        <v>1423221.0685571528</v>
      </c>
      <c r="G268" s="58">
        <f t="shared" si="87"/>
        <v>1617744.4460192611</v>
      </c>
      <c r="H268" s="58">
        <f t="shared" si="87"/>
        <v>2272673.6922213282</v>
      </c>
      <c r="I268" s="58">
        <f t="shared" si="87"/>
        <v>322476.76256864436</v>
      </c>
      <c r="J268" s="58">
        <f t="shared" si="87"/>
        <v>839583.26572407479</v>
      </c>
      <c r="K268" s="58">
        <f t="shared" si="87"/>
        <v>1550328.8957595685</v>
      </c>
      <c r="L268" s="58">
        <f t="shared" si="87"/>
        <v>1792186.6778670761</v>
      </c>
      <c r="M268" s="58">
        <f t="shared" si="87"/>
        <v>332254.7957550594</v>
      </c>
      <c r="N268" s="58">
        <f t="shared" si="87"/>
        <v>1838646.9361474765</v>
      </c>
      <c r="O268" s="58">
        <f t="shared" si="87"/>
        <v>250705.86737694481</v>
      </c>
      <c r="P268" s="58">
        <f t="shared" si="87"/>
        <v>518920.61643380177</v>
      </c>
      <c r="Q268" s="58">
        <f t="shared" si="87"/>
        <v>860477.47267190786</v>
      </c>
      <c r="R268" s="58">
        <f t="shared" si="87"/>
        <v>375871.95143868937</v>
      </c>
      <c r="S268" s="58">
        <f t="shared" si="87"/>
        <v>803746.24547957431</v>
      </c>
      <c r="T268" s="58">
        <f t="shared" si="87"/>
        <v>932929.7041196482</v>
      </c>
      <c r="U268" s="58">
        <f t="shared" si="87"/>
        <v>141845.56377964647</v>
      </c>
      <c r="V268" s="58">
        <f t="shared" si="87"/>
        <v>763349.35144889436</v>
      </c>
      <c r="W268" s="58">
        <f t="shared" si="87"/>
        <v>259908.99717069347</v>
      </c>
      <c r="X268" s="58">
        <f t="shared" si="87"/>
        <v>444650.58436744736</v>
      </c>
      <c r="Y268" s="58">
        <f t="shared" si="87"/>
        <v>391252.41141321254</v>
      </c>
      <c r="Z268" s="58">
        <f t="shared" si="87"/>
        <v>535688.64159932709</v>
      </c>
      <c r="AA268" s="58">
        <f t="shared" si="87"/>
        <v>86619.565412400902</v>
      </c>
      <c r="AB268" s="58">
        <f t="shared" si="87"/>
        <v>135310.96830428106</v>
      </c>
      <c r="AC268" s="58">
        <f t="shared" si="87"/>
        <v>443773.53157481342</v>
      </c>
      <c r="AD268" s="58">
        <f t="shared" si="87"/>
        <v>130093.12445542819</v>
      </c>
      <c r="AE268" s="58">
        <f t="shared" si="87"/>
        <v>376761.62908135023</v>
      </c>
      <c r="AF268" s="58">
        <f t="shared" si="87"/>
        <v>270062.69897097821</v>
      </c>
      <c r="AG268" s="58">
        <f t="shared" si="87"/>
        <v>218494.79122410837</v>
      </c>
      <c r="AH268" s="58">
        <f t="shared" si="87"/>
        <v>210543.53453775274</v>
      </c>
      <c r="AI268" s="51">
        <f t="shared" si="87"/>
        <v>169629.43714438376</v>
      </c>
      <c r="AJ268" s="164">
        <f t="shared" si="85"/>
        <v>18259953.24104128</v>
      </c>
      <c r="AK268" s="39">
        <f t="shared" si="86"/>
        <v>9545668.2216062099</v>
      </c>
    </row>
    <row r="269" spans="1:37" ht="17.25" thickTop="1"/>
    <row r="271" spans="1:37">
      <c r="A271" s="12" t="s">
        <v>244</v>
      </c>
    </row>
    <row r="273" spans="1:19" ht="23.25" customHeight="1">
      <c r="A273" s="130">
        <v>2007</v>
      </c>
      <c r="B273" s="86" t="str">
        <f>'2007'!B288</f>
        <v>롤플레잉</v>
      </c>
      <c r="C273" s="86" t="str">
        <f>'2007'!G288</f>
        <v>전략시뮬레이션</v>
      </c>
      <c r="D273" s="86" t="str">
        <f>'2007'!M288</f>
        <v>웹보드</v>
      </c>
      <c r="E273" s="86" t="str">
        <f>'2007'!F288</f>
        <v>FPS</v>
      </c>
      <c r="F273" s="86" t="str">
        <f>'2007'!N288</f>
        <v>캐주얼</v>
      </c>
      <c r="G273" s="86" t="str">
        <f>'2007'!C288</f>
        <v>액션</v>
      </c>
      <c r="H273" s="86" t="str">
        <f>'2007'!J288</f>
        <v>스포츠</v>
      </c>
      <c r="I273" s="86" t="str">
        <f>'2007'!H288</f>
        <v>경영/건설/육성</v>
      </c>
      <c r="J273" s="86" t="str">
        <f>'2007'!O288</f>
        <v>교육용</v>
      </c>
      <c r="K273" s="86" t="str">
        <f>'2007'!D288</f>
        <v>대전격투액션</v>
      </c>
      <c r="L273" s="86" t="str">
        <f>'2007'!K288</f>
        <v>레이싱</v>
      </c>
      <c r="M273" s="86" t="str">
        <f>'2007'!I288</f>
        <v>어드벤처</v>
      </c>
      <c r="N273" s="86" t="str">
        <f>'2007'!E288</f>
        <v>슈팅</v>
      </c>
      <c r="O273" s="86" t="str">
        <f>'2007'!P288</f>
        <v>아동용</v>
      </c>
      <c r="P273" s="86" t="str">
        <f>'2007'!S288</f>
        <v>기타</v>
      </c>
      <c r="Q273" s="86" t="str">
        <f>'2007'!L288</f>
        <v>체감형</v>
      </c>
      <c r="R273" s="86" t="str">
        <f>'2007'!Q288</f>
        <v>경품</v>
      </c>
      <c r="S273" s="23" t="s">
        <v>177</v>
      </c>
    </row>
    <row r="274" spans="1:19">
      <c r="A274" s="11" t="s">
        <v>5</v>
      </c>
      <c r="B274" s="128">
        <f>'2007'!B289</f>
        <v>0.22651942954635002</v>
      </c>
      <c r="C274" s="128">
        <f>'2007'!G289</f>
        <v>0.14100099907072866</v>
      </c>
      <c r="D274" s="128">
        <f>'2007'!M289</f>
        <v>0.10417134742246831</v>
      </c>
      <c r="E274" s="128">
        <f>'2007'!F289</f>
        <v>0.10986625343042748</v>
      </c>
      <c r="F274" s="128">
        <f>'2007'!N289</f>
        <v>9.5781230247992288E-2</v>
      </c>
      <c r="G274" s="128">
        <f>'2007'!C289</f>
        <v>5.9818258844033814E-2</v>
      </c>
      <c r="H274" s="128">
        <f>'2007'!J289</f>
        <v>6.4447802067131299E-2</v>
      </c>
      <c r="I274" s="128">
        <f>'2007'!H289</f>
        <v>4.5710015310050083E-2</v>
      </c>
      <c r="J274" s="128">
        <f>'2007'!O289</f>
        <v>4.8514461152058272E-3</v>
      </c>
      <c r="K274" s="128">
        <f>'2007'!D289</f>
        <v>3.6651900431831988E-2</v>
      </c>
      <c r="L274" s="128">
        <f>'2007'!K289</f>
        <v>2.9174904204754892E-2</v>
      </c>
      <c r="M274" s="128">
        <f>'2007'!I289</f>
        <v>1.769221078264243E-2</v>
      </c>
      <c r="N274" s="128">
        <f>'2007'!E289</f>
        <v>3.0020653124925346E-2</v>
      </c>
      <c r="O274" s="128">
        <f>'2007'!P289</f>
        <v>9.1243423917380349E-3</v>
      </c>
      <c r="P274" s="128">
        <f>'2007'!S289+'2007'!R289+'2007'!T289</f>
        <v>1.3174191262453366E-2</v>
      </c>
      <c r="Q274" s="128">
        <f>'2007'!L289</f>
        <v>8.567868390904395E-3</v>
      </c>
      <c r="R274" s="128">
        <f>'2007'!Q289</f>
        <v>3.427147356361758E-3</v>
      </c>
      <c r="S274" s="128">
        <f>SUM(B274:R274)</f>
        <v>0.99999999999999978</v>
      </c>
    </row>
    <row r="275" spans="1:19">
      <c r="A275" s="84" t="s">
        <v>13</v>
      </c>
      <c r="B275" s="128">
        <f>'2007'!B290</f>
        <v>0.19591848050938376</v>
      </c>
      <c r="C275" s="128">
        <f>'2007'!G290</f>
        <v>9.1608522977284765E-2</v>
      </c>
      <c r="D275" s="128">
        <f>'2007'!M290</f>
        <v>4.3834612552259726E-2</v>
      </c>
      <c r="E275" s="128">
        <f>'2007'!F290</f>
        <v>0.13027902314751172</v>
      </c>
      <c r="F275" s="128">
        <f>'2007'!N290</f>
        <v>0.1365836039389238</v>
      </c>
      <c r="G275" s="128">
        <f>'2007'!C290</f>
        <v>8.3930623971356325E-2</v>
      </c>
      <c r="H275" s="128">
        <f>'2007'!J290</f>
        <v>5.0809775918162554E-2</v>
      </c>
      <c r="I275" s="128">
        <f>'2007'!H290</f>
        <v>5.9997532272848757E-2</v>
      </c>
      <c r="J275" s="128">
        <f>'2007'!O290</f>
        <v>2.8109425601024409E-3</v>
      </c>
      <c r="K275" s="128">
        <f>'2007'!D290</f>
        <v>4.5207930766776074E-2</v>
      </c>
      <c r="L275" s="128">
        <f>'2007'!K290</f>
        <v>4.1023669992157293E-2</v>
      </c>
      <c r="M275" s="128">
        <f>'2007'!I290</f>
        <v>3.9810968579606289E-2</v>
      </c>
      <c r="N275" s="128">
        <f>'2007'!E290</f>
        <v>1.4970258276856432E-2</v>
      </c>
      <c r="O275" s="128">
        <f>'2007'!P290</f>
        <v>1.6865655360614643E-2</v>
      </c>
      <c r="P275" s="128">
        <f>'2007'!S290+'2007'!R290+'2007'!T290</f>
        <v>3.2293686375643192E-2</v>
      </c>
      <c r="Q275" s="128">
        <f>'2007'!L290</f>
        <v>1.4054712800512204E-2</v>
      </c>
      <c r="R275" s="128">
        <f>'2007'!Q290</f>
        <v>0</v>
      </c>
      <c r="S275" s="128">
        <f t="shared" ref="S275:S282" si="88">SUM(B275:R275)</f>
        <v>1.0000000000000002</v>
      </c>
    </row>
    <row r="276" spans="1:19">
      <c r="A276" s="83" t="s">
        <v>6</v>
      </c>
      <c r="B276" s="128">
        <f>'2007'!B291</f>
        <v>0.26392196822423192</v>
      </c>
      <c r="C276" s="128">
        <f>'2007'!G291</f>
        <v>0.14278781893459139</v>
      </c>
      <c r="D276" s="128">
        <f>'2007'!M291</f>
        <v>5.7352282326679417E-2</v>
      </c>
      <c r="E276" s="128">
        <f>'2007'!F291</f>
        <v>0.12259989935170508</v>
      </c>
      <c r="F276" s="128">
        <f>'2007'!N291</f>
        <v>0.11110963737948382</v>
      </c>
      <c r="G276" s="128">
        <f>'2007'!C291</f>
        <v>7.4754229340332198E-2</v>
      </c>
      <c r="H276" s="128">
        <f>'2007'!J291</f>
        <v>5.0545878630824943E-2</v>
      </c>
      <c r="I276" s="128">
        <f>'2007'!H291</f>
        <v>7.007368696012678E-2</v>
      </c>
      <c r="J276" s="128">
        <f>'2007'!O291</f>
        <v>0</v>
      </c>
      <c r="K276" s="128">
        <f>'2007'!D291</f>
        <v>3.7589866596539068E-2</v>
      </c>
      <c r="L276" s="128">
        <f>'2007'!K291</f>
        <v>1.6167488456265325E-2</v>
      </c>
      <c r="M276" s="128">
        <f>'2007'!I291</f>
        <v>8.0408622532419302E-3</v>
      </c>
      <c r="N276" s="128">
        <f>'2007'!E291</f>
        <v>1.6167488456265325E-2</v>
      </c>
      <c r="O276" s="128">
        <f>'2007'!P291</f>
        <v>1.1486946076059901E-2</v>
      </c>
      <c r="P276" s="128">
        <f>'2007'!S291+'2007'!R291+'2007'!T291</f>
        <v>1.3381515887031816E-2</v>
      </c>
      <c r="Q276" s="128">
        <f>'2007'!L291</f>
        <v>4.0204311266209651E-3</v>
      </c>
      <c r="R276" s="128">
        <f>'2007'!Q291</f>
        <v>0</v>
      </c>
      <c r="S276" s="128">
        <f t="shared" si="88"/>
        <v>1</v>
      </c>
    </row>
    <row r="277" spans="1:19">
      <c r="A277" s="84" t="s">
        <v>7</v>
      </c>
      <c r="B277" s="128">
        <f>'2007'!B292</f>
        <v>0.27120463464772937</v>
      </c>
      <c r="C277" s="128">
        <f>'2007'!G292</f>
        <v>0.14105456923939452</v>
      </c>
      <c r="D277" s="128">
        <f>'2007'!M292</f>
        <v>7.0709960754999066E-2</v>
      </c>
      <c r="E277" s="128">
        <f>'2007'!F292</f>
        <v>0.16159372079985049</v>
      </c>
      <c r="F277" s="128">
        <f>'2007'!N292</f>
        <v>8.3194543076060556E-2</v>
      </c>
      <c r="G277" s="128">
        <f>'2007'!C292</f>
        <v>5.9515417678938518E-2</v>
      </c>
      <c r="H277" s="128">
        <f>'2007'!J292</f>
        <v>0.10041992150999814</v>
      </c>
      <c r="I277" s="128">
        <f>'2007'!H292</f>
        <v>4.3890861521210987E-2</v>
      </c>
      <c r="J277" s="128">
        <f>'2007'!O292</f>
        <v>0</v>
      </c>
      <c r="K277" s="128">
        <f>'2007'!D292</f>
        <v>3.0402728461969723E-2</v>
      </c>
      <c r="L277" s="128">
        <f>'2007'!K292</f>
        <v>2.0095496168940387E-2</v>
      </c>
      <c r="M277" s="128">
        <f>'2007'!I292</f>
        <v>7.1672584563632971E-3</v>
      </c>
      <c r="N277" s="128">
        <f>'2007'!E292</f>
        <v>1.0750887684544944E-2</v>
      </c>
      <c r="O277" s="128">
        <f>'2007'!P292</f>
        <v>0</v>
      </c>
      <c r="P277" s="128">
        <f>'2007'!S292+'2007'!R292+'2007'!T292</f>
        <v>0</v>
      </c>
      <c r="Q277" s="128">
        <f>'2007'!L292</f>
        <v>0</v>
      </c>
      <c r="R277" s="128">
        <f>'2007'!Q292</f>
        <v>0</v>
      </c>
      <c r="S277" s="128">
        <f t="shared" si="88"/>
        <v>1</v>
      </c>
    </row>
    <row r="278" spans="1:19">
      <c r="A278" s="83" t="s">
        <v>8</v>
      </c>
      <c r="B278" s="128">
        <f>'2007'!B293</f>
        <v>0.26666066585609516</v>
      </c>
      <c r="C278" s="128">
        <f>'2007'!G293</f>
        <v>0.12720549511841089</v>
      </c>
      <c r="D278" s="128">
        <f>'2007'!M293</f>
        <v>9.2076126750862922E-2</v>
      </c>
      <c r="E278" s="128">
        <f>'2007'!F293</f>
        <v>9.2076126750862922E-2</v>
      </c>
      <c r="F278" s="128">
        <f>'2007'!N293</f>
        <v>7.9779542763893208E-2</v>
      </c>
      <c r="G278" s="128">
        <f>'2007'!C293</f>
        <v>5.2595251525366177E-2</v>
      </c>
      <c r="H278" s="128">
        <f>'2007'!J293</f>
        <v>8.3390941458902718E-2</v>
      </c>
      <c r="I278" s="128">
        <f>'2007'!H293</f>
        <v>5.2595251525366177E-2</v>
      </c>
      <c r="J278" s="128">
        <f>'2007'!O293</f>
        <v>0</v>
      </c>
      <c r="K278" s="128">
        <f>'2007'!D293</f>
        <v>3.2258077835477739E-2</v>
      </c>
      <c r="L278" s="128">
        <f>'2007'!K293</f>
        <v>3.4407088628546051E-2</v>
      </c>
      <c r="M278" s="128">
        <f>'2007'!I293</f>
        <v>1.1425306402257819E-2</v>
      </c>
      <c r="N278" s="128">
        <f>'2007'!E293</f>
        <v>5.2679512579442471E-2</v>
      </c>
      <c r="O278" s="128">
        <f>'2007'!P293</f>
        <v>7.2227973900190106E-3</v>
      </c>
      <c r="P278" s="128">
        <f>'2007'!S293+'2007'!R293+'2007'!T293</f>
        <v>7.8139077072483121E-3</v>
      </c>
      <c r="Q278" s="128">
        <f>'2007'!L293</f>
        <v>7.8139077072483121E-3</v>
      </c>
      <c r="R278" s="128">
        <f>'2007'!Q293</f>
        <v>0</v>
      </c>
      <c r="S278" s="128">
        <f t="shared" si="88"/>
        <v>0.99999999999999978</v>
      </c>
    </row>
    <row r="279" spans="1:19">
      <c r="A279" s="84" t="s">
        <v>9</v>
      </c>
      <c r="B279" s="128">
        <f>'2007'!B294</f>
        <v>0.24402564162529491</v>
      </c>
      <c r="C279" s="128">
        <f>'2007'!G294</f>
        <v>0.17094971459215036</v>
      </c>
      <c r="D279" s="128">
        <f>'2007'!M294</f>
        <v>0.14264417801281182</v>
      </c>
      <c r="E279" s="128">
        <f>'2007'!F294</f>
        <v>8.56224390168943E-2</v>
      </c>
      <c r="F279" s="128">
        <f>'2007'!N294</f>
        <v>7.5651124775732145E-2</v>
      </c>
      <c r="G279" s="128">
        <f>'2007'!C294</f>
        <v>3.2782154069483933E-2</v>
      </c>
      <c r="H279" s="128">
        <f>'2007'!J294</f>
        <v>5.2840284947410381E-2</v>
      </c>
      <c r="I279" s="128">
        <f>'2007'!H294</f>
        <v>2.3535905485783336E-2</v>
      </c>
      <c r="J279" s="128">
        <f>'2007'!O294</f>
        <v>9.2462485837005951E-3</v>
      </c>
      <c r="K279" s="128">
        <f>'2007'!D294</f>
        <v>3.3507219726945495E-2</v>
      </c>
      <c r="L279" s="128">
        <f>'2007'!K294</f>
        <v>3.3485833510134164E-2</v>
      </c>
      <c r="M279" s="128">
        <f>'2007'!I294</f>
        <v>9.2462485837005951E-3</v>
      </c>
      <c r="N279" s="128">
        <f>'2007'!E294</f>
        <v>5.2840284947410381E-2</v>
      </c>
      <c r="O279" s="128">
        <f>'2007'!P294</f>
        <v>1.428965690208274E-2</v>
      </c>
      <c r="P279" s="128">
        <f>'2007'!S294+'2007'!R294+'2007'!T294</f>
        <v>5.0434083183821428E-3</v>
      </c>
      <c r="Q279" s="128">
        <f>'2007'!L294</f>
        <v>5.0434083183821428E-3</v>
      </c>
      <c r="R279" s="128">
        <f>'2007'!Q294</f>
        <v>9.2462485837005951E-3</v>
      </c>
      <c r="S279" s="128">
        <f t="shared" si="88"/>
        <v>0.99999999999999978</v>
      </c>
    </row>
    <row r="280" spans="1:19">
      <c r="A280" s="83" t="s">
        <v>10</v>
      </c>
      <c r="B280" s="128">
        <f>'2007'!B295</f>
        <v>0.19039636281757122</v>
      </c>
      <c r="C280" s="128">
        <f>'2007'!G295</f>
        <v>0.1700939921197667</v>
      </c>
      <c r="D280" s="128">
        <f>'2007'!M295</f>
        <v>0.16986810257825374</v>
      </c>
      <c r="E280" s="128">
        <f>'2007'!F295</f>
        <v>8.7523099362155979E-2</v>
      </c>
      <c r="F280" s="128">
        <f>'2007'!N295</f>
        <v>6.3684941741547416E-2</v>
      </c>
      <c r="G280" s="128">
        <f>'2007'!C295</f>
        <v>5.9832563082599245E-2</v>
      </c>
      <c r="H280" s="128">
        <f>'2007'!J295</f>
        <v>5.7848383188418173E-2</v>
      </c>
      <c r="I280" s="128">
        <f>'2007'!H295</f>
        <v>2.2512440133498533E-2</v>
      </c>
      <c r="J280" s="128">
        <f>'2007'!O295</f>
        <v>1.6675881580369284E-2</v>
      </c>
      <c r="K280" s="128">
        <f>'2007'!D295</f>
        <v>4.051403920097784E-2</v>
      </c>
      <c r="L280" s="128">
        <f>'2007'!K295</f>
        <v>2.8840922094719338E-2</v>
      </c>
      <c r="M280" s="128">
        <f>'2007'!I295</f>
        <v>1.1673117106258499E-2</v>
      </c>
      <c r="N280" s="128">
        <f>'2007'!E295</f>
        <v>5.6697997373255572E-2</v>
      </c>
      <c r="O280" s="128">
        <f>'2007'!P295</f>
        <v>0</v>
      </c>
      <c r="P280" s="128">
        <f>'2007'!S295+'2007'!R295+'2007'!T295</f>
        <v>1.2165040514350054E-2</v>
      </c>
      <c r="Q280" s="128">
        <f>'2007'!L295</f>
        <v>1.1673117106258499E-2</v>
      </c>
      <c r="R280" s="128">
        <f>'2007'!Q295</f>
        <v>0</v>
      </c>
      <c r="S280" s="128">
        <f t="shared" si="88"/>
        <v>1</v>
      </c>
    </row>
    <row r="281" spans="1:19">
      <c r="A281" s="84" t="s">
        <v>11</v>
      </c>
      <c r="B281" s="128">
        <f>'2007'!B296</f>
        <v>0.13258854979107298</v>
      </c>
      <c r="C281" s="128">
        <f>'2007'!G296</f>
        <v>0.15886292492284154</v>
      </c>
      <c r="D281" s="128">
        <f>'2007'!M296</f>
        <v>0.24622251829111147</v>
      </c>
      <c r="E281" s="128">
        <f>'2007'!F296</f>
        <v>3.908994772912229E-2</v>
      </c>
      <c r="F281" s="128">
        <f>'2007'!N296</f>
        <v>9.9797205579094314E-2</v>
      </c>
      <c r="G281" s="128">
        <f>'2007'!C296</f>
        <v>4.66281071329228E-2</v>
      </c>
      <c r="H281" s="128">
        <f>'2007'!J296</f>
        <v>3.0152637615202049E-2</v>
      </c>
      <c r="I281" s="128">
        <f>'2007'!H296</f>
        <v>3.0152637615202049E-2</v>
      </c>
      <c r="J281" s="128">
        <f>'2007'!O296</f>
        <v>1.6475469517720755E-2</v>
      </c>
      <c r="K281" s="128">
        <f>'2007'!D296</f>
        <v>4.5228956422803078E-2</v>
      </c>
      <c r="L281" s="128">
        <f>'2007'!K296</f>
        <v>3.0152637615202049E-2</v>
      </c>
      <c r="M281" s="128">
        <f>'2007'!I296</f>
        <v>3.0152637615202049E-2</v>
      </c>
      <c r="N281" s="128">
        <f>'2007'!E296</f>
        <v>5.5405822423380185E-2</v>
      </c>
      <c r="O281" s="128">
        <f>'2007'!P296</f>
        <v>7.5381594038005121E-3</v>
      </c>
      <c r="P281" s="128">
        <f>'2007'!S296+'2007'!R296+'2007'!T296</f>
        <v>1.5076318807601024E-2</v>
      </c>
      <c r="Q281" s="128">
        <f>'2007'!L296</f>
        <v>0</v>
      </c>
      <c r="R281" s="128">
        <f>'2007'!Q296</f>
        <v>1.6475469517720755E-2</v>
      </c>
      <c r="S281" s="128">
        <f t="shared" si="88"/>
        <v>1</v>
      </c>
    </row>
    <row r="282" spans="1:19">
      <c r="A282" s="83" t="s">
        <v>12</v>
      </c>
      <c r="B282" s="4">
        <f>'2007'!B297</f>
        <v>0.12962133354102223</v>
      </c>
      <c r="C282" s="4">
        <f>'2007'!G297</f>
        <v>0.19901046210787557</v>
      </c>
      <c r="D282" s="4">
        <f>'2007'!M297</f>
        <v>0.18631037107146561</v>
      </c>
      <c r="E282" s="4">
        <f>'2007'!F297</f>
        <v>7.1432813777452878E-2</v>
      </c>
      <c r="F282" s="4">
        <f>'2007'!N297</f>
        <v>8.299766853859511E-2</v>
      </c>
      <c r="G282" s="4">
        <f>'2007'!C297</f>
        <v>2.4264945797552159E-2</v>
      </c>
      <c r="H282" s="4">
        <f>'2007'!J297</f>
        <v>8.2089219603263264E-2</v>
      </c>
      <c r="I282" s="4">
        <f>'2007'!H297</f>
        <v>1.2700091036409934E-2</v>
      </c>
      <c r="J282" s="4">
        <f>'2007'!O297</f>
        <v>1.1564854761142225E-2</v>
      </c>
      <c r="K282" s="4">
        <f>'2007'!D297</f>
        <v>2.312970952228445E-2</v>
      </c>
      <c r="L282" s="4">
        <f>'2007'!K297</f>
        <v>2.312970952228445E-2</v>
      </c>
      <c r="M282" s="4">
        <f>'2007'!I297</f>
        <v>2.4264945797552159E-2</v>
      </c>
      <c r="N282" s="4">
        <f>'2007'!E297</f>
        <v>2.312970952228445E-2</v>
      </c>
      <c r="O282" s="4">
        <f>'2007'!P297</f>
        <v>1.2700091036409934E-2</v>
      </c>
      <c r="P282" s="4">
        <f>'2007'!S297+'2007'!R297+'2007'!T297</f>
        <v>2.312970952228445E-2</v>
      </c>
      <c r="Q282" s="4">
        <f>'2007'!L297</f>
        <v>4.7394655319836609E-2</v>
      </c>
      <c r="R282" s="4">
        <f>'2007'!Q297</f>
        <v>2.312970952228445E-2</v>
      </c>
      <c r="S282" s="4">
        <f t="shared" si="88"/>
        <v>0.99999999999999978</v>
      </c>
    </row>
    <row r="284" spans="1:19" ht="22.5">
      <c r="A284" s="130">
        <v>2008</v>
      </c>
      <c r="B284" s="86" t="str">
        <f>'2008'!B248</f>
        <v>롤플레잉</v>
      </c>
      <c r="C284" s="86" t="str">
        <f>'2008'!G248</f>
        <v>전략시뮬레이션</v>
      </c>
      <c r="D284" s="86" t="str">
        <f>'2008'!M248</f>
        <v>웹보드</v>
      </c>
      <c r="E284" s="86" t="str">
        <f>'2008'!F248</f>
        <v>FPS</v>
      </c>
      <c r="F284" s="86" t="str">
        <f>'2008'!N248</f>
        <v>캐주얼</v>
      </c>
      <c r="G284" s="86" t="str">
        <f>'2008'!C248</f>
        <v>액션</v>
      </c>
      <c r="H284" s="86" t="str">
        <f>'2008'!J248</f>
        <v>스포츠</v>
      </c>
      <c r="I284" s="86" t="str">
        <f>'2008'!H248</f>
        <v>경영/건설/육성</v>
      </c>
      <c r="J284" s="86" t="str">
        <f>'2008'!O248</f>
        <v>교육용</v>
      </c>
      <c r="K284" s="86" t="str">
        <f>'2008'!D248</f>
        <v>대전격투액션</v>
      </c>
      <c r="L284" s="86" t="str">
        <f>'2008'!K248</f>
        <v>레이싱</v>
      </c>
      <c r="M284" s="86" t="str">
        <f>'2008'!I248</f>
        <v>어드벤처</v>
      </c>
      <c r="N284" s="86" t="str">
        <f>'2008'!E248</f>
        <v>슈팅</v>
      </c>
      <c r="O284" s="86" t="str">
        <f>'2008'!P248</f>
        <v>아동용</v>
      </c>
      <c r="P284" s="86" t="str">
        <f>'2008'!S248</f>
        <v>기타</v>
      </c>
      <c r="Q284" s="86" t="str">
        <f>'2008'!L248</f>
        <v>체감형</v>
      </c>
      <c r="R284" s="86" t="str">
        <f>'2008'!Q248</f>
        <v>경품</v>
      </c>
      <c r="S284" s="23" t="s">
        <v>177</v>
      </c>
    </row>
    <row r="285" spans="1:19">
      <c r="A285" s="11" t="s">
        <v>5</v>
      </c>
      <c r="B285" s="128">
        <f>'2008'!B249</f>
        <v>0.25900000000000001</v>
      </c>
      <c r="C285" s="128">
        <f>'2008'!G249</f>
        <v>0.105</v>
      </c>
      <c r="D285" s="128">
        <f>'2008'!M249</f>
        <v>0.153</v>
      </c>
      <c r="E285" s="128">
        <f>'2008'!F249</f>
        <v>7.9000000000000001E-2</v>
      </c>
      <c r="F285" s="128">
        <f>'2008'!N249</f>
        <v>8.5999999999999993E-2</v>
      </c>
      <c r="G285" s="128">
        <f>'2008'!C249</f>
        <v>5.8999999999999997E-2</v>
      </c>
      <c r="H285" s="128">
        <f>'2008'!J249</f>
        <v>7.3999999999999996E-2</v>
      </c>
      <c r="I285" s="128">
        <f>'2008'!H249</f>
        <v>5.8000000000000003E-2</v>
      </c>
      <c r="J285" s="128">
        <f>'2008'!O249</f>
        <v>0.02</v>
      </c>
      <c r="K285" s="128">
        <f>'2008'!D249</f>
        <v>0.02</v>
      </c>
      <c r="L285" s="128">
        <f>'2008'!K249</f>
        <v>1.4999999999999999E-2</v>
      </c>
      <c r="M285" s="128">
        <f>'2008'!I249</f>
        <v>1.4999999999999999E-2</v>
      </c>
      <c r="N285" s="128">
        <f>'2008'!E249</f>
        <v>1.6E-2</v>
      </c>
      <c r="O285" s="128">
        <f>'2008'!P249</f>
        <v>4.0000000000000001E-3</v>
      </c>
      <c r="P285" s="128">
        <f>'2008'!S249+'2008'!R249</f>
        <v>2.1999999999999999E-2</v>
      </c>
      <c r="Q285" s="128">
        <f>'2008'!L249</f>
        <v>1.0999999999999999E-2</v>
      </c>
      <c r="R285" s="128">
        <f>'2008'!Q249</f>
        <v>3.0000000000000001E-3</v>
      </c>
      <c r="S285" s="128">
        <f>SUM(B285:R285)</f>
        <v>0.999</v>
      </c>
    </row>
    <row r="286" spans="1:19">
      <c r="A286" s="84" t="s">
        <v>13</v>
      </c>
      <c r="B286" s="128">
        <f>'2008'!B250</f>
        <v>0.215</v>
      </c>
      <c r="C286" s="128">
        <f>'2008'!G250</f>
        <v>7.2999999999999995E-2</v>
      </c>
      <c r="D286" s="128">
        <f>'2008'!M250</f>
        <v>0.01</v>
      </c>
      <c r="E286" s="128">
        <f>'2008'!F250</f>
        <v>8.4000000000000005E-2</v>
      </c>
      <c r="F286" s="128">
        <f>'2008'!N250</f>
        <v>0.20399999999999999</v>
      </c>
      <c r="G286" s="128">
        <f>'2008'!C250</f>
        <v>0.12</v>
      </c>
      <c r="H286" s="128">
        <f>'2008'!J250</f>
        <v>7.2999999999999995E-2</v>
      </c>
      <c r="I286" s="128">
        <f>'2008'!H250</f>
        <v>6.8000000000000005E-2</v>
      </c>
      <c r="J286" s="128">
        <f>'2008'!O250</f>
        <v>5.0000000000000001E-3</v>
      </c>
      <c r="K286" s="128">
        <f>'2008'!D250</f>
        <v>3.6999999999999998E-2</v>
      </c>
      <c r="L286" s="128">
        <f>'2008'!K250</f>
        <v>2.1000000000000001E-2</v>
      </c>
      <c r="M286" s="128">
        <f>'2008'!I250</f>
        <v>0.01</v>
      </c>
      <c r="N286" s="128">
        <f>'2008'!E250</f>
        <v>2.1000000000000001E-2</v>
      </c>
      <c r="O286" s="128">
        <f>'2008'!P250</f>
        <v>0.01</v>
      </c>
      <c r="P286" s="128">
        <f>'2008'!S250+'2008'!R250</f>
        <v>3.1E-2</v>
      </c>
      <c r="Q286" s="128">
        <f>'2008'!L250</f>
        <v>1.6E-2</v>
      </c>
      <c r="R286" s="128">
        <f>'2008'!Q250</f>
        <v>0</v>
      </c>
      <c r="S286" s="128">
        <f t="shared" ref="S286:S293" si="89">SUM(B286:R286)</f>
        <v>0.99800000000000011</v>
      </c>
    </row>
    <row r="287" spans="1:19">
      <c r="A287" s="83" t="s">
        <v>6</v>
      </c>
      <c r="B287" s="128">
        <f>'2008'!B251</f>
        <v>0.26100000000000001</v>
      </c>
      <c r="C287" s="128">
        <f>'2008'!G251</f>
        <v>9.4E-2</v>
      </c>
      <c r="D287" s="128">
        <f>'2008'!M251</f>
        <v>1.4E-2</v>
      </c>
      <c r="E287" s="128">
        <f>'2008'!F251</f>
        <v>0.123</v>
      </c>
      <c r="F287" s="128">
        <f>'2008'!N251</f>
        <v>0.11600000000000001</v>
      </c>
      <c r="G287" s="128">
        <f>'2008'!C251</f>
        <v>0.10100000000000001</v>
      </c>
      <c r="H287" s="128">
        <f>'2008'!J251</f>
        <v>2.1999999999999999E-2</v>
      </c>
      <c r="I287" s="128">
        <f>'2008'!H251</f>
        <v>0.13800000000000001</v>
      </c>
      <c r="J287" s="128">
        <f>'2008'!O251</f>
        <v>7.0000000000000001E-3</v>
      </c>
      <c r="K287" s="128">
        <f>'2008'!D251</f>
        <v>4.2999999999999997E-2</v>
      </c>
      <c r="L287" s="128">
        <f>'2008'!K251</f>
        <v>7.0000000000000001E-3</v>
      </c>
      <c r="M287" s="128">
        <f>'2008'!I251</f>
        <v>2.1999999999999999E-2</v>
      </c>
      <c r="N287" s="128">
        <f>'2008'!E251</f>
        <v>7.0000000000000001E-3</v>
      </c>
      <c r="O287" s="128">
        <f>'2008'!P251</f>
        <v>0</v>
      </c>
      <c r="P287" s="128">
        <f>'2008'!S251+'2008'!R251</f>
        <v>2.9000000000000001E-2</v>
      </c>
      <c r="Q287" s="128">
        <f>'2008'!L251</f>
        <v>1.4E-2</v>
      </c>
      <c r="R287" s="128">
        <f>'2008'!Q251</f>
        <v>0</v>
      </c>
      <c r="S287" s="128">
        <f t="shared" si="89"/>
        <v>0.99800000000000011</v>
      </c>
    </row>
    <row r="288" spans="1:19">
      <c r="A288" s="84" t="s">
        <v>7</v>
      </c>
      <c r="B288" s="128">
        <f>'2008'!B252</f>
        <v>0.311</v>
      </c>
      <c r="C288" s="128">
        <f>'2008'!G252</f>
        <v>7.8E-2</v>
      </c>
      <c r="D288" s="128">
        <f>'2008'!M252</f>
        <v>5.3999999999999999E-2</v>
      </c>
      <c r="E288" s="128">
        <f>'2008'!F252</f>
        <v>0.13200000000000001</v>
      </c>
      <c r="F288" s="128">
        <f>'2008'!N252</f>
        <v>9.6000000000000002E-2</v>
      </c>
      <c r="G288" s="128">
        <f>'2008'!C252</f>
        <v>4.8000000000000001E-2</v>
      </c>
      <c r="H288" s="128">
        <f>'2008'!J252</f>
        <v>0.114</v>
      </c>
      <c r="I288" s="128">
        <f>'2008'!H252</f>
        <v>0.12</v>
      </c>
      <c r="J288" s="128">
        <f>'2008'!O252</f>
        <v>0</v>
      </c>
      <c r="K288" s="128">
        <f>'2008'!D252</f>
        <v>6.0000000000000001E-3</v>
      </c>
      <c r="L288" s="128">
        <f>'2008'!K252</f>
        <v>6.0000000000000001E-3</v>
      </c>
      <c r="M288" s="128">
        <f>'2008'!I252</f>
        <v>6.0000000000000001E-3</v>
      </c>
      <c r="N288" s="128">
        <f>'2008'!E252</f>
        <v>0</v>
      </c>
      <c r="O288" s="128">
        <f>'2008'!P252</f>
        <v>6.0000000000000001E-3</v>
      </c>
      <c r="P288" s="128">
        <f>'2008'!S252+'2008'!R252</f>
        <v>6.0000000000000001E-3</v>
      </c>
      <c r="Q288" s="128">
        <f>'2008'!L252</f>
        <v>1.7999999999999999E-2</v>
      </c>
      <c r="R288" s="128">
        <f>'2008'!Q252</f>
        <v>0</v>
      </c>
      <c r="S288" s="128">
        <f t="shared" si="89"/>
        <v>1.0009999999999999</v>
      </c>
    </row>
    <row r="289" spans="1:19">
      <c r="A289" s="83" t="s">
        <v>8</v>
      </c>
      <c r="B289" s="128">
        <f>'2008'!B253</f>
        <v>0.34799999999999998</v>
      </c>
      <c r="C289" s="128">
        <f>'2008'!G253</f>
        <v>0.11600000000000001</v>
      </c>
      <c r="D289" s="128">
        <f>'2008'!M253</f>
        <v>0.159</v>
      </c>
      <c r="E289" s="128">
        <f>'2008'!F253</f>
        <v>9.8000000000000004E-2</v>
      </c>
      <c r="F289" s="128">
        <f>'2008'!N253</f>
        <v>4.2999999999999997E-2</v>
      </c>
      <c r="G289" s="128">
        <f>'2008'!C253</f>
        <v>2.4E-2</v>
      </c>
      <c r="H289" s="128">
        <f>'2008'!J253</f>
        <v>6.7000000000000004E-2</v>
      </c>
      <c r="I289" s="128">
        <f>'2008'!H253</f>
        <v>4.9000000000000002E-2</v>
      </c>
      <c r="J289" s="128">
        <f>'2008'!O253</f>
        <v>6.0000000000000001E-3</v>
      </c>
      <c r="K289" s="128">
        <f>'2008'!D253</f>
        <v>1.2E-2</v>
      </c>
      <c r="L289" s="128">
        <f>'2008'!K253</f>
        <v>1.7999999999999999E-2</v>
      </c>
      <c r="M289" s="128">
        <f>'2008'!I253</f>
        <v>1.2E-2</v>
      </c>
      <c r="N289" s="128">
        <f>'2008'!E253</f>
        <v>2.4E-2</v>
      </c>
      <c r="O289" s="128">
        <f>'2008'!P253</f>
        <v>0</v>
      </c>
      <c r="P289" s="128">
        <f>'2008'!S253+'2008'!R253</f>
        <v>6.0000000000000001E-3</v>
      </c>
      <c r="Q289" s="128">
        <f>'2008'!L253</f>
        <v>1.2E-2</v>
      </c>
      <c r="R289" s="128">
        <f>'2008'!Q253</f>
        <v>6.0000000000000001E-3</v>
      </c>
      <c r="S289" s="128">
        <f t="shared" si="89"/>
        <v>1</v>
      </c>
    </row>
    <row r="290" spans="1:19">
      <c r="A290" s="84" t="s">
        <v>9</v>
      </c>
      <c r="B290" s="128">
        <f>'2008'!B254</f>
        <v>0.32700000000000001</v>
      </c>
      <c r="C290" s="128">
        <f>'2008'!G254</f>
        <v>0.14199999999999999</v>
      </c>
      <c r="D290" s="128">
        <f>'2008'!M254</f>
        <v>0.14799999999999999</v>
      </c>
      <c r="E290" s="128">
        <f>'2008'!F254</f>
        <v>4.2999999999999997E-2</v>
      </c>
      <c r="F290" s="128">
        <f>'2008'!N254</f>
        <v>6.2E-2</v>
      </c>
      <c r="G290" s="128">
        <f>'2008'!C254</f>
        <v>3.1E-2</v>
      </c>
      <c r="H290" s="128">
        <f>'2008'!J254</f>
        <v>6.8000000000000005E-2</v>
      </c>
      <c r="I290" s="128">
        <f>'2008'!H254</f>
        <v>2.5000000000000001E-2</v>
      </c>
      <c r="J290" s="128">
        <f>'2008'!O254</f>
        <v>4.2999999999999997E-2</v>
      </c>
      <c r="K290" s="128">
        <f>'2008'!D254</f>
        <v>1.2E-2</v>
      </c>
      <c r="L290" s="128">
        <f>'2008'!K254</f>
        <v>1.2E-2</v>
      </c>
      <c r="M290" s="128">
        <f>'2008'!I254</f>
        <v>2.5000000000000001E-2</v>
      </c>
      <c r="N290" s="128">
        <f>'2008'!E254</f>
        <v>6.0000000000000001E-3</v>
      </c>
      <c r="O290" s="128">
        <f>'2008'!P254</f>
        <v>6.0000000000000001E-3</v>
      </c>
      <c r="P290" s="128">
        <f>'2008'!S254+'2008'!R254</f>
        <v>3.1E-2</v>
      </c>
      <c r="Q290" s="128">
        <f>'2008'!L254</f>
        <v>1.9E-2</v>
      </c>
      <c r="R290" s="128">
        <f>'2008'!Q254</f>
        <v>0</v>
      </c>
      <c r="S290" s="128">
        <f t="shared" si="89"/>
        <v>1</v>
      </c>
    </row>
    <row r="291" spans="1:19">
      <c r="A291" s="83" t="s">
        <v>10</v>
      </c>
      <c r="B291" s="128">
        <f>'2008'!B255</f>
        <v>0.23300000000000001</v>
      </c>
      <c r="C291" s="128">
        <f>'2008'!G255</f>
        <v>0.128</v>
      </c>
      <c r="D291" s="128">
        <f>'2008'!M255</f>
        <v>0.248</v>
      </c>
      <c r="E291" s="128">
        <f>'2008'!F255</f>
        <v>3.7999999999999999E-2</v>
      </c>
      <c r="F291" s="128">
        <f>'2008'!N255</f>
        <v>5.2999999999999999E-2</v>
      </c>
      <c r="G291" s="128">
        <f>'2008'!C255</f>
        <v>3.7999999999999999E-2</v>
      </c>
      <c r="H291" s="128">
        <f>'2008'!J255</f>
        <v>0.06</v>
      </c>
      <c r="I291" s="128">
        <f>'2008'!H255</f>
        <v>1.4999999999999999E-2</v>
      </c>
      <c r="J291" s="128">
        <f>'2008'!O255</f>
        <v>5.2999999999999999E-2</v>
      </c>
      <c r="K291" s="128">
        <f>'2008'!D255</f>
        <v>8.0000000000000002E-3</v>
      </c>
      <c r="L291" s="128">
        <f>'2008'!K255</f>
        <v>2.3E-2</v>
      </c>
      <c r="M291" s="128">
        <f>'2008'!I255</f>
        <v>2.3E-2</v>
      </c>
      <c r="N291" s="128">
        <f>'2008'!E255</f>
        <v>3.7999999999999999E-2</v>
      </c>
      <c r="O291" s="128">
        <f>'2008'!P255</f>
        <v>0</v>
      </c>
      <c r="P291" s="128">
        <f>'2008'!S255+'2008'!R255</f>
        <v>0.03</v>
      </c>
      <c r="Q291" s="128">
        <f>'2008'!L255</f>
        <v>0</v>
      </c>
      <c r="R291" s="128">
        <f>'2008'!Q255</f>
        <v>1.4999999999999999E-2</v>
      </c>
      <c r="S291" s="128">
        <f t="shared" si="89"/>
        <v>1.0030000000000001</v>
      </c>
    </row>
    <row r="292" spans="1:19">
      <c r="A292" s="84" t="s">
        <v>11</v>
      </c>
      <c r="B292" s="128">
        <f>'2008'!B256</f>
        <v>0.186</v>
      </c>
      <c r="C292" s="128">
        <f>'2008'!G256</f>
        <v>0.10299999999999999</v>
      </c>
      <c r="D292" s="128">
        <f>'2008'!M256</f>
        <v>0.28899999999999998</v>
      </c>
      <c r="E292" s="128">
        <f>'2008'!F256</f>
        <v>4.1000000000000002E-2</v>
      </c>
      <c r="F292" s="128">
        <f>'2008'!N256</f>
        <v>2.1000000000000001E-2</v>
      </c>
      <c r="G292" s="128">
        <f>'2008'!C256</f>
        <v>6.2E-2</v>
      </c>
      <c r="H292" s="128">
        <f>'2008'!J256</f>
        <v>0.10299999999999999</v>
      </c>
      <c r="I292" s="128">
        <f>'2008'!H256</f>
        <v>0</v>
      </c>
      <c r="J292" s="128">
        <f>'2008'!O256</f>
        <v>5.1999999999999998E-2</v>
      </c>
      <c r="K292" s="128">
        <f>'2008'!D256</f>
        <v>4.1000000000000002E-2</v>
      </c>
      <c r="L292" s="128">
        <f>'2008'!K256</f>
        <v>2.1000000000000001E-2</v>
      </c>
      <c r="M292" s="128">
        <f>'2008'!I256</f>
        <v>0.01</v>
      </c>
      <c r="N292" s="128">
        <f>'2008'!E256</f>
        <v>3.1E-2</v>
      </c>
      <c r="O292" s="128">
        <f>'2008'!P256</f>
        <v>0</v>
      </c>
      <c r="P292" s="128">
        <f>'2008'!S256+'2008'!R256</f>
        <v>4.1000000000000002E-2</v>
      </c>
      <c r="Q292" s="128">
        <f>'2008'!L256</f>
        <v>0</v>
      </c>
      <c r="R292" s="128">
        <f>'2008'!Q256</f>
        <v>0</v>
      </c>
      <c r="S292" s="128">
        <f t="shared" si="89"/>
        <v>1.0010000000000001</v>
      </c>
    </row>
    <row r="293" spans="1:19">
      <c r="A293" s="83" t="s">
        <v>12</v>
      </c>
      <c r="B293" s="4">
        <f>'2008'!B257</f>
        <v>7.3999999999999996E-2</v>
      </c>
      <c r="C293" s="4">
        <f>'2008'!G257</f>
        <v>0.123</v>
      </c>
      <c r="D293" s="4">
        <f>'2008'!M257</f>
        <v>0.60499999999999998</v>
      </c>
      <c r="E293" s="4">
        <f>'2008'!F257</f>
        <v>2.5000000000000001E-2</v>
      </c>
      <c r="F293" s="4">
        <f>'2008'!N257</f>
        <v>1.2E-2</v>
      </c>
      <c r="G293" s="4">
        <f>'2008'!C257</f>
        <v>2.5000000000000001E-2</v>
      </c>
      <c r="H293" s="4">
        <f>'2008'!J257</f>
        <v>9.9000000000000005E-2</v>
      </c>
      <c r="I293" s="4">
        <f>'2008'!H257</f>
        <v>0</v>
      </c>
      <c r="J293" s="4">
        <f>'2008'!O257</f>
        <v>1.2E-2</v>
      </c>
      <c r="K293" s="4">
        <f>'2008'!D257</f>
        <v>0</v>
      </c>
      <c r="L293" s="4">
        <f>'2008'!K257</f>
        <v>1.2E-2</v>
      </c>
      <c r="M293" s="4">
        <f>'2008'!I257</f>
        <v>1.2E-2</v>
      </c>
      <c r="N293" s="4">
        <f>'2008'!E257</f>
        <v>0</v>
      </c>
      <c r="O293" s="4">
        <f>'2008'!P257</f>
        <v>0</v>
      </c>
      <c r="P293" s="4">
        <f>'2008'!S257+'2008'!R257</f>
        <v>0</v>
      </c>
      <c r="Q293" s="4">
        <f>'2008'!L257</f>
        <v>0</v>
      </c>
      <c r="R293" s="4">
        <f>'2008'!Q257</f>
        <v>0</v>
      </c>
      <c r="S293" s="4">
        <f t="shared" si="89"/>
        <v>0.99900000000000011</v>
      </c>
    </row>
    <row r="295" spans="1:19" ht="22.5">
      <c r="A295" s="130">
        <v>2009</v>
      </c>
      <c r="B295" s="86" t="str">
        <f>'2009'!B248</f>
        <v>롤플레잉</v>
      </c>
      <c r="C295" s="86" t="str">
        <f>'2009'!G248</f>
        <v>전략시뮬레이션</v>
      </c>
      <c r="D295" s="86" t="str">
        <f>'2009'!M248</f>
        <v>웹보드</v>
      </c>
      <c r="E295" s="86" t="str">
        <f>'2009'!F248</f>
        <v>FPS</v>
      </c>
      <c r="F295" s="86" t="str">
        <f>'2009'!N248</f>
        <v>캐주얼</v>
      </c>
      <c r="G295" s="86" t="str">
        <f>'2009'!C248</f>
        <v>액션</v>
      </c>
      <c r="H295" s="86" t="str">
        <f>'2009'!J248</f>
        <v>스포츠</v>
      </c>
      <c r="I295" s="86" t="str">
        <f>'2009'!H248</f>
        <v>경영/건설/육성</v>
      </c>
      <c r="J295" s="86" t="str">
        <f>'2009'!P248</f>
        <v>교육용</v>
      </c>
      <c r="K295" s="86" t="str">
        <f>'2009'!D248</f>
        <v>대전격투액션</v>
      </c>
      <c r="L295" s="86" t="str">
        <f>'2009'!K248</f>
        <v>레이싱</v>
      </c>
      <c r="M295" s="86" t="str">
        <f>'2009'!I248</f>
        <v>어드벤처</v>
      </c>
      <c r="N295" s="86" t="str">
        <f>'2009'!E248</f>
        <v>슈팅</v>
      </c>
      <c r="O295" s="86" t="str">
        <f>'2009'!Q248</f>
        <v>아동용</v>
      </c>
      <c r="P295" s="86" t="str">
        <f>'2009'!R248</f>
        <v>기타</v>
      </c>
      <c r="Q295" s="86" t="str">
        <f>'2009'!L248</f>
        <v>체감형</v>
      </c>
      <c r="R295" s="86" t="str">
        <f>'2009'!O248</f>
        <v>경품</v>
      </c>
      <c r="S295" s="23" t="s">
        <v>177</v>
      </c>
    </row>
    <row r="296" spans="1:19">
      <c r="A296" s="11" t="s">
        <v>5</v>
      </c>
      <c r="B296" s="128">
        <f>'2009'!B249</f>
        <v>0.30183906077676281</v>
      </c>
      <c r="C296" s="128">
        <f>'2009'!G249</f>
        <v>9.6216029154468308E-2</v>
      </c>
      <c r="D296" s="128">
        <f>'2009'!M249</f>
        <v>0.13163725598309828</v>
      </c>
      <c r="E296" s="128">
        <f>'2009'!F249</f>
        <v>8.9786899778680471E-2</v>
      </c>
      <c r="F296" s="128">
        <f>'2009'!N249</f>
        <v>7.7945007386264809E-2</v>
      </c>
      <c r="G296" s="128">
        <f>'2009'!C249</f>
        <v>6.6075640718786993E-2</v>
      </c>
      <c r="H296" s="128">
        <f>'2009'!J249</f>
        <v>7.7047406994420337E-2</v>
      </c>
      <c r="I296" s="128">
        <f>'2009'!H249</f>
        <v>4.4826220953274099E-2</v>
      </c>
      <c r="J296" s="128">
        <f>'2009'!P249</f>
        <v>1.5259933921232736E-2</v>
      </c>
      <c r="K296" s="128">
        <f>'2009'!D249</f>
        <v>1.534792312961617E-2</v>
      </c>
      <c r="L296" s="128">
        <f>'2009'!K249</f>
        <v>2.0024063796339395E-2</v>
      </c>
      <c r="M296" s="128">
        <f>'2009'!I249</f>
        <v>1.2700563633599527E-2</v>
      </c>
      <c r="N296" s="128">
        <f>'2009'!E249</f>
        <v>1.2486093196810023E-2</v>
      </c>
      <c r="O296" s="128">
        <f>'2009'!Q249</f>
        <v>2.6767277321923686E-3</v>
      </c>
      <c r="P296" s="128">
        <f>'2009'!R249</f>
        <v>1.6510576852096056E-2</v>
      </c>
      <c r="Q296" s="128">
        <f>'2009'!L249</f>
        <v>1.7761324334940237E-2</v>
      </c>
      <c r="R296" s="128">
        <f>'2009'!O249</f>
        <v>1.8592716574172339E-3</v>
      </c>
      <c r="S296" s="128">
        <f>SUM(B296:R296)</f>
        <v>0.99999999999999989</v>
      </c>
    </row>
    <row r="297" spans="1:19">
      <c r="A297" s="84" t="s">
        <v>13</v>
      </c>
      <c r="B297" s="128">
        <f>'2009'!B250</f>
        <v>0.20300000000000001</v>
      </c>
      <c r="C297" s="128">
        <f>'2009'!G250</f>
        <v>4.7E-2</v>
      </c>
      <c r="D297" s="128">
        <f>'2009'!M250</f>
        <v>1.6E-2</v>
      </c>
      <c r="E297" s="128">
        <f>'2009'!F250</f>
        <v>9.4E-2</v>
      </c>
      <c r="F297" s="128">
        <f>'2009'!N250</f>
        <v>0.188</v>
      </c>
      <c r="G297" s="128">
        <f>'2009'!C250</f>
        <v>0.13300000000000001</v>
      </c>
      <c r="H297" s="128">
        <f>'2009'!J250</f>
        <v>9.4E-2</v>
      </c>
      <c r="I297" s="128">
        <f>'2009'!H250</f>
        <v>6.3E-2</v>
      </c>
      <c r="J297" s="128">
        <f>'2009'!P250</f>
        <v>1.6E-2</v>
      </c>
      <c r="K297" s="128">
        <f>'2009'!D250</f>
        <v>4.7E-2</v>
      </c>
      <c r="L297" s="128">
        <f>'2009'!K250</f>
        <v>2.3E-2</v>
      </c>
      <c r="M297" s="128">
        <f>'2009'!I250</f>
        <v>8.0000000000000002E-3</v>
      </c>
      <c r="N297" s="128">
        <f>'2009'!E250</f>
        <v>2.3E-2</v>
      </c>
      <c r="O297" s="128">
        <f>'2009'!Q250</f>
        <v>0</v>
      </c>
      <c r="P297" s="128">
        <f>'2009'!R250</f>
        <v>2.3E-2</v>
      </c>
      <c r="Q297" s="128">
        <f>'2009'!L250</f>
        <v>1.6E-2</v>
      </c>
      <c r="R297" s="128">
        <f>'2009'!O250</f>
        <v>8.0000000000000002E-3</v>
      </c>
      <c r="S297" s="128">
        <f t="shared" ref="S297:S304" si="90">SUM(B297:R297)</f>
        <v>1.0020000000000002</v>
      </c>
    </row>
    <row r="298" spans="1:19">
      <c r="A298" s="83" t="s">
        <v>6</v>
      </c>
      <c r="B298" s="128">
        <f>'2009'!B251</f>
        <v>0.35</v>
      </c>
      <c r="C298" s="128">
        <f>'2009'!G251</f>
        <v>0.108</v>
      </c>
      <c r="D298" s="128">
        <f>'2009'!M251</f>
        <v>0.05</v>
      </c>
      <c r="E298" s="128">
        <f>'2009'!F251</f>
        <v>0.15</v>
      </c>
      <c r="F298" s="128">
        <f>'2009'!N251</f>
        <v>5.8000000000000003E-2</v>
      </c>
      <c r="G298" s="128">
        <f>'2009'!C251</f>
        <v>6.7000000000000004E-2</v>
      </c>
      <c r="H298" s="128">
        <f>'2009'!J251</f>
        <v>5.8000000000000003E-2</v>
      </c>
      <c r="I298" s="128">
        <f>'2009'!H251</f>
        <v>7.4999999999999997E-2</v>
      </c>
      <c r="J298" s="128">
        <f>'2009'!P251</f>
        <v>3.3000000000000002E-2</v>
      </c>
      <c r="K298" s="128">
        <f>'2009'!D251</f>
        <v>0</v>
      </c>
      <c r="L298" s="128">
        <f>'2009'!K251</f>
        <v>8.0000000000000002E-3</v>
      </c>
      <c r="M298" s="128">
        <f>'2009'!I251</f>
        <v>0</v>
      </c>
      <c r="N298" s="128">
        <f>'2009'!E251</f>
        <v>8.0000000000000002E-3</v>
      </c>
      <c r="O298" s="128">
        <f>'2009'!Q251</f>
        <v>0</v>
      </c>
      <c r="P298" s="128">
        <f>'2009'!R251</f>
        <v>0</v>
      </c>
      <c r="Q298" s="128">
        <f>'2009'!L251</f>
        <v>3.3000000000000002E-2</v>
      </c>
      <c r="R298" s="128">
        <f>'2009'!O251</f>
        <v>0</v>
      </c>
      <c r="S298" s="128">
        <f t="shared" si="90"/>
        <v>0.99800000000000022</v>
      </c>
    </row>
    <row r="299" spans="1:19">
      <c r="A299" s="84" t="s">
        <v>7</v>
      </c>
      <c r="B299" s="128">
        <f>'2009'!B252</f>
        <v>0.318</v>
      </c>
      <c r="C299" s="128">
        <f>'2009'!G252</f>
        <v>7.4999999999999997E-2</v>
      </c>
      <c r="D299" s="128">
        <f>'2009'!M252</f>
        <v>0.14000000000000001</v>
      </c>
      <c r="E299" s="128">
        <f>'2009'!F252</f>
        <v>0.121</v>
      </c>
      <c r="F299" s="128">
        <f>'2009'!N252</f>
        <v>2.8000000000000001E-2</v>
      </c>
      <c r="G299" s="128">
        <f>'2009'!C252</f>
        <v>4.7E-2</v>
      </c>
      <c r="H299" s="128">
        <f>'2009'!J252</f>
        <v>5.6000000000000001E-2</v>
      </c>
      <c r="I299" s="128">
        <f>'2009'!H252</f>
        <v>4.7E-2</v>
      </c>
      <c r="J299" s="128">
        <f>'2009'!P252</f>
        <v>8.9999999999999993E-3</v>
      </c>
      <c r="K299" s="128">
        <f>'2009'!D252</f>
        <v>1.9E-2</v>
      </c>
      <c r="L299" s="128">
        <f>'2009'!K252</f>
        <v>2.8000000000000001E-2</v>
      </c>
      <c r="M299" s="128">
        <f>'2009'!I252</f>
        <v>4.7E-2</v>
      </c>
      <c r="N299" s="128">
        <f>'2009'!E252</f>
        <v>8.9999999999999993E-3</v>
      </c>
      <c r="O299" s="128">
        <f>'2009'!Q252</f>
        <v>8.9999999999999993E-3</v>
      </c>
      <c r="P299" s="128">
        <f>'2009'!R252</f>
        <v>1.9E-2</v>
      </c>
      <c r="Q299" s="128">
        <f>'2009'!L252</f>
        <v>2.8000000000000001E-2</v>
      </c>
      <c r="R299" s="128">
        <f>'2009'!O252</f>
        <v>0</v>
      </c>
      <c r="S299" s="128">
        <f t="shared" si="90"/>
        <v>1.0000000000000002</v>
      </c>
    </row>
    <row r="300" spans="1:19">
      <c r="A300" s="83" t="s">
        <v>8</v>
      </c>
      <c r="B300" s="128">
        <f>'2009'!B253</f>
        <v>0.308</v>
      </c>
      <c r="C300" s="128">
        <f>'2009'!G253</f>
        <v>0.106</v>
      </c>
      <c r="D300" s="128">
        <f>'2009'!M253</f>
        <v>0.154</v>
      </c>
      <c r="E300" s="128">
        <f>'2009'!F253</f>
        <v>7.6999999999999999E-2</v>
      </c>
      <c r="F300" s="128">
        <f>'2009'!N253</f>
        <v>1.9E-2</v>
      </c>
      <c r="G300" s="128">
        <f>'2009'!C253</f>
        <v>3.7999999999999999E-2</v>
      </c>
      <c r="H300" s="128">
        <f>'2009'!J253</f>
        <v>0.13500000000000001</v>
      </c>
      <c r="I300" s="128">
        <f>'2009'!H253</f>
        <v>3.7999999999999999E-2</v>
      </c>
      <c r="J300" s="128">
        <f>'2009'!P253</f>
        <v>0.01</v>
      </c>
      <c r="K300" s="128">
        <f>'2009'!D253</f>
        <v>0</v>
      </c>
      <c r="L300" s="128">
        <f>'2009'!K253</f>
        <v>0.01</v>
      </c>
      <c r="M300" s="128">
        <f>'2009'!I253</f>
        <v>2.9000000000000001E-2</v>
      </c>
      <c r="N300" s="128">
        <f>'2009'!E253</f>
        <v>0.01</v>
      </c>
      <c r="O300" s="128">
        <f>'2009'!Q253</f>
        <v>0.01</v>
      </c>
      <c r="P300" s="128">
        <f>'2009'!R253</f>
        <v>2.9000000000000001E-2</v>
      </c>
      <c r="Q300" s="128">
        <f>'2009'!L253</f>
        <v>2.9000000000000001E-2</v>
      </c>
      <c r="R300" s="128">
        <f>'2009'!O253</f>
        <v>0</v>
      </c>
      <c r="S300" s="128">
        <f t="shared" si="90"/>
        <v>1.002</v>
      </c>
    </row>
    <row r="301" spans="1:19">
      <c r="A301" s="84" t="s">
        <v>9</v>
      </c>
      <c r="B301" s="128">
        <f>'2009'!B254</f>
        <v>0.35199999999999998</v>
      </c>
      <c r="C301" s="128">
        <f>'2009'!G254</f>
        <v>0.159</v>
      </c>
      <c r="D301" s="128">
        <f>'2009'!M254</f>
        <v>0.193</v>
      </c>
      <c r="E301" s="128">
        <f>'2009'!F254</f>
        <v>3.4000000000000002E-2</v>
      </c>
      <c r="F301" s="128">
        <f>'2009'!N254</f>
        <v>4.4999999999999998E-2</v>
      </c>
      <c r="G301" s="128">
        <f>'2009'!C254</f>
        <v>3.4000000000000002E-2</v>
      </c>
      <c r="H301" s="128">
        <f>'2009'!J254</f>
        <v>0.08</v>
      </c>
      <c r="I301" s="128">
        <f>'2009'!H254</f>
        <v>1.0999999999999999E-2</v>
      </c>
      <c r="J301" s="128">
        <f>'2009'!P254</f>
        <v>1.0999999999999999E-2</v>
      </c>
      <c r="K301" s="128">
        <f>'2009'!D254</f>
        <v>0</v>
      </c>
      <c r="L301" s="128">
        <f>'2009'!K254</f>
        <v>2.3E-2</v>
      </c>
      <c r="M301" s="128">
        <f>'2009'!I254</f>
        <v>0</v>
      </c>
      <c r="N301" s="128">
        <f>'2009'!E254</f>
        <v>2.3E-2</v>
      </c>
      <c r="O301" s="128">
        <f>'2009'!Q254</f>
        <v>0</v>
      </c>
      <c r="P301" s="128">
        <f>'2009'!R254</f>
        <v>3.4000000000000002E-2</v>
      </c>
      <c r="Q301" s="128">
        <f>'2009'!L254</f>
        <v>0</v>
      </c>
      <c r="R301" s="128">
        <f>'2009'!O254</f>
        <v>0</v>
      </c>
      <c r="S301" s="128">
        <f t="shared" si="90"/>
        <v>0.99900000000000011</v>
      </c>
    </row>
    <row r="302" spans="1:19">
      <c r="A302" s="83" t="s">
        <v>10</v>
      </c>
      <c r="B302" s="128">
        <f>'2009'!B255</f>
        <v>0.35599999999999998</v>
      </c>
      <c r="C302" s="128">
        <f>'2009'!G255</f>
        <v>0.153</v>
      </c>
      <c r="D302" s="128">
        <f>'2009'!M255</f>
        <v>0.27100000000000002</v>
      </c>
      <c r="E302" s="128">
        <f>'2009'!F255</f>
        <v>5.0999999999999997E-2</v>
      </c>
      <c r="F302" s="128">
        <f>'2009'!N255</f>
        <v>5.0999999999999997E-2</v>
      </c>
      <c r="G302" s="128">
        <f>'2009'!C255</f>
        <v>1.7000000000000001E-2</v>
      </c>
      <c r="H302" s="128">
        <f>'2009'!J255</f>
        <v>5.0999999999999997E-2</v>
      </c>
      <c r="I302" s="128">
        <f>'2009'!H255</f>
        <v>1.7000000000000001E-2</v>
      </c>
      <c r="J302" s="128">
        <f>'2009'!P255</f>
        <v>0</v>
      </c>
      <c r="K302" s="128">
        <f>'2009'!D255</f>
        <v>1.7000000000000001E-2</v>
      </c>
      <c r="L302" s="128">
        <f>'2009'!K255</f>
        <v>1.7000000000000001E-2</v>
      </c>
      <c r="M302" s="128">
        <f>'2009'!I255</f>
        <v>0</v>
      </c>
      <c r="N302" s="128">
        <f>'2009'!E255</f>
        <v>0</v>
      </c>
      <c r="O302" s="128">
        <f>'2009'!Q255</f>
        <v>0</v>
      </c>
      <c r="P302" s="128">
        <f>'2009'!R255</f>
        <v>0</v>
      </c>
      <c r="Q302" s="128">
        <f>'2009'!L255</f>
        <v>0</v>
      </c>
      <c r="R302" s="128">
        <f>'2009'!O255</f>
        <v>0</v>
      </c>
      <c r="S302" s="128">
        <f t="shared" si="90"/>
        <v>1.0010000000000001</v>
      </c>
    </row>
    <row r="303" spans="1:19">
      <c r="A303" s="84" t="s">
        <v>11</v>
      </c>
      <c r="B303" s="128">
        <f>'2009'!B256</f>
        <v>0.31</v>
      </c>
      <c r="C303" s="128">
        <f>'2009'!G256</f>
        <v>6.9000000000000006E-2</v>
      </c>
      <c r="D303" s="128">
        <f>'2009'!M256</f>
        <v>0.41399999999999998</v>
      </c>
      <c r="E303" s="128">
        <f>'2009'!F256</f>
        <v>3.4000000000000002E-2</v>
      </c>
      <c r="F303" s="128">
        <f>'2009'!N256</f>
        <v>6.9000000000000006E-2</v>
      </c>
      <c r="G303" s="128">
        <f>'2009'!C256</f>
        <v>6.9000000000000006E-2</v>
      </c>
      <c r="H303" s="128">
        <f>'2009'!J256</f>
        <v>0</v>
      </c>
      <c r="I303" s="128">
        <f>'2009'!H256</f>
        <v>0</v>
      </c>
      <c r="J303" s="128">
        <f>'2009'!P256</f>
        <v>0</v>
      </c>
      <c r="K303" s="128">
        <f>'2009'!D256</f>
        <v>0</v>
      </c>
      <c r="L303" s="128">
        <f>'2009'!K256</f>
        <v>3.4000000000000002E-2</v>
      </c>
      <c r="M303" s="128">
        <f>'2009'!I256</f>
        <v>0</v>
      </c>
      <c r="N303" s="128">
        <f>'2009'!E256</f>
        <v>0</v>
      </c>
      <c r="O303" s="128">
        <f>'2009'!Q256</f>
        <v>0</v>
      </c>
      <c r="P303" s="128">
        <f>'2009'!R256</f>
        <v>0</v>
      </c>
      <c r="Q303" s="128">
        <f>'2009'!L256</f>
        <v>0</v>
      </c>
      <c r="R303" s="128">
        <f>'2009'!O256</f>
        <v>0</v>
      </c>
      <c r="S303" s="128">
        <f t="shared" si="90"/>
        <v>0.99899999999999989</v>
      </c>
    </row>
    <row r="304" spans="1:19">
      <c r="A304" s="83" t="s">
        <v>12</v>
      </c>
      <c r="B304" s="4">
        <f>'2009'!B257</f>
        <v>0.26300000000000001</v>
      </c>
      <c r="C304" s="4">
        <f>'2009'!G257</f>
        <v>5.2999999999999999E-2</v>
      </c>
      <c r="D304" s="4">
        <f>'2009'!M257</f>
        <v>0.21099999999999999</v>
      </c>
      <c r="E304" s="4">
        <f>'2009'!F257</f>
        <v>5.2999999999999999E-2</v>
      </c>
      <c r="F304" s="4">
        <f>'2009'!N257</f>
        <v>0.105</v>
      </c>
      <c r="G304" s="4">
        <f>'2009'!C257</f>
        <v>5.2999999999999999E-2</v>
      </c>
      <c r="H304" s="4">
        <f>'2009'!J257</f>
        <v>0.105</v>
      </c>
      <c r="I304" s="4">
        <f>'2009'!H257</f>
        <v>5.2999999999999999E-2</v>
      </c>
      <c r="J304" s="4">
        <f>'2009'!P257</f>
        <v>5.2999999999999999E-2</v>
      </c>
      <c r="K304" s="4">
        <f>'2009'!D257</f>
        <v>0</v>
      </c>
      <c r="L304" s="4">
        <f>'2009'!K257</f>
        <v>5.2999999999999999E-2</v>
      </c>
      <c r="M304" s="4">
        <f>'2009'!I257</f>
        <v>0</v>
      </c>
      <c r="N304" s="4">
        <f>'2009'!E257</f>
        <v>0</v>
      </c>
      <c r="O304" s="4">
        <f>'2009'!Q257</f>
        <v>0</v>
      </c>
      <c r="P304" s="4">
        <f>'2009'!R257</f>
        <v>0</v>
      </c>
      <c r="Q304" s="4">
        <f>'2009'!L257</f>
        <v>0</v>
      </c>
      <c r="R304" s="4">
        <f>'2009'!O257</f>
        <v>0</v>
      </c>
      <c r="S304" s="4">
        <f t="shared" si="90"/>
        <v>1.0020000000000002</v>
      </c>
    </row>
    <row r="306" spans="1:19" ht="22.5">
      <c r="A306" s="130">
        <v>2010</v>
      </c>
      <c r="B306" s="86" t="str">
        <f>'2009'!B259</f>
        <v>롤플레잉</v>
      </c>
      <c r="C306" s="86" t="str">
        <f>'2009'!G259</f>
        <v>전략시뮬레이션</v>
      </c>
      <c r="D306" s="86" t="str">
        <f>'2009'!M259</f>
        <v>웹보드</v>
      </c>
      <c r="E306" s="86" t="str">
        <f>'2009'!F259</f>
        <v>FPS</v>
      </c>
      <c r="F306" s="86" t="str">
        <f>'2009'!N259</f>
        <v>캐주얼</v>
      </c>
      <c r="G306" s="86" t="str">
        <f>'2009'!C259</f>
        <v>액션</v>
      </c>
      <c r="H306" s="86" t="str">
        <f>'2009'!J259</f>
        <v>스포츠</v>
      </c>
      <c r="I306" s="86" t="str">
        <f>'2009'!H259</f>
        <v>경영/건설/육성</v>
      </c>
      <c r="J306" s="86" t="str">
        <f>'2009'!P259</f>
        <v>교육용</v>
      </c>
      <c r="K306" s="86" t="str">
        <f>'2009'!D259</f>
        <v>대전격투액션</v>
      </c>
      <c r="L306" s="86" t="str">
        <f>'2009'!K259</f>
        <v>레이싱</v>
      </c>
      <c r="M306" s="86" t="str">
        <f>'2009'!I259</f>
        <v>어드벤처</v>
      </c>
      <c r="N306" s="86" t="str">
        <f>'2009'!E259</f>
        <v>슈팅</v>
      </c>
      <c r="O306" s="86" t="str">
        <f>'2009'!Q259</f>
        <v>아동용</v>
      </c>
      <c r="P306" s="86" t="str">
        <f>'2009'!R259</f>
        <v>기타</v>
      </c>
      <c r="Q306" s="86" t="str">
        <f>'2009'!L259</f>
        <v>체감형</v>
      </c>
      <c r="R306" s="86" t="str">
        <f>'2009'!O259</f>
        <v>경품</v>
      </c>
      <c r="S306" s="23" t="s">
        <v>177</v>
      </c>
    </row>
    <row r="307" spans="1:19">
      <c r="A307" s="11" t="s">
        <v>5</v>
      </c>
      <c r="B307" s="128">
        <f>AVERAGE(B296,B285,B274)</f>
        <v>0.26245283010770426</v>
      </c>
      <c r="C307" s="128">
        <f t="shared" ref="C307:R307" si="91">AVERAGE(C296,C285,C274)</f>
        <v>0.11407234274173232</v>
      </c>
      <c r="D307" s="128">
        <f t="shared" si="91"/>
        <v>0.12960286780185554</v>
      </c>
      <c r="E307" s="128">
        <f t="shared" si="91"/>
        <v>9.288438440303598E-2</v>
      </c>
      <c r="F307" s="128">
        <f t="shared" si="91"/>
        <v>8.6575412544752359E-2</v>
      </c>
      <c r="G307" s="128">
        <f t="shared" si="91"/>
        <v>6.1631299854273604E-2</v>
      </c>
      <c r="H307" s="128">
        <f t="shared" si="91"/>
        <v>7.1831736353850539E-2</v>
      </c>
      <c r="I307" s="128">
        <f t="shared" si="91"/>
        <v>4.9512078754441392E-2</v>
      </c>
      <c r="J307" s="128">
        <f t="shared" si="91"/>
        <v>1.3370460012146188E-2</v>
      </c>
      <c r="K307" s="128">
        <f t="shared" si="91"/>
        <v>2.3999941187149387E-2</v>
      </c>
      <c r="L307" s="128">
        <f t="shared" si="91"/>
        <v>2.1399656000364763E-2</v>
      </c>
      <c r="M307" s="128">
        <f t="shared" si="91"/>
        <v>1.5130924805413984E-2</v>
      </c>
      <c r="N307" s="128">
        <f t="shared" si="91"/>
        <v>1.9502248773911792E-2</v>
      </c>
      <c r="O307" s="128">
        <f t="shared" si="91"/>
        <v>5.2670233746434682E-3</v>
      </c>
      <c r="P307" s="128">
        <f t="shared" si="91"/>
        <v>1.7228256038183138E-2</v>
      </c>
      <c r="Q307" s="128">
        <f t="shared" si="91"/>
        <v>1.244306424194821E-2</v>
      </c>
      <c r="R307" s="128">
        <f t="shared" si="91"/>
        <v>2.762139671259664E-3</v>
      </c>
      <c r="S307" s="128">
        <f>SUM(B307:R307)</f>
        <v>0.99966666666666659</v>
      </c>
    </row>
    <row r="308" spans="1:19">
      <c r="A308" s="84" t="s">
        <v>13</v>
      </c>
      <c r="B308" s="128">
        <f t="shared" ref="B308:R308" si="92">AVERAGE(B297,B286,B275)</f>
        <v>0.20463949350312793</v>
      </c>
      <c r="C308" s="128">
        <f t="shared" si="92"/>
        <v>7.0536174325761591E-2</v>
      </c>
      <c r="D308" s="128">
        <f t="shared" si="92"/>
        <v>2.3278204184086576E-2</v>
      </c>
      <c r="E308" s="128">
        <f t="shared" si="92"/>
        <v>0.1027596743825039</v>
      </c>
      <c r="F308" s="128">
        <f t="shared" si="92"/>
        <v>0.17619453464630794</v>
      </c>
      <c r="G308" s="128">
        <f t="shared" si="92"/>
        <v>0.1123102079904521</v>
      </c>
      <c r="H308" s="128">
        <f t="shared" si="92"/>
        <v>7.2603258639387505E-2</v>
      </c>
      <c r="I308" s="128">
        <f t="shared" si="92"/>
        <v>6.3665844090949594E-2</v>
      </c>
      <c r="J308" s="128">
        <f t="shared" si="92"/>
        <v>7.9369808533674806E-3</v>
      </c>
      <c r="K308" s="128">
        <f t="shared" si="92"/>
        <v>4.3069310255592019E-2</v>
      </c>
      <c r="L308" s="128">
        <f t="shared" si="92"/>
        <v>2.83412233307191E-2</v>
      </c>
      <c r="M308" s="128">
        <f t="shared" si="92"/>
        <v>1.9270322859868762E-2</v>
      </c>
      <c r="N308" s="128">
        <f t="shared" si="92"/>
        <v>1.9656752758952144E-2</v>
      </c>
      <c r="O308" s="128">
        <f t="shared" si="92"/>
        <v>8.9552184535382148E-3</v>
      </c>
      <c r="P308" s="128">
        <f t="shared" si="92"/>
        <v>2.8764562125214398E-2</v>
      </c>
      <c r="Q308" s="128">
        <f t="shared" si="92"/>
        <v>1.5351570933504068E-2</v>
      </c>
      <c r="R308" s="128">
        <f t="shared" si="92"/>
        <v>2.6666666666666666E-3</v>
      </c>
      <c r="S308" s="128">
        <f t="shared" ref="S308:S315" si="93">SUM(B308:R308)</f>
        <v>1</v>
      </c>
    </row>
    <row r="309" spans="1:19">
      <c r="A309" s="83" t="s">
        <v>6</v>
      </c>
      <c r="B309" s="128">
        <f t="shared" ref="B309:R309" si="94">AVERAGE(B298,B287,B276)</f>
        <v>0.29164065607474399</v>
      </c>
      <c r="C309" s="128">
        <f t="shared" si="94"/>
        <v>0.11492927297819715</v>
      </c>
      <c r="D309" s="128">
        <f t="shared" si="94"/>
        <v>4.0450760775559806E-2</v>
      </c>
      <c r="E309" s="128">
        <f t="shared" si="94"/>
        <v>0.13186663311723504</v>
      </c>
      <c r="F309" s="128">
        <f t="shared" si="94"/>
        <v>9.5036545793161273E-2</v>
      </c>
      <c r="G309" s="128">
        <f t="shared" si="94"/>
        <v>8.0918076446777398E-2</v>
      </c>
      <c r="H309" s="128">
        <f t="shared" si="94"/>
        <v>4.3515292876941648E-2</v>
      </c>
      <c r="I309" s="128">
        <f t="shared" si="94"/>
        <v>9.4357895653375601E-2</v>
      </c>
      <c r="J309" s="128">
        <f t="shared" si="94"/>
        <v>1.3333333333333334E-2</v>
      </c>
      <c r="K309" s="128">
        <f t="shared" si="94"/>
        <v>2.6863288865513021E-2</v>
      </c>
      <c r="L309" s="128">
        <f t="shared" si="94"/>
        <v>1.0389162818755108E-2</v>
      </c>
      <c r="M309" s="128">
        <f t="shared" si="94"/>
        <v>1.0013620751080643E-2</v>
      </c>
      <c r="N309" s="128">
        <f t="shared" si="94"/>
        <v>1.0389162818755108E-2</v>
      </c>
      <c r="O309" s="128">
        <f t="shared" si="94"/>
        <v>3.8289820253533005E-3</v>
      </c>
      <c r="P309" s="128">
        <f t="shared" si="94"/>
        <v>1.412717196234394E-2</v>
      </c>
      <c r="Q309" s="128">
        <f t="shared" si="94"/>
        <v>1.7006810375540322E-2</v>
      </c>
      <c r="R309" s="128">
        <f t="shared" si="94"/>
        <v>0</v>
      </c>
      <c r="S309" s="128">
        <f t="shared" si="93"/>
        <v>0.9986666666666667</v>
      </c>
    </row>
    <row r="310" spans="1:19">
      <c r="A310" s="84" t="s">
        <v>7</v>
      </c>
      <c r="B310" s="128">
        <f t="shared" ref="B310:R310" si="95">AVERAGE(B299,B288,B277)</f>
        <v>0.30006821154924312</v>
      </c>
      <c r="C310" s="128">
        <f t="shared" si="95"/>
        <v>9.8018189746464854E-2</v>
      </c>
      <c r="D310" s="128">
        <f t="shared" si="95"/>
        <v>8.82366535849997E-2</v>
      </c>
      <c r="E310" s="128">
        <f t="shared" si="95"/>
        <v>0.13819790693328349</v>
      </c>
      <c r="F310" s="128">
        <f t="shared" si="95"/>
        <v>6.906484769202019E-2</v>
      </c>
      <c r="G310" s="128">
        <f t="shared" si="95"/>
        <v>5.1505139226312835E-2</v>
      </c>
      <c r="H310" s="128">
        <f t="shared" si="95"/>
        <v>9.0139973836666054E-2</v>
      </c>
      <c r="I310" s="128">
        <f t="shared" si="95"/>
        <v>7.0296953840403659E-2</v>
      </c>
      <c r="J310" s="128">
        <f t="shared" si="95"/>
        <v>2.9999999999999996E-3</v>
      </c>
      <c r="K310" s="128">
        <f t="shared" si="95"/>
        <v>1.8467576153989907E-2</v>
      </c>
      <c r="L310" s="128">
        <f t="shared" si="95"/>
        <v>1.8031832056313462E-2</v>
      </c>
      <c r="M310" s="128">
        <f t="shared" si="95"/>
        <v>2.0055752818787766E-2</v>
      </c>
      <c r="N310" s="128">
        <f t="shared" si="95"/>
        <v>6.5836292281816478E-3</v>
      </c>
      <c r="O310" s="128">
        <f t="shared" si="95"/>
        <v>5.0000000000000001E-3</v>
      </c>
      <c r="P310" s="128">
        <f t="shared" si="95"/>
        <v>8.3333333333333332E-3</v>
      </c>
      <c r="Q310" s="128">
        <f t="shared" si="95"/>
        <v>1.5333333333333332E-2</v>
      </c>
      <c r="R310" s="128">
        <f t="shared" si="95"/>
        <v>0</v>
      </c>
      <c r="S310" s="128">
        <f t="shared" si="93"/>
        <v>1.0003333333333333</v>
      </c>
    </row>
    <row r="311" spans="1:19">
      <c r="A311" s="83" t="s">
        <v>8</v>
      </c>
      <c r="B311" s="128">
        <f t="shared" ref="B311:R311" si="96">AVERAGE(B300,B289,B278)</f>
        <v>0.30755355528536504</v>
      </c>
      <c r="C311" s="128">
        <f t="shared" si="96"/>
        <v>0.11640183170613698</v>
      </c>
      <c r="D311" s="128">
        <f t="shared" si="96"/>
        <v>0.13502537558362096</v>
      </c>
      <c r="E311" s="128">
        <f t="shared" si="96"/>
        <v>8.9025375583620961E-2</v>
      </c>
      <c r="F311" s="128">
        <f t="shared" si="96"/>
        <v>4.72598475879644E-2</v>
      </c>
      <c r="G311" s="128">
        <f t="shared" si="96"/>
        <v>3.8198417175122061E-2</v>
      </c>
      <c r="H311" s="128">
        <f t="shared" si="96"/>
        <v>9.5130313819634257E-2</v>
      </c>
      <c r="I311" s="128">
        <f t="shared" si="96"/>
        <v>4.6531750508455393E-2</v>
      </c>
      <c r="J311" s="128">
        <f t="shared" si="96"/>
        <v>5.3333333333333332E-3</v>
      </c>
      <c r="K311" s="128">
        <f t="shared" si="96"/>
        <v>1.4752692611825912E-2</v>
      </c>
      <c r="L311" s="128">
        <f t="shared" si="96"/>
        <v>2.0802362876182017E-2</v>
      </c>
      <c r="M311" s="128">
        <f t="shared" si="96"/>
        <v>1.747510213408594E-2</v>
      </c>
      <c r="N311" s="128">
        <f t="shared" si="96"/>
        <v>2.889317085981416E-2</v>
      </c>
      <c r="O311" s="128">
        <f t="shared" si="96"/>
        <v>5.7409324633396703E-3</v>
      </c>
      <c r="P311" s="128">
        <f t="shared" si="96"/>
        <v>1.4271302569082772E-2</v>
      </c>
      <c r="Q311" s="128">
        <f t="shared" si="96"/>
        <v>1.6271302569082772E-2</v>
      </c>
      <c r="R311" s="128">
        <f t="shared" si="96"/>
        <v>2E-3</v>
      </c>
      <c r="S311" s="128">
        <f t="shared" si="93"/>
        <v>1.0006666666666666</v>
      </c>
    </row>
    <row r="312" spans="1:19">
      <c r="A312" s="84" t="s">
        <v>9</v>
      </c>
      <c r="B312" s="128">
        <f t="shared" ref="B312:R312" si="97">AVERAGE(B301,B290,B279)</f>
        <v>0.30767521387509833</v>
      </c>
      <c r="C312" s="128">
        <f t="shared" si="97"/>
        <v>0.15731657153071679</v>
      </c>
      <c r="D312" s="128">
        <f t="shared" si="97"/>
        <v>0.16121472600427059</v>
      </c>
      <c r="E312" s="128">
        <f t="shared" si="97"/>
        <v>5.4207479672298102E-2</v>
      </c>
      <c r="F312" s="128">
        <f t="shared" si="97"/>
        <v>6.0883708258577383E-2</v>
      </c>
      <c r="G312" s="128">
        <f t="shared" si="97"/>
        <v>3.2594051356494645E-2</v>
      </c>
      <c r="H312" s="128">
        <f t="shared" si="97"/>
        <v>6.6946761649136807E-2</v>
      </c>
      <c r="I312" s="128">
        <f t="shared" si="97"/>
        <v>1.9845301828594449E-2</v>
      </c>
      <c r="J312" s="128">
        <f t="shared" si="97"/>
        <v>2.1082082861233531E-2</v>
      </c>
      <c r="K312" s="128">
        <f t="shared" si="97"/>
        <v>1.5169073242315164E-2</v>
      </c>
      <c r="L312" s="128">
        <f t="shared" si="97"/>
        <v>2.2828611170044723E-2</v>
      </c>
      <c r="M312" s="128">
        <f t="shared" si="97"/>
        <v>1.1415416194566866E-2</v>
      </c>
      <c r="N312" s="128">
        <f t="shared" si="97"/>
        <v>2.7280094982470127E-2</v>
      </c>
      <c r="O312" s="128">
        <f t="shared" si="97"/>
        <v>6.7632189673609124E-3</v>
      </c>
      <c r="P312" s="128">
        <f t="shared" si="97"/>
        <v>2.3347802772794048E-2</v>
      </c>
      <c r="Q312" s="128">
        <f t="shared" si="97"/>
        <v>8.0144694394607141E-3</v>
      </c>
      <c r="R312" s="128">
        <f t="shared" si="97"/>
        <v>3.0820828612335319E-3</v>
      </c>
      <c r="S312" s="128">
        <f t="shared" si="93"/>
        <v>0.9996666666666667</v>
      </c>
    </row>
    <row r="313" spans="1:19">
      <c r="A313" s="83" t="s">
        <v>10</v>
      </c>
      <c r="B313" s="128">
        <f t="shared" ref="B313:R313" si="98">AVERAGE(B302,B291,B280)</f>
        <v>0.25979878760585706</v>
      </c>
      <c r="C313" s="128">
        <f t="shared" si="98"/>
        <v>0.15036466403992224</v>
      </c>
      <c r="D313" s="128">
        <f t="shared" si="98"/>
        <v>0.22962270085941791</v>
      </c>
      <c r="E313" s="128">
        <f t="shared" si="98"/>
        <v>5.8841033120718665E-2</v>
      </c>
      <c r="F313" s="128">
        <f t="shared" si="98"/>
        <v>5.5894980580515806E-2</v>
      </c>
      <c r="G313" s="128">
        <f t="shared" si="98"/>
        <v>3.8277521027533082E-2</v>
      </c>
      <c r="H313" s="128">
        <f t="shared" si="98"/>
        <v>5.6282794396139389E-2</v>
      </c>
      <c r="I313" s="128">
        <f t="shared" si="98"/>
        <v>1.8170813377832846E-2</v>
      </c>
      <c r="J313" s="128">
        <f t="shared" si="98"/>
        <v>2.3225293860123092E-2</v>
      </c>
      <c r="K313" s="128">
        <f t="shared" si="98"/>
        <v>2.1838013066992613E-2</v>
      </c>
      <c r="L313" s="128">
        <f t="shared" si="98"/>
        <v>2.2946974031573114E-2</v>
      </c>
      <c r="M313" s="128">
        <f t="shared" si="98"/>
        <v>1.1557705702086167E-2</v>
      </c>
      <c r="N313" s="128">
        <f t="shared" si="98"/>
        <v>3.1565999124418521E-2</v>
      </c>
      <c r="O313" s="128">
        <f t="shared" si="98"/>
        <v>0</v>
      </c>
      <c r="P313" s="128">
        <f t="shared" si="98"/>
        <v>1.405501350478335E-2</v>
      </c>
      <c r="Q313" s="128">
        <f t="shared" si="98"/>
        <v>3.8910390354194996E-3</v>
      </c>
      <c r="R313" s="128">
        <f t="shared" si="98"/>
        <v>5.0000000000000001E-3</v>
      </c>
      <c r="S313" s="128">
        <f t="shared" si="93"/>
        <v>1.0013333333333332</v>
      </c>
    </row>
    <row r="314" spans="1:19">
      <c r="A314" s="84" t="s">
        <v>11</v>
      </c>
      <c r="B314" s="128">
        <f t="shared" ref="B314:R314" si="99">AVERAGE(B303,B292,B281)</f>
        <v>0.20952951659702435</v>
      </c>
      <c r="C314" s="128">
        <f t="shared" si="99"/>
        <v>0.11028764164094718</v>
      </c>
      <c r="D314" s="128">
        <f t="shared" si="99"/>
        <v>0.31640750609703711</v>
      </c>
      <c r="E314" s="128">
        <f t="shared" si="99"/>
        <v>3.8029982576374098E-2</v>
      </c>
      <c r="F314" s="128">
        <f t="shared" si="99"/>
        <v>6.3265735193031442E-2</v>
      </c>
      <c r="G314" s="128">
        <f t="shared" si="99"/>
        <v>5.9209369044307604E-2</v>
      </c>
      <c r="H314" s="128">
        <f t="shared" si="99"/>
        <v>4.4384212538400684E-2</v>
      </c>
      <c r="I314" s="128">
        <f t="shared" si="99"/>
        <v>1.0050879205067349E-2</v>
      </c>
      <c r="J314" s="128">
        <f t="shared" si="99"/>
        <v>2.2825156505906916E-2</v>
      </c>
      <c r="K314" s="128">
        <f t="shared" si="99"/>
        <v>2.8742985474267693E-2</v>
      </c>
      <c r="L314" s="128">
        <f t="shared" si="99"/>
        <v>2.8384212538400688E-2</v>
      </c>
      <c r="M314" s="128">
        <f t="shared" si="99"/>
        <v>1.3384212538400683E-2</v>
      </c>
      <c r="N314" s="128">
        <f t="shared" si="99"/>
        <v>2.8801940807793396E-2</v>
      </c>
      <c r="O314" s="128">
        <f t="shared" si="99"/>
        <v>2.5127198012668372E-3</v>
      </c>
      <c r="P314" s="128">
        <f t="shared" si="99"/>
        <v>1.8692106269200343E-2</v>
      </c>
      <c r="Q314" s="128">
        <f t="shared" si="99"/>
        <v>0</v>
      </c>
      <c r="R314" s="128">
        <f t="shared" si="99"/>
        <v>5.4918231725735846E-3</v>
      </c>
      <c r="S314" s="128">
        <f t="shared" si="93"/>
        <v>1.0000000000000002</v>
      </c>
    </row>
    <row r="315" spans="1:19">
      <c r="A315" s="83" t="s">
        <v>12</v>
      </c>
      <c r="B315" s="4">
        <f t="shared" ref="B315:R315" si="100">AVERAGE(B304,B293,B282)</f>
        <v>0.15554044451367408</v>
      </c>
      <c r="C315" s="4">
        <f t="shared" si="100"/>
        <v>0.12500348736929187</v>
      </c>
      <c r="D315" s="4">
        <f t="shared" si="100"/>
        <v>0.33410345702382188</v>
      </c>
      <c r="E315" s="4">
        <f t="shared" si="100"/>
        <v>4.9810937925817624E-2</v>
      </c>
      <c r="F315" s="4">
        <f t="shared" si="100"/>
        <v>6.6665889512865034E-2</v>
      </c>
      <c r="G315" s="4">
        <f t="shared" si="100"/>
        <v>3.4088315265850717E-2</v>
      </c>
      <c r="H315" s="4">
        <f t="shared" si="100"/>
        <v>9.5363073201087764E-2</v>
      </c>
      <c r="I315" s="4">
        <f t="shared" si="100"/>
        <v>2.1900030345469976E-2</v>
      </c>
      <c r="J315" s="4">
        <f t="shared" si="100"/>
        <v>2.5521618253714073E-2</v>
      </c>
      <c r="K315" s="4">
        <f t="shared" si="100"/>
        <v>7.7099031740948164E-3</v>
      </c>
      <c r="L315" s="4">
        <f t="shared" si="100"/>
        <v>2.9376569840761483E-2</v>
      </c>
      <c r="M315" s="4">
        <f t="shared" si="100"/>
        <v>1.2088315265850719E-2</v>
      </c>
      <c r="N315" s="4">
        <f t="shared" si="100"/>
        <v>7.7099031740948164E-3</v>
      </c>
      <c r="O315" s="4">
        <f t="shared" si="100"/>
        <v>4.2333636788033117E-3</v>
      </c>
      <c r="P315" s="4">
        <f t="shared" si="100"/>
        <v>7.7099031740948164E-3</v>
      </c>
      <c r="Q315" s="4">
        <f t="shared" si="100"/>
        <v>1.5798218439945538E-2</v>
      </c>
      <c r="R315" s="4">
        <f t="shared" si="100"/>
        <v>7.7099031740948164E-3</v>
      </c>
      <c r="S315" s="4">
        <f t="shared" si="93"/>
        <v>1.0003333333333335</v>
      </c>
    </row>
    <row r="318" spans="1:19" ht="17.25" thickBot="1">
      <c r="J318" s="24"/>
    </row>
    <row r="319" spans="1:19" ht="23.25" thickTop="1">
      <c r="A319" s="131" t="s">
        <v>246</v>
      </c>
      <c r="B319" s="42" t="s">
        <v>231</v>
      </c>
      <c r="C319" s="42" t="s">
        <v>48</v>
      </c>
      <c r="D319" s="42" t="s">
        <v>56</v>
      </c>
      <c r="E319" s="42" t="s">
        <v>156</v>
      </c>
      <c r="F319" s="42" t="s">
        <v>58</v>
      </c>
      <c r="G319" s="42" t="s">
        <v>152</v>
      </c>
      <c r="H319" s="42" t="s">
        <v>50</v>
      </c>
      <c r="I319" s="125" t="s">
        <v>157</v>
      </c>
      <c r="J319" s="125" t="s">
        <v>168</v>
      </c>
      <c r="K319" s="125" t="s">
        <v>240</v>
      </c>
      <c r="L319" s="125" t="s">
        <v>54</v>
      </c>
      <c r="M319" s="125" t="s">
        <v>49</v>
      </c>
      <c r="N319" s="125" t="s">
        <v>155</v>
      </c>
      <c r="O319" s="125" t="s">
        <v>170</v>
      </c>
      <c r="P319" s="125" t="s">
        <v>60</v>
      </c>
      <c r="Q319" s="125" t="s">
        <v>162</v>
      </c>
      <c r="R319" s="125" t="s">
        <v>172</v>
      </c>
      <c r="S319" s="78" t="s">
        <v>177</v>
      </c>
    </row>
    <row r="320" spans="1:19">
      <c r="A320" s="120" t="s">
        <v>5</v>
      </c>
      <c r="B320" s="14">
        <f>SUM(B321:B328)</f>
        <v>3448775.1666309028</v>
      </c>
      <c r="C320" s="14">
        <f t="shared" ref="C320:R320" si="101">SUM(C321:C328)</f>
        <v>1534072.1151044986</v>
      </c>
      <c r="D320" s="14">
        <f t="shared" si="101"/>
        <v>1950081.1158121505</v>
      </c>
      <c r="E320" s="14">
        <f t="shared" si="101"/>
        <v>1170849.461450835</v>
      </c>
      <c r="F320" s="14">
        <f t="shared" si="101"/>
        <v>1175208.6957054867</v>
      </c>
      <c r="G320" s="14">
        <f t="shared" si="101"/>
        <v>822654.69997703098</v>
      </c>
      <c r="H320" s="14">
        <f t="shared" si="101"/>
        <v>942819.39502514014</v>
      </c>
      <c r="I320" s="14">
        <f t="shared" si="101"/>
        <v>625123.93763952446</v>
      </c>
      <c r="J320" s="14">
        <f t="shared" si="101"/>
        <v>189426.94941441918</v>
      </c>
      <c r="K320" s="14">
        <f t="shared" si="101"/>
        <v>325794.49805347517</v>
      </c>
      <c r="L320" s="14">
        <f t="shared" si="101"/>
        <v>304349.65771761228</v>
      </c>
      <c r="M320" s="14">
        <f t="shared" si="101"/>
        <v>200738.6217605889</v>
      </c>
      <c r="N320" s="14">
        <f t="shared" si="101"/>
        <v>275269.80389771191</v>
      </c>
      <c r="O320" s="14">
        <f t="shared" si="101"/>
        <v>67037.489068586772</v>
      </c>
      <c r="P320" s="14">
        <f t="shared" si="101"/>
        <v>233717.42706620472</v>
      </c>
      <c r="Q320" s="14">
        <f t="shared" si="101"/>
        <v>158583.78180167239</v>
      </c>
      <c r="R320" s="14">
        <f t="shared" si="101"/>
        <v>39656.166407852506</v>
      </c>
      <c r="S320" s="55">
        <f t="shared" ref="S320" si="102">SUM(S321:S328)</f>
        <v>13464158.982533693</v>
      </c>
    </row>
    <row r="321" spans="1:38">
      <c r="A321" s="126" t="s">
        <v>13</v>
      </c>
      <c r="B321" s="14">
        <f t="shared" ref="B321:R321" si="103">($E214+$H214)*B308</f>
        <v>543092.16392634599</v>
      </c>
      <c r="C321" s="14">
        <f t="shared" si="103"/>
        <v>187195.7504091374</v>
      </c>
      <c r="D321" s="14">
        <f t="shared" si="103"/>
        <v>61777.959211288129</v>
      </c>
      <c r="E321" s="14">
        <f t="shared" si="103"/>
        <v>272713.60463911481</v>
      </c>
      <c r="F321" s="14">
        <f t="shared" si="103"/>
        <v>467602.16933197348</v>
      </c>
      <c r="G321" s="14">
        <f t="shared" si="103"/>
        <v>298059.73834478977</v>
      </c>
      <c r="H321" s="14">
        <f t="shared" si="103"/>
        <v>192681.57953081737</v>
      </c>
      <c r="I321" s="14">
        <f t="shared" si="103"/>
        <v>168962.60073582851</v>
      </c>
      <c r="J321" s="14">
        <f t="shared" si="103"/>
        <v>21063.93068565445</v>
      </c>
      <c r="K321" s="14">
        <f t="shared" si="103"/>
        <v>114301.51875921793</v>
      </c>
      <c r="L321" s="14">
        <f t="shared" si="103"/>
        <v>75214.691179661328</v>
      </c>
      <c r="M321" s="14">
        <f t="shared" si="103"/>
        <v>51141.454478656102</v>
      </c>
      <c r="N321" s="14">
        <f t="shared" si="103"/>
        <v>52166.999677710381</v>
      </c>
      <c r="O321" s="14">
        <f t="shared" si="103"/>
        <v>23766.228527588079</v>
      </c>
      <c r="P321" s="14">
        <f t="shared" si="103"/>
        <v>76338.188790218643</v>
      </c>
      <c r="Q321" s="14">
        <f t="shared" si="103"/>
        <v>40741.489998938458</v>
      </c>
      <c r="R321" s="14">
        <f t="shared" si="103"/>
        <v>7077.0590059543874</v>
      </c>
      <c r="S321" s="55">
        <f t="shared" ref="S321:S328" si="104">SUM(B321:R321)</f>
        <v>2653897.1272328952</v>
      </c>
    </row>
    <row r="322" spans="1:38">
      <c r="A322" s="127" t="s">
        <v>6</v>
      </c>
      <c r="B322" s="14">
        <f t="shared" ref="B322:R322" si="105">($E215+$H215)*B309</f>
        <v>493278.74543659372</v>
      </c>
      <c r="C322" s="14">
        <f t="shared" si="105"/>
        <v>194390.48160039587</v>
      </c>
      <c r="D322" s="14">
        <f t="shared" si="105"/>
        <v>68418.103277788803</v>
      </c>
      <c r="E322" s="14">
        <f t="shared" si="105"/>
        <v>223038.20127309862</v>
      </c>
      <c r="F322" s="14">
        <f t="shared" si="105"/>
        <v>160744.0770105226</v>
      </c>
      <c r="G322" s="14">
        <f t="shared" si="105"/>
        <v>136864.20737779085</v>
      </c>
      <c r="H322" s="14">
        <f t="shared" si="105"/>
        <v>73601.429123593989</v>
      </c>
      <c r="I322" s="14">
        <f t="shared" si="105"/>
        <v>159596.21342370482</v>
      </c>
      <c r="J322" s="14">
        <f t="shared" si="105"/>
        <v>22551.896665151395</v>
      </c>
      <c r="K322" s="14">
        <f t="shared" si="105"/>
        <v>45436.358593587123</v>
      </c>
      <c r="L322" s="14">
        <f t="shared" si="105"/>
        <v>17572.14947444986</v>
      </c>
      <c r="M322" s="14">
        <f t="shared" si="105"/>
        <v>16936.960531678975</v>
      </c>
      <c r="N322" s="14">
        <f t="shared" si="105"/>
        <v>17572.14947444986</v>
      </c>
      <c r="O322" s="14">
        <f t="shared" si="105"/>
        <v>6476.3105226367288</v>
      </c>
      <c r="P322" s="14">
        <f t="shared" si="105"/>
        <v>23894.589169920342</v>
      </c>
      <c r="Q322" s="14">
        <f t="shared" si="105"/>
        <v>28765.187264475742</v>
      </c>
      <c r="R322" s="14">
        <f t="shared" si="105"/>
        <v>0</v>
      </c>
      <c r="S322" s="55">
        <f t="shared" si="104"/>
        <v>1689137.0602198392</v>
      </c>
    </row>
    <row r="323" spans="1:38">
      <c r="A323" s="126" t="s">
        <v>7</v>
      </c>
      <c r="B323" s="14">
        <f t="shared" ref="B323:R323" si="106">($E216+$H216)*B310</f>
        <v>506737.19776812335</v>
      </c>
      <c r="C323" s="14">
        <f t="shared" si="106"/>
        <v>165527.23977653569</v>
      </c>
      <c r="D323" s="14">
        <f t="shared" si="106"/>
        <v>149008.7681972328</v>
      </c>
      <c r="E323" s="14">
        <f t="shared" si="106"/>
        <v>233380.3362083211</v>
      </c>
      <c r="F323" s="14">
        <f t="shared" si="106"/>
        <v>116632.57231762185</v>
      </c>
      <c r="G323" s="14">
        <f t="shared" si="106"/>
        <v>86978.789880632539</v>
      </c>
      <c r="H323" s="14">
        <f t="shared" si="106"/>
        <v>152222.98127833568</v>
      </c>
      <c r="I323" s="14">
        <f t="shared" si="106"/>
        <v>118713.27928008614</v>
      </c>
      <c r="J323" s="14">
        <f t="shared" si="106"/>
        <v>5066.2200619504583</v>
      </c>
      <c r="K323" s="14">
        <f t="shared" si="106"/>
        <v>31186.93493564719</v>
      </c>
      <c r="L323" s="14">
        <f t="shared" si="106"/>
        <v>30451.076439138888</v>
      </c>
      <c r="M323" s="14">
        <f t="shared" si="106"/>
        <v>33868.952429354016</v>
      </c>
      <c r="N323" s="14">
        <f t="shared" si="106"/>
        <v>11118.038158752426</v>
      </c>
      <c r="O323" s="14">
        <f t="shared" si="106"/>
        <v>8443.7001032507651</v>
      </c>
      <c r="P323" s="14">
        <f t="shared" si="106"/>
        <v>14072.833505417942</v>
      </c>
      <c r="Q323" s="14">
        <f t="shared" si="106"/>
        <v>25894.013649969012</v>
      </c>
      <c r="R323" s="14">
        <f t="shared" si="106"/>
        <v>0</v>
      </c>
      <c r="S323" s="55">
        <f t="shared" si="104"/>
        <v>1689302.93399037</v>
      </c>
    </row>
    <row r="324" spans="1:38">
      <c r="A324" s="127" t="s">
        <v>8</v>
      </c>
      <c r="B324" s="14">
        <f t="shared" ref="B324:R324" si="107">($E217+$H217)*B311</f>
        <v>519707.55705083115</v>
      </c>
      <c r="C324" s="14">
        <f t="shared" si="107"/>
        <v>196697.1623400937</v>
      </c>
      <c r="D324" s="14">
        <f t="shared" si="107"/>
        <v>228167.44231528579</v>
      </c>
      <c r="E324" s="14">
        <f t="shared" si="107"/>
        <v>150436.10995544225</v>
      </c>
      <c r="F324" s="14">
        <f t="shared" si="107"/>
        <v>79860.237394252428</v>
      </c>
      <c r="G324" s="14">
        <f t="shared" si="107"/>
        <v>64548.127414334122</v>
      </c>
      <c r="H324" s="14">
        <f t="shared" si="107"/>
        <v>160752.3052393524</v>
      </c>
      <c r="I324" s="14">
        <f t="shared" si="107"/>
        <v>78629.890523001435</v>
      </c>
      <c r="J324" s="14">
        <f t="shared" si="107"/>
        <v>9012.3283895470795</v>
      </c>
      <c r="K324" s="14">
        <f t="shared" si="107"/>
        <v>24929.270708966273</v>
      </c>
      <c r="L324" s="14">
        <f t="shared" si="107"/>
        <v>35152.073534751646</v>
      </c>
      <c r="M324" s="14">
        <f t="shared" si="107"/>
        <v>29529.629826235778</v>
      </c>
      <c r="N324" s="14">
        <f t="shared" si="107"/>
        <v>48824.014500738296</v>
      </c>
      <c r="O324" s="14">
        <f t="shared" si="107"/>
        <v>9701.0941165928543</v>
      </c>
      <c r="P324" s="14">
        <f t="shared" si="107"/>
        <v>24115.812243592656</v>
      </c>
      <c r="Q324" s="14">
        <f t="shared" si="107"/>
        <v>27495.435389672813</v>
      </c>
      <c r="R324" s="14">
        <f t="shared" si="107"/>
        <v>3379.623146080155</v>
      </c>
      <c r="S324" s="55">
        <f t="shared" si="104"/>
        <v>1690938.1140887707</v>
      </c>
    </row>
    <row r="325" spans="1:38">
      <c r="A325" s="126" t="s">
        <v>9</v>
      </c>
      <c r="B325" s="14">
        <f t="shared" ref="B325:R325" si="108">($E218+$H218)*B312</f>
        <v>484632.5806502034</v>
      </c>
      <c r="C325" s="14">
        <f t="shared" si="108"/>
        <v>247796.15842218525</v>
      </c>
      <c r="D325" s="14">
        <f t="shared" si="108"/>
        <v>253936.3106902143</v>
      </c>
      <c r="E325" s="14">
        <f t="shared" si="108"/>
        <v>85384.553514258529</v>
      </c>
      <c r="F325" s="14">
        <f t="shared" si="108"/>
        <v>95900.570869145798</v>
      </c>
      <c r="G325" s="14">
        <f t="shared" si="108"/>
        <v>51340.304679712521</v>
      </c>
      <c r="H325" s="14">
        <f t="shared" si="108"/>
        <v>105450.74936509579</v>
      </c>
      <c r="I325" s="14">
        <f t="shared" si="108"/>
        <v>31259.19607836286</v>
      </c>
      <c r="J325" s="14">
        <f t="shared" si="108"/>
        <v>33207.303551818368</v>
      </c>
      <c r="K325" s="14">
        <f t="shared" si="108"/>
        <v>23893.465511588074</v>
      </c>
      <c r="L325" s="14">
        <f t="shared" si="108"/>
        <v>35958.33607997455</v>
      </c>
      <c r="M325" s="14">
        <f t="shared" si="108"/>
        <v>17980.917409274673</v>
      </c>
      <c r="N325" s="14">
        <f t="shared" si="108"/>
        <v>42970.061400864732</v>
      </c>
      <c r="O325" s="14">
        <f t="shared" si="108"/>
        <v>10653.039678994439</v>
      </c>
      <c r="P325" s="14">
        <f t="shared" si="108"/>
        <v>36776.137303294621</v>
      </c>
      <c r="Q325" s="14">
        <f t="shared" si="108"/>
        <v>12623.938594432198</v>
      </c>
      <c r="R325" s="14">
        <f t="shared" si="108"/>
        <v>4854.7224588059671</v>
      </c>
      <c r="S325" s="55">
        <f t="shared" si="104"/>
        <v>1574618.3462582263</v>
      </c>
    </row>
    <row r="326" spans="1:38">
      <c r="A326" s="127" t="s">
        <v>10</v>
      </c>
      <c r="B326" s="14">
        <f t="shared" ref="B326:R326" si="109">($E219+$H219)*B313</f>
        <v>440320.59392276278</v>
      </c>
      <c r="C326" s="14">
        <f t="shared" si="109"/>
        <v>254845.90896359753</v>
      </c>
      <c r="D326" s="14">
        <f t="shared" si="109"/>
        <v>389176.5814317771</v>
      </c>
      <c r="E326" s="14">
        <f t="shared" si="109"/>
        <v>99726.865123213895</v>
      </c>
      <c r="F326" s="14">
        <f t="shared" si="109"/>
        <v>94733.740958994196</v>
      </c>
      <c r="G326" s="14">
        <f t="shared" si="109"/>
        <v>64874.747677053565</v>
      </c>
      <c r="H326" s="14">
        <f t="shared" si="109"/>
        <v>95391.028128039397</v>
      </c>
      <c r="I326" s="14">
        <f t="shared" si="109"/>
        <v>30796.846329881271</v>
      </c>
      <c r="J326" s="14">
        <f t="shared" si="109"/>
        <v>39363.44461327864</v>
      </c>
      <c r="K326" s="14">
        <f t="shared" si="109"/>
        <v>37012.208457028457</v>
      </c>
      <c r="L326" s="14">
        <f t="shared" si="109"/>
        <v>38891.73358900116</v>
      </c>
      <c r="M326" s="14">
        <f t="shared" si="109"/>
        <v>19588.605035554643</v>
      </c>
      <c r="N326" s="14">
        <f t="shared" si="109"/>
        <v>53499.708795084553</v>
      </c>
      <c r="O326" s="14">
        <f t="shared" si="109"/>
        <v>0</v>
      </c>
      <c r="P326" s="14">
        <f t="shared" si="109"/>
        <v>23821.173112661341</v>
      </c>
      <c r="Q326" s="14">
        <f t="shared" si="109"/>
        <v>6594.7367762617778</v>
      </c>
      <c r="R326" s="14">
        <f t="shared" si="109"/>
        <v>8474.2619082344772</v>
      </c>
      <c r="S326" s="55">
        <f t="shared" si="104"/>
        <v>1697112.184822425</v>
      </c>
    </row>
    <row r="327" spans="1:38">
      <c r="A327" s="126" t="s">
        <v>11</v>
      </c>
      <c r="B327" s="14">
        <f t="shared" ref="B327:R327" si="110">($E220+$H220)*B314</f>
        <v>298861.93801832473</v>
      </c>
      <c r="C327" s="14">
        <f t="shared" si="110"/>
        <v>157308.52080222889</v>
      </c>
      <c r="D327" s="14">
        <f t="shared" si="110"/>
        <v>451307.10943017725</v>
      </c>
      <c r="E327" s="14">
        <f t="shared" si="110"/>
        <v>54243.977078595984</v>
      </c>
      <c r="F327" s="14">
        <f t="shared" si="110"/>
        <v>90238.934051032062</v>
      </c>
      <c r="G327" s="14">
        <f t="shared" si="110"/>
        <v>84453.145641797746</v>
      </c>
      <c r="H327" s="14">
        <f t="shared" si="110"/>
        <v>63307.318186367818</v>
      </c>
      <c r="I327" s="14">
        <f t="shared" si="110"/>
        <v>14336.048146341051</v>
      </c>
      <c r="J327" s="14">
        <f t="shared" si="110"/>
        <v>32556.608823979848</v>
      </c>
      <c r="K327" s="14">
        <f t="shared" si="110"/>
        <v>40997.490390784369</v>
      </c>
      <c r="L327" s="14">
        <f t="shared" si="110"/>
        <v>40485.75544926797</v>
      </c>
      <c r="M327" s="14">
        <f t="shared" si="110"/>
        <v>19090.540383236854</v>
      </c>
      <c r="N327" s="14">
        <f t="shared" si="110"/>
        <v>41081.581193455837</v>
      </c>
      <c r="O327" s="14">
        <f t="shared" si="110"/>
        <v>3584.0120365852626</v>
      </c>
      <c r="P327" s="14">
        <f t="shared" si="110"/>
        <v>26661.442244443318</v>
      </c>
      <c r="Q327" s="14">
        <f t="shared" si="110"/>
        <v>0</v>
      </c>
      <c r="R327" s="14">
        <f t="shared" si="110"/>
        <v>7833.2491921216761</v>
      </c>
      <c r="S327" s="55">
        <f t="shared" si="104"/>
        <v>1426347.6710687405</v>
      </c>
    </row>
    <row r="328" spans="1:38" ht="17.25" thickBot="1">
      <c r="A328" s="129" t="s">
        <v>12</v>
      </c>
      <c r="B328" s="50">
        <f t="shared" ref="B328:R328" si="111">($E221+$H221)*B315</f>
        <v>162144.38985771794</v>
      </c>
      <c r="C328" s="50">
        <f t="shared" si="111"/>
        <v>130310.89279032437</v>
      </c>
      <c r="D328" s="50">
        <f t="shared" si="111"/>
        <v>348288.84125838638</v>
      </c>
      <c r="E328" s="50">
        <f t="shared" si="111"/>
        <v>51925.81365878971</v>
      </c>
      <c r="F328" s="50">
        <f t="shared" si="111"/>
        <v>69496.393771944233</v>
      </c>
      <c r="G328" s="50">
        <f t="shared" si="111"/>
        <v>35535.638960919772</v>
      </c>
      <c r="H328" s="50">
        <f t="shared" si="111"/>
        <v>99412.004173537644</v>
      </c>
      <c r="I328" s="50">
        <f t="shared" si="111"/>
        <v>22829.863122318384</v>
      </c>
      <c r="J328" s="50">
        <f t="shared" si="111"/>
        <v>26605.216623038923</v>
      </c>
      <c r="K328" s="50">
        <f t="shared" si="111"/>
        <v>8037.2506966558449</v>
      </c>
      <c r="L328" s="50">
        <f t="shared" si="111"/>
        <v>30623.841971366848</v>
      </c>
      <c r="M328" s="50">
        <f t="shared" si="111"/>
        <v>12601.56166659783</v>
      </c>
      <c r="N328" s="50">
        <f t="shared" si="111"/>
        <v>8037.2506966558449</v>
      </c>
      <c r="O328" s="50">
        <f t="shared" si="111"/>
        <v>4413.1040829386466</v>
      </c>
      <c r="P328" s="50">
        <f t="shared" si="111"/>
        <v>8037.2506966558449</v>
      </c>
      <c r="Q328" s="50">
        <f t="shared" si="111"/>
        <v>16468.980127922416</v>
      </c>
      <c r="R328" s="50">
        <f t="shared" si="111"/>
        <v>8037.2506966558449</v>
      </c>
      <c r="S328" s="60">
        <f t="shared" si="104"/>
        <v>1042805.5448524264</v>
      </c>
    </row>
    <row r="329" spans="1:38" ht="17.25" thickTop="1">
      <c r="B329" s="21"/>
    </row>
    <row r="330" spans="1:38">
      <c r="A330" s="12" t="s">
        <v>226</v>
      </c>
      <c r="B330" s="21"/>
    </row>
    <row r="331" spans="1:38" ht="22.5">
      <c r="B331" s="16" t="s">
        <v>231</v>
      </c>
      <c r="C331" s="25"/>
      <c r="D331" s="16" t="s">
        <v>48</v>
      </c>
      <c r="E331" s="16"/>
      <c r="F331" s="16" t="s">
        <v>56</v>
      </c>
      <c r="G331" s="16"/>
      <c r="H331" s="16" t="s">
        <v>156</v>
      </c>
      <c r="I331" s="16"/>
      <c r="J331" s="16" t="s">
        <v>58</v>
      </c>
      <c r="K331" s="16"/>
      <c r="L331" s="16" t="s">
        <v>152</v>
      </c>
      <c r="M331" s="16"/>
      <c r="N331" s="16" t="s">
        <v>50</v>
      </c>
      <c r="O331" s="16"/>
      <c r="P331" s="16" t="s">
        <v>157</v>
      </c>
      <c r="Q331" s="16"/>
      <c r="R331" s="16" t="s">
        <v>168</v>
      </c>
      <c r="S331" s="16"/>
      <c r="T331" s="16" t="s">
        <v>240</v>
      </c>
      <c r="U331" s="16"/>
      <c r="V331" s="16" t="s">
        <v>54</v>
      </c>
      <c r="W331" s="16"/>
      <c r="X331" s="16" t="s">
        <v>49</v>
      </c>
      <c r="Y331" s="16"/>
      <c r="Z331" s="16" t="s">
        <v>155</v>
      </c>
      <c r="AA331" s="16"/>
      <c r="AB331" s="16" t="s">
        <v>170</v>
      </c>
      <c r="AC331" s="16"/>
      <c r="AD331" s="16" t="s">
        <v>60</v>
      </c>
      <c r="AE331" s="16"/>
      <c r="AF331" s="16" t="s">
        <v>162</v>
      </c>
      <c r="AG331" s="16"/>
      <c r="AH331" s="16" t="s">
        <v>172</v>
      </c>
      <c r="AI331" s="16"/>
      <c r="AJ331" s="23" t="s">
        <v>177</v>
      </c>
      <c r="AK331" s="23"/>
    </row>
    <row r="332" spans="1:38">
      <c r="B332" s="16" t="s">
        <v>22</v>
      </c>
      <c r="C332" s="16" t="s">
        <v>23</v>
      </c>
      <c r="D332" s="16" t="s">
        <v>22</v>
      </c>
      <c r="E332" s="16" t="s">
        <v>23</v>
      </c>
      <c r="F332" s="16" t="s">
        <v>22</v>
      </c>
      <c r="G332" s="16" t="s">
        <v>23</v>
      </c>
      <c r="H332" s="16" t="s">
        <v>22</v>
      </c>
      <c r="I332" s="16" t="s">
        <v>23</v>
      </c>
      <c r="J332" s="16" t="s">
        <v>22</v>
      </c>
      <c r="K332" s="16" t="s">
        <v>23</v>
      </c>
      <c r="L332" s="16" t="s">
        <v>22</v>
      </c>
      <c r="M332" s="16" t="s">
        <v>23</v>
      </c>
      <c r="N332" s="16" t="s">
        <v>22</v>
      </c>
      <c r="O332" s="16" t="s">
        <v>23</v>
      </c>
      <c r="P332" s="16" t="s">
        <v>22</v>
      </c>
      <c r="Q332" s="16" t="s">
        <v>23</v>
      </c>
      <c r="R332" s="16" t="s">
        <v>22</v>
      </c>
      <c r="S332" s="16" t="s">
        <v>23</v>
      </c>
      <c r="T332" s="16" t="s">
        <v>22</v>
      </c>
      <c r="U332" s="16" t="s">
        <v>23</v>
      </c>
      <c r="V332" s="16" t="s">
        <v>22</v>
      </c>
      <c r="W332" s="16" t="s">
        <v>23</v>
      </c>
      <c r="X332" s="16" t="s">
        <v>22</v>
      </c>
      <c r="Y332" s="16" t="s">
        <v>23</v>
      </c>
      <c r="Z332" s="16" t="s">
        <v>22</v>
      </c>
      <c r="AA332" s="16" t="s">
        <v>23</v>
      </c>
      <c r="AB332" s="16" t="s">
        <v>22</v>
      </c>
      <c r="AC332" s="16" t="s">
        <v>23</v>
      </c>
      <c r="AD332" s="16" t="s">
        <v>22</v>
      </c>
      <c r="AE332" s="16" t="s">
        <v>23</v>
      </c>
      <c r="AF332" s="16" t="s">
        <v>22</v>
      </c>
      <c r="AG332" s="16" t="s">
        <v>23</v>
      </c>
      <c r="AH332" s="16" t="s">
        <v>22</v>
      </c>
      <c r="AI332" s="16" t="s">
        <v>23</v>
      </c>
      <c r="AJ332" s="23" t="s">
        <v>22</v>
      </c>
      <c r="AK332" s="23" t="s">
        <v>23</v>
      </c>
    </row>
    <row r="333" spans="1:38">
      <c r="A333" s="11" t="s">
        <v>5</v>
      </c>
      <c r="B333" s="1">
        <f t="shared" ref="B333:B341" si="112">B307*SUM($F199:$G199)</f>
        <v>75.301359803182237</v>
      </c>
      <c r="C333" s="1">
        <f t="shared" ref="C333:C341" si="113">B307*SUM($I199:$J199)</f>
        <v>117.76232871536472</v>
      </c>
      <c r="D333" s="1">
        <f t="shared" ref="D333:D341" si="114">C307*SUM($F199:$G199)</f>
        <v>32.72893845672025</v>
      </c>
      <c r="E333" s="1">
        <f t="shared" ref="E333:E341" si="115">C307*SUM($I199:$J199)</f>
        <v>51.184148853608775</v>
      </c>
      <c r="F333" s="1">
        <f t="shared" ref="F333:F341" si="116">D307*SUM($F199:$G199)</f>
        <v>37.184861660157438</v>
      </c>
      <c r="G333" s="1">
        <f t="shared" ref="G333:G341" si="117">D307*SUM($I199:$J199)</f>
        <v>58.152680290293603</v>
      </c>
      <c r="H333" s="1">
        <f t="shared" ref="H333:H341" si="118">E307*SUM($F199:$G199)</f>
        <v>26.649819120486534</v>
      </c>
      <c r="I333" s="1">
        <f t="shared" ref="I333:I341" si="119">E307*SUM($I199:$J199)</f>
        <v>41.677132626483065</v>
      </c>
      <c r="J333" s="1">
        <f t="shared" ref="J333:J341" si="120">F307*SUM($F199:$G199)</f>
        <v>24.839687525815567</v>
      </c>
      <c r="K333" s="1">
        <f t="shared" ref="K333:K341" si="121">F307*SUM($I199:$J199)</f>
        <v>38.846303111227741</v>
      </c>
      <c r="L333" s="1">
        <f t="shared" ref="L333:L341" si="122">G307*SUM($F199:$G199)</f>
        <v>17.68287537063307</v>
      </c>
      <c r="M333" s="1">
        <f t="shared" ref="M333:M341" si="123">G307*SUM($I199:$J199)</f>
        <v>27.653904092463907</v>
      </c>
      <c r="N333" s="1">
        <f t="shared" ref="N333:N341" si="124">H307*SUM($F199:$G199)</f>
        <v>20.609522184420307</v>
      </c>
      <c r="O333" s="1">
        <f t="shared" ref="O333:O341" si="125">H307*SUM($I199:$J199)</f>
        <v>32.230829994198054</v>
      </c>
      <c r="P333" s="1">
        <f t="shared" ref="P333:P341" si="126">I307*SUM($F199:$G199)</f>
        <v>14.205702622302345</v>
      </c>
      <c r="Q333" s="1">
        <f t="shared" ref="Q333:Q341" si="127">I307*SUM($I199:$J199)</f>
        <v>22.216021413328988</v>
      </c>
      <c r="R333" s="1">
        <f t="shared" ref="R333:R341" si="128">J307*SUM($F199:$G199)</f>
        <v>3.8361705594697093</v>
      </c>
      <c r="S333" s="1">
        <f t="shared" ref="S333:S341" si="129">J307*SUM($I199:$J199)</f>
        <v>5.9993123578810224</v>
      </c>
      <c r="T333" s="1">
        <f t="shared" ref="T333:T341" si="130">K307*SUM($F199:$G199)</f>
        <v>6.8859162457768353</v>
      </c>
      <c r="U333" s="1">
        <f t="shared" ref="U333:U341" si="131">K307*SUM($I199:$J199)</f>
        <v>10.768750186731332</v>
      </c>
      <c r="V333" s="1">
        <f t="shared" ref="V333:V341" si="132">L307*SUM($F199:$G199)</f>
        <v>6.1398583337299346</v>
      </c>
      <c r="W333" s="1">
        <f t="shared" ref="W333:W341" si="133">L307*SUM($I199:$J199)</f>
        <v>9.6020047612994137</v>
      </c>
      <c r="X333" s="1">
        <f t="shared" ref="X333:X341" si="134">M307*SUM($F199:$G199)</f>
        <v>4.3412723439095702</v>
      </c>
      <c r="Y333" s="1">
        <f t="shared" ref="Y333:Y341" si="135">M307*SUM($I199:$J199)</f>
        <v>6.7892311924066444</v>
      </c>
      <c r="Z333" s="1">
        <f t="shared" ref="Z333:Z341" si="136">N307*SUM($F199:$G199)</f>
        <v>5.5954658644482738</v>
      </c>
      <c r="AA333" s="1">
        <f t="shared" ref="AA333:AA341" si="137">N307*SUM($I199:$J199)</f>
        <v>8.7506399906594172</v>
      </c>
      <c r="AB333" s="1">
        <f t="shared" ref="AB333:AB341" si="138">O307*SUM($F199:$G199)</f>
        <v>1.5111821124696507</v>
      </c>
      <c r="AC333" s="1">
        <f t="shared" ref="AC333:AC341" si="139">O307*SUM($I199:$J199)</f>
        <v>2.3633082475877107</v>
      </c>
      <c r="AD333" s="1">
        <f t="shared" ref="AD333:AD341" si="140">P307*SUM($F199:$G199)</f>
        <v>4.9430257855485511</v>
      </c>
      <c r="AE333" s="1">
        <f t="shared" ref="AE333:AE341" si="141">P307*SUM($I199:$J199)</f>
        <v>7.7303016695548807</v>
      </c>
      <c r="AF333" s="1">
        <f t="shared" ref="AF333:AF341" si="142">Q307*SUM($F199:$G199)</f>
        <v>3.570087840746619</v>
      </c>
      <c r="AG333" s="1">
        <f t="shared" ref="AG333:AG341" si="143">Q307*SUM($I199:$J199)</f>
        <v>5.5831907809314618</v>
      </c>
      <c r="AH333" s="1">
        <f t="shared" ref="AH333:AH341" si="144">R307*SUM($F199:$G199)</f>
        <v>0.79249621018303451</v>
      </c>
      <c r="AI333" s="1">
        <f t="shared" ref="AI333:AI341" si="145">R307*SUM($I199:$J199)</f>
        <v>1.239369374645892</v>
      </c>
      <c r="AJ333" s="1">
        <f>SUM(AH333,AF333,AD333,AB333,Z333,X333,V333,T333,R333,P333,N333,L333,J333,H333,F333,D333,B333)</f>
        <v>286.81824203999986</v>
      </c>
      <c r="AK333" s="1">
        <f>SUM(AI333,AG333,AE333,AC333,AA333,Y333,W333,U333,S333,Q333,O333,M333,K333,I333,G333,E333,C333)</f>
        <v>448.54945765866665</v>
      </c>
      <c r="AL333" s="1">
        <f>SUM(AJ333:AK333)</f>
        <v>735.36769969866646</v>
      </c>
    </row>
    <row r="334" spans="1:38">
      <c r="A334" s="13" t="s">
        <v>13</v>
      </c>
      <c r="B334" s="1">
        <f t="shared" si="112"/>
        <v>11.339702987532361</v>
      </c>
      <c r="C334" s="1">
        <f t="shared" si="113"/>
        <v>18.155656791496213</v>
      </c>
      <c r="D334" s="1">
        <f t="shared" si="114"/>
        <v>3.9086261065179784</v>
      </c>
      <c r="E334" s="1">
        <f t="shared" si="115"/>
        <v>6.2579834934164342</v>
      </c>
      <c r="F334" s="1">
        <f t="shared" si="116"/>
        <v>1.2899168044834908</v>
      </c>
      <c r="G334" s="1">
        <f t="shared" si="117"/>
        <v>2.0652469308529979</v>
      </c>
      <c r="H334" s="1">
        <f t="shared" si="118"/>
        <v>5.6942292352542436</v>
      </c>
      <c r="I334" s="1">
        <f t="shared" si="119"/>
        <v>9.1168588631506235</v>
      </c>
      <c r="J334" s="1">
        <f t="shared" si="120"/>
        <v>9.7634804343623554</v>
      </c>
      <c r="K334" s="1">
        <f t="shared" si="121"/>
        <v>15.632014352727371</v>
      </c>
      <c r="L334" s="1">
        <f t="shared" si="122"/>
        <v>6.2234536417098978</v>
      </c>
      <c r="M334" s="1">
        <f t="shared" si="123"/>
        <v>9.9641841149545094</v>
      </c>
      <c r="N334" s="1">
        <f t="shared" si="124"/>
        <v>4.0231695984190017</v>
      </c>
      <c r="O334" s="1">
        <f t="shared" si="125"/>
        <v>6.4413756271381875</v>
      </c>
      <c r="P334" s="1">
        <f t="shared" si="126"/>
        <v>3.5279200025525643</v>
      </c>
      <c r="Q334" s="1">
        <f t="shared" si="127"/>
        <v>5.6484464209178666</v>
      </c>
      <c r="R334" s="1">
        <f t="shared" si="128"/>
        <v>0.43981249149027363</v>
      </c>
      <c r="S334" s="1">
        <f t="shared" si="129"/>
        <v>0.70417052870693364</v>
      </c>
      <c r="T334" s="1">
        <f t="shared" si="130"/>
        <v>2.386602790183459</v>
      </c>
      <c r="U334" s="1">
        <f t="shared" si="131"/>
        <v>3.8211178197381752</v>
      </c>
      <c r="V334" s="1">
        <f t="shared" si="132"/>
        <v>1.5704742489932173</v>
      </c>
      <c r="W334" s="1">
        <f t="shared" si="133"/>
        <v>2.514439002146065</v>
      </c>
      <c r="X334" s="1">
        <f t="shared" si="134"/>
        <v>1.0678277880971536</v>
      </c>
      <c r="Y334" s="1">
        <f t="shared" si="135"/>
        <v>1.7096668981921286</v>
      </c>
      <c r="Z334" s="1">
        <f t="shared" si="136"/>
        <v>1.0892410559180137</v>
      </c>
      <c r="AA334" s="1">
        <f t="shared" si="137"/>
        <v>1.7439510361247861</v>
      </c>
      <c r="AB334" s="1">
        <f t="shared" si="138"/>
        <v>0.49623616494164174</v>
      </c>
      <c r="AC334" s="1">
        <f t="shared" si="139"/>
        <v>0.79450877224160121</v>
      </c>
      <c r="AD334" s="1">
        <f t="shared" si="140"/>
        <v>1.5939327520929785</v>
      </c>
      <c r="AE334" s="1">
        <f t="shared" si="141"/>
        <v>2.5519977046614466</v>
      </c>
      <c r="AF334" s="1">
        <f t="shared" si="142"/>
        <v>0.85067770545136812</v>
      </c>
      <c r="AG334" s="1">
        <f t="shared" si="143"/>
        <v>1.3619944435346676</v>
      </c>
      <c r="AH334" s="1">
        <f t="shared" si="144"/>
        <v>0.14776819199999999</v>
      </c>
      <c r="AI334" s="1">
        <f t="shared" si="145"/>
        <v>0.2365872</v>
      </c>
      <c r="AJ334" s="1">
        <f t="shared" ref="AJ334:AK341" si="146">SUM(AH334,AF334,AD334,AB334,Z334,X334,V334,T334,R334,P334,N334,L334,J334,H334,F334,D334,B334)</f>
        <v>55.413072</v>
      </c>
      <c r="AK334" s="1">
        <f t="shared" si="146"/>
        <v>88.720200000000006</v>
      </c>
    </row>
    <row r="335" spans="1:38">
      <c r="A335" s="15" t="s">
        <v>6</v>
      </c>
      <c r="B335" s="1">
        <f t="shared" si="112"/>
        <v>14.981323858782252</v>
      </c>
      <c r="C335" s="1">
        <f t="shared" si="113"/>
        <v>11.514384315155956</v>
      </c>
      <c r="D335" s="1">
        <f t="shared" si="114"/>
        <v>5.9038156151297665</v>
      </c>
      <c r="E335" s="1">
        <f t="shared" si="115"/>
        <v>4.5375697474541221</v>
      </c>
      <c r="F335" s="1">
        <f t="shared" si="116"/>
        <v>2.0779199843710248</v>
      </c>
      <c r="G335" s="1">
        <f t="shared" si="117"/>
        <v>1.5970530709917945</v>
      </c>
      <c r="H335" s="1">
        <f t="shared" si="118"/>
        <v>6.7738729005952205</v>
      </c>
      <c r="I335" s="1">
        <f t="shared" si="119"/>
        <v>5.2062806074211343</v>
      </c>
      <c r="J335" s="1">
        <f t="shared" si="120"/>
        <v>4.8819437252343958</v>
      </c>
      <c r="K335" s="1">
        <f t="shared" si="121"/>
        <v>3.7521768294435751</v>
      </c>
      <c r="L335" s="1">
        <f t="shared" si="122"/>
        <v>4.1566903791636811</v>
      </c>
      <c r="M335" s="1">
        <f t="shared" si="123"/>
        <v>3.1947597526065614</v>
      </c>
      <c r="N335" s="1">
        <f t="shared" si="124"/>
        <v>2.2353423016307605</v>
      </c>
      <c r="O335" s="1">
        <f t="shared" si="125"/>
        <v>1.7180451193446127</v>
      </c>
      <c r="P335" s="1">
        <f t="shared" si="126"/>
        <v>4.8470820647657291</v>
      </c>
      <c r="Q335" s="1">
        <f t="shared" si="127"/>
        <v>3.7253827650281397</v>
      </c>
      <c r="R335" s="1">
        <f t="shared" si="128"/>
        <v>0.68492160000000002</v>
      </c>
      <c r="S335" s="1">
        <f t="shared" si="129"/>
        <v>0.52641879999999996</v>
      </c>
      <c r="T335" s="1">
        <f t="shared" si="130"/>
        <v>1.3799435093272021</v>
      </c>
      <c r="U335" s="1">
        <f t="shared" si="131"/>
        <v>1.0606005216477543</v>
      </c>
      <c r="V335" s="1">
        <f t="shared" si="132"/>
        <v>0.53368215153616927</v>
      </c>
      <c r="W335" s="1">
        <f t="shared" si="133"/>
        <v>0.41017879680402608</v>
      </c>
      <c r="X335" s="1">
        <f t="shared" si="134"/>
        <v>0.51439088599675165</v>
      </c>
      <c r="Y335" s="1">
        <f t="shared" si="135"/>
        <v>0.39535186645792275</v>
      </c>
      <c r="Z335" s="1">
        <f t="shared" si="136"/>
        <v>0.53368215153616927</v>
      </c>
      <c r="AA335" s="1">
        <f t="shared" si="137"/>
        <v>0.41017879680402608</v>
      </c>
      <c r="AB335" s="1">
        <f t="shared" si="138"/>
        <v>0.19669143713821671</v>
      </c>
      <c r="AC335" s="1">
        <f t="shared" si="139"/>
        <v>0.15117360922560405</v>
      </c>
      <c r="AD335" s="1">
        <f t="shared" si="140"/>
        <v>0.72570039179428125</v>
      </c>
      <c r="AE335" s="1">
        <f t="shared" si="141"/>
        <v>0.55776066838580562</v>
      </c>
      <c r="AF335" s="1">
        <f t="shared" si="142"/>
        <v>0.87362488299837582</v>
      </c>
      <c r="AG335" s="1">
        <f t="shared" si="143"/>
        <v>0.67145285322896131</v>
      </c>
      <c r="AH335" s="1">
        <f t="shared" si="144"/>
        <v>0</v>
      </c>
      <c r="AI335" s="1">
        <f t="shared" si="145"/>
        <v>0</v>
      </c>
      <c r="AJ335" s="1">
        <f t="shared" si="146"/>
        <v>51.300627839999997</v>
      </c>
      <c r="AK335" s="1">
        <f t="shared" si="146"/>
        <v>39.428768119999994</v>
      </c>
    </row>
    <row r="336" spans="1:38">
      <c r="A336" s="13" t="s">
        <v>7</v>
      </c>
      <c r="B336" s="1">
        <f t="shared" si="112"/>
        <v>14.326418283475984</v>
      </c>
      <c r="C336" s="1">
        <f t="shared" si="113"/>
        <v>13.922195195425152</v>
      </c>
      <c r="D336" s="1">
        <f t="shared" si="114"/>
        <v>4.6797679049269298</v>
      </c>
      <c r="E336" s="1">
        <f t="shared" si="115"/>
        <v>4.5477272094467081</v>
      </c>
      <c r="F336" s="1">
        <f t="shared" si="116"/>
        <v>4.2127594944705669</v>
      </c>
      <c r="G336" s="1">
        <f t="shared" si="117"/>
        <v>4.0938955454795991</v>
      </c>
      <c r="H336" s="1">
        <f t="shared" si="118"/>
        <v>6.5981031792905984</v>
      </c>
      <c r="I336" s="1">
        <f t="shared" si="119"/>
        <v>6.4119362260691446</v>
      </c>
      <c r="J336" s="1">
        <f t="shared" si="120"/>
        <v>3.2974232479073069</v>
      </c>
      <c r="K336" s="1">
        <f t="shared" si="121"/>
        <v>3.2043857153219957</v>
      </c>
      <c r="L336" s="1">
        <f t="shared" si="122"/>
        <v>2.4590547745632589</v>
      </c>
      <c r="M336" s="1">
        <f t="shared" si="123"/>
        <v>2.3896719954909358</v>
      </c>
      <c r="N336" s="1">
        <f t="shared" si="124"/>
        <v>4.3036313729411324</v>
      </c>
      <c r="O336" s="1">
        <f t="shared" si="125"/>
        <v>4.1822034536258643</v>
      </c>
      <c r="P336" s="1">
        <f t="shared" si="126"/>
        <v>3.3562487661461406</v>
      </c>
      <c r="Q336" s="1">
        <f t="shared" si="127"/>
        <v>3.261551458439917</v>
      </c>
      <c r="R336" s="1">
        <f t="shared" si="128"/>
        <v>0.14323161599999998</v>
      </c>
      <c r="S336" s="1">
        <f t="shared" si="129"/>
        <v>0.13919030399999996</v>
      </c>
      <c r="T336" s="1">
        <f t="shared" si="130"/>
        <v>0.88171359204634636</v>
      </c>
      <c r="U336" s="1">
        <f t="shared" si="131"/>
        <v>0.85683584633900189</v>
      </c>
      <c r="V336" s="1">
        <f t="shared" si="132"/>
        <v>0.86090948162212666</v>
      </c>
      <c r="W336" s="1">
        <f t="shared" si="133"/>
        <v>0.83661872853173858</v>
      </c>
      <c r="X336" s="1">
        <f t="shared" si="134"/>
        <v>0.9575392954438422</v>
      </c>
      <c r="Y336" s="1">
        <f t="shared" si="135"/>
        <v>0.93052211059864187</v>
      </c>
      <c r="Z336" s="1">
        <f t="shared" si="136"/>
        <v>0.31432795116576334</v>
      </c>
      <c r="AA336" s="1">
        <f t="shared" si="137"/>
        <v>0.30545911789796293</v>
      </c>
      <c r="AB336" s="1">
        <f t="shared" si="138"/>
        <v>0.23871935999999999</v>
      </c>
      <c r="AC336" s="1">
        <f t="shared" si="139"/>
        <v>0.23198383999999997</v>
      </c>
      <c r="AD336" s="1">
        <f t="shared" si="140"/>
        <v>0.39786559999999999</v>
      </c>
      <c r="AE336" s="1">
        <f t="shared" si="141"/>
        <v>0.38663973333333329</v>
      </c>
      <c r="AF336" s="1">
        <f t="shared" si="142"/>
        <v>0.73207270399999991</v>
      </c>
      <c r="AG336" s="1">
        <f t="shared" si="143"/>
        <v>0.71141710933333324</v>
      </c>
      <c r="AH336" s="1">
        <f t="shared" si="144"/>
        <v>0</v>
      </c>
      <c r="AI336" s="1">
        <f t="shared" si="145"/>
        <v>0</v>
      </c>
      <c r="AJ336" s="1">
        <f t="shared" si="146"/>
        <v>47.759786624</v>
      </c>
      <c r="AK336" s="1">
        <f t="shared" si="146"/>
        <v>46.412233589333326</v>
      </c>
    </row>
    <row r="337" spans="1:38">
      <c r="A337" s="15" t="s">
        <v>8</v>
      </c>
      <c r="B337" s="1">
        <f t="shared" si="112"/>
        <v>10.524871409559074</v>
      </c>
      <c r="C337" s="1">
        <f t="shared" si="113"/>
        <v>22.027191075312778</v>
      </c>
      <c r="D337" s="1">
        <f t="shared" si="114"/>
        <v>3.9834178128992845</v>
      </c>
      <c r="E337" s="1">
        <f t="shared" si="115"/>
        <v>8.3367769432171119</v>
      </c>
      <c r="F337" s="1">
        <f t="shared" si="116"/>
        <v>4.6207390245462472</v>
      </c>
      <c r="G337" s="1">
        <f t="shared" si="117"/>
        <v>9.670607596249825</v>
      </c>
      <c r="H337" s="1">
        <f t="shared" si="118"/>
        <v>3.0465608805462474</v>
      </c>
      <c r="I337" s="1">
        <f t="shared" si="119"/>
        <v>6.3760568682498242</v>
      </c>
      <c r="J337" s="1">
        <f t="shared" si="120"/>
        <v>1.6172917209074933</v>
      </c>
      <c r="K337" s="1">
        <f t="shared" si="121"/>
        <v>3.3847818538281995</v>
      </c>
      <c r="L337" s="1">
        <f t="shared" si="122"/>
        <v>1.3071981185319865</v>
      </c>
      <c r="M337" s="1">
        <f t="shared" si="123"/>
        <v>2.7357961546249152</v>
      </c>
      <c r="N337" s="1">
        <f t="shared" si="124"/>
        <v>3.2554795836245529</v>
      </c>
      <c r="O337" s="1">
        <f t="shared" si="125"/>
        <v>6.8132966228118379</v>
      </c>
      <c r="P337" s="1">
        <f t="shared" si="126"/>
        <v>1.5923753185319864</v>
      </c>
      <c r="Q337" s="1">
        <f t="shared" si="127"/>
        <v>3.3326350546249155</v>
      </c>
      <c r="R337" s="1">
        <f t="shared" si="128"/>
        <v>0.18251340800000002</v>
      </c>
      <c r="S337" s="1">
        <f t="shared" si="129"/>
        <v>0.38197689600000001</v>
      </c>
      <c r="T337" s="1">
        <f t="shared" si="130"/>
        <v>0.50485578858014413</v>
      </c>
      <c r="U337" s="1">
        <f t="shared" si="131"/>
        <v>1.0565976996576367</v>
      </c>
      <c r="V337" s="1">
        <f t="shared" si="132"/>
        <v>0.71188315180962425</v>
      </c>
      <c r="W337" s="1">
        <f t="shared" si="133"/>
        <v>1.4898791251705576</v>
      </c>
      <c r="X337" s="1">
        <f t="shared" si="134"/>
        <v>0.59802008355751846</v>
      </c>
      <c r="Y337" s="1">
        <f t="shared" si="135"/>
        <v>1.2515784882114607</v>
      </c>
      <c r="Z337" s="1">
        <f t="shared" si="136"/>
        <v>0.98876082779080754</v>
      </c>
      <c r="AA337" s="1">
        <f t="shared" si="137"/>
        <v>2.0693481976180248</v>
      </c>
      <c r="AB337" s="1">
        <f t="shared" si="138"/>
        <v>0.1964619654341172</v>
      </c>
      <c r="AC337" s="1">
        <f t="shared" si="139"/>
        <v>0.41116941796727274</v>
      </c>
      <c r="AD337" s="1">
        <f t="shared" si="140"/>
        <v>0.48838201284045984</v>
      </c>
      <c r="AE337" s="1">
        <f t="shared" si="141"/>
        <v>1.0221202232278244</v>
      </c>
      <c r="AF337" s="1">
        <f t="shared" si="142"/>
        <v>0.55682454084045985</v>
      </c>
      <c r="AG337" s="1">
        <f t="shared" si="143"/>
        <v>1.1653615592278244</v>
      </c>
      <c r="AH337" s="1">
        <f t="shared" si="144"/>
        <v>6.8442528000000016E-2</v>
      </c>
      <c r="AI337" s="1">
        <f t="shared" si="145"/>
        <v>0.14324133600000002</v>
      </c>
      <c r="AJ337" s="1">
        <f t="shared" si="146"/>
        <v>34.244078176000002</v>
      </c>
      <c r="AK337" s="1">
        <f t="shared" si="146"/>
        <v>71.668415112000005</v>
      </c>
    </row>
    <row r="338" spans="1:38">
      <c r="A338" s="13" t="s">
        <v>9</v>
      </c>
      <c r="B338" s="1">
        <f t="shared" si="112"/>
        <v>11.922471149899412</v>
      </c>
      <c r="C338" s="1">
        <f t="shared" si="113"/>
        <v>14.54415072541458</v>
      </c>
      <c r="D338" s="1">
        <f t="shared" si="114"/>
        <v>6.0960460930644373</v>
      </c>
      <c r="E338" s="1">
        <f t="shared" si="115"/>
        <v>7.4365299015508102</v>
      </c>
      <c r="F338" s="1">
        <f t="shared" si="116"/>
        <v>6.2471002961750699</v>
      </c>
      <c r="G338" s="1">
        <f t="shared" si="117"/>
        <v>7.6208000138560905</v>
      </c>
      <c r="H338" s="1">
        <f t="shared" si="118"/>
        <v>2.1005498114778112</v>
      </c>
      <c r="I338" s="1">
        <f t="shared" si="119"/>
        <v>2.5624480596568451</v>
      </c>
      <c r="J338" s="1">
        <f t="shared" si="120"/>
        <v>2.359254897622193</v>
      </c>
      <c r="K338" s="1">
        <f t="shared" si="121"/>
        <v>2.8780408356013689</v>
      </c>
      <c r="L338" s="1">
        <f t="shared" si="122"/>
        <v>1.263025487369617</v>
      </c>
      <c r="M338" s="1">
        <f t="shared" si="123"/>
        <v>1.5407571825828155</v>
      </c>
      <c r="N338" s="1">
        <f t="shared" si="124"/>
        <v>2.5941993321081944</v>
      </c>
      <c r="O338" s="1">
        <f t="shared" si="125"/>
        <v>3.1646481357406966</v>
      </c>
      <c r="P338" s="1">
        <f t="shared" si="126"/>
        <v>0.76900909739357126</v>
      </c>
      <c r="Q338" s="1">
        <f t="shared" si="127"/>
        <v>0.93810956479450014</v>
      </c>
      <c r="R338" s="1">
        <f t="shared" si="128"/>
        <v>0.81693458997604573</v>
      </c>
      <c r="S338" s="1">
        <f t="shared" si="129"/>
        <v>0.99657358445498201</v>
      </c>
      <c r="T338" s="1">
        <f t="shared" si="130"/>
        <v>0.58780437924918916</v>
      </c>
      <c r="U338" s="1">
        <f t="shared" si="131"/>
        <v>0.71705902084997608</v>
      </c>
      <c r="V338" s="1">
        <f t="shared" si="132"/>
        <v>0.88461288330368826</v>
      </c>
      <c r="W338" s="1">
        <f t="shared" si="133"/>
        <v>1.0791339267380797</v>
      </c>
      <c r="X338" s="1">
        <f t="shared" si="134"/>
        <v>0.44234947797604579</v>
      </c>
      <c r="Y338" s="1">
        <f t="shared" si="135"/>
        <v>0.53961946312164877</v>
      </c>
      <c r="Z338" s="1">
        <f t="shared" si="136"/>
        <v>1.0571087001081942</v>
      </c>
      <c r="AA338" s="1">
        <f t="shared" si="137"/>
        <v>1.2895605344073631</v>
      </c>
      <c r="AB338" s="1">
        <f t="shared" si="138"/>
        <v>0.26207597941752531</v>
      </c>
      <c r="AC338" s="1">
        <f t="shared" si="139"/>
        <v>0.31970490833951787</v>
      </c>
      <c r="AD338" s="1">
        <f t="shared" si="140"/>
        <v>0.90473165344147954</v>
      </c>
      <c r="AE338" s="1">
        <f t="shared" si="141"/>
        <v>1.103676693217869</v>
      </c>
      <c r="AF338" s="1">
        <f t="shared" si="142"/>
        <v>0.31056216544147952</v>
      </c>
      <c r="AG338" s="1">
        <f t="shared" si="143"/>
        <v>0.37885291455120235</v>
      </c>
      <c r="AH338" s="1">
        <f t="shared" si="144"/>
        <v>0.11943127797604582</v>
      </c>
      <c r="AI338" s="1">
        <f t="shared" si="145"/>
        <v>0.14569349645498217</v>
      </c>
      <c r="AJ338" s="1">
        <f t="shared" si="146"/>
        <v>38.737267271999997</v>
      </c>
      <c r="AK338" s="1">
        <f t="shared" si="146"/>
        <v>47.255358961333329</v>
      </c>
    </row>
    <row r="339" spans="1:38">
      <c r="A339" s="15" t="s">
        <v>10</v>
      </c>
      <c r="B339" s="1">
        <f t="shared" si="112"/>
        <v>7.2822119763496946</v>
      </c>
      <c r="C339" s="1">
        <f t="shared" si="113"/>
        <v>15.829379053576558</v>
      </c>
      <c r="D339" s="1">
        <f t="shared" si="114"/>
        <v>4.2147516059718289</v>
      </c>
      <c r="E339" s="1">
        <f t="shared" si="115"/>
        <v>9.1616257538607595</v>
      </c>
      <c r="F339" s="1">
        <f t="shared" si="116"/>
        <v>6.4363702296296559</v>
      </c>
      <c r="G339" s="1">
        <f t="shared" si="117"/>
        <v>13.990768797289803</v>
      </c>
      <c r="H339" s="1">
        <f t="shared" si="118"/>
        <v>1.6493259265803684</v>
      </c>
      <c r="I339" s="1">
        <f t="shared" si="119"/>
        <v>3.5851476666048541</v>
      </c>
      <c r="J339" s="1">
        <f t="shared" si="120"/>
        <v>1.5667474846679741</v>
      </c>
      <c r="K339" s="1">
        <f t="shared" si="121"/>
        <v>3.4056465118828685</v>
      </c>
      <c r="L339" s="1">
        <f t="shared" si="122"/>
        <v>1.0729265699059578</v>
      </c>
      <c r="M339" s="1">
        <f t="shared" si="123"/>
        <v>2.332225624144554</v>
      </c>
      <c r="N339" s="1">
        <f t="shared" si="124"/>
        <v>1.5776179834826662</v>
      </c>
      <c r="O339" s="1">
        <f t="shared" si="125"/>
        <v>3.4292757672242478</v>
      </c>
      <c r="P339" s="1">
        <f t="shared" si="126"/>
        <v>0.50933153314333024</v>
      </c>
      <c r="Q339" s="1">
        <f t="shared" si="127"/>
        <v>1.1071363932070613</v>
      </c>
      <c r="R339" s="1">
        <f t="shared" si="128"/>
        <v>0.65100963195802231</v>
      </c>
      <c r="S339" s="1">
        <f t="shared" si="129"/>
        <v>1.415102755215107</v>
      </c>
      <c r="T339" s="1">
        <f t="shared" si="130"/>
        <v>0.61212387387041634</v>
      </c>
      <c r="U339" s="1">
        <f t="shared" si="131"/>
        <v>1.3305765966037586</v>
      </c>
      <c r="V339" s="1">
        <f t="shared" si="132"/>
        <v>0.64320827149980075</v>
      </c>
      <c r="W339" s="1">
        <f t="shared" si="133"/>
        <v>1.3981449006198505</v>
      </c>
      <c r="X339" s="1">
        <f t="shared" si="134"/>
        <v>0.3239648023706157</v>
      </c>
      <c r="Y339" s="1">
        <f t="shared" si="135"/>
        <v>0.7042038426505749</v>
      </c>
      <c r="Z339" s="1">
        <f t="shared" si="136"/>
        <v>0.88480126865727604</v>
      </c>
      <c r="AA339" s="1">
        <f t="shared" si="137"/>
        <v>1.9232967557313636</v>
      </c>
      <c r="AB339" s="1">
        <f t="shared" si="138"/>
        <v>0</v>
      </c>
      <c r="AC339" s="1">
        <f t="shared" si="139"/>
        <v>0</v>
      </c>
      <c r="AD339" s="1">
        <f t="shared" si="140"/>
        <v>0.3939648395417783</v>
      </c>
      <c r="AE339" s="1">
        <f t="shared" si="141"/>
        <v>0.85636325873807673</v>
      </c>
      <c r="AF339" s="1">
        <f t="shared" si="142"/>
        <v>0.10906660237061566</v>
      </c>
      <c r="AG339" s="1">
        <f t="shared" si="143"/>
        <v>0.23707859598390818</v>
      </c>
      <c r="AH339" s="1">
        <f t="shared" si="144"/>
        <v>0.140151</v>
      </c>
      <c r="AI339" s="1">
        <f t="shared" si="145"/>
        <v>0.30464690000000005</v>
      </c>
      <c r="AJ339" s="1">
        <f t="shared" si="146"/>
        <v>28.067573599999996</v>
      </c>
      <c r="AK339" s="1">
        <f t="shared" si="146"/>
        <v>61.010619173333353</v>
      </c>
    </row>
    <row r="340" spans="1:38">
      <c r="A340" s="13" t="s">
        <v>11</v>
      </c>
      <c r="B340" s="1">
        <f t="shared" si="112"/>
        <v>3.9112137319268117</v>
      </c>
      <c r="C340" s="1">
        <f t="shared" si="113"/>
        <v>11.368308044996063</v>
      </c>
      <c r="D340" s="1">
        <f t="shared" si="114"/>
        <v>2.0587005852617035</v>
      </c>
      <c r="E340" s="1">
        <f t="shared" si="115"/>
        <v>5.9838055472716549</v>
      </c>
      <c r="F340" s="1">
        <f t="shared" si="116"/>
        <v>5.9062675408712462</v>
      </c>
      <c r="G340" s="1">
        <f t="shared" si="117"/>
        <v>17.167118291873017</v>
      </c>
      <c r="H340" s="1">
        <f t="shared" si="118"/>
        <v>0.70989229819930844</v>
      </c>
      <c r="I340" s="1">
        <f t="shared" si="119"/>
        <v>2.0633682733375505</v>
      </c>
      <c r="J340" s="1">
        <f t="shared" si="120"/>
        <v>1.18095920930953</v>
      </c>
      <c r="K340" s="1">
        <f t="shared" si="121"/>
        <v>3.432568251234843</v>
      </c>
      <c r="L340" s="1">
        <f t="shared" si="122"/>
        <v>1.1052404502521866</v>
      </c>
      <c r="M340" s="1">
        <f t="shared" si="123"/>
        <v>3.2124846054033336</v>
      </c>
      <c r="N340" s="1">
        <f t="shared" si="124"/>
        <v>0.82850447221151213</v>
      </c>
      <c r="O340" s="1">
        <f t="shared" si="125"/>
        <v>2.4081256362631316</v>
      </c>
      <c r="P340" s="1">
        <f t="shared" si="126"/>
        <v>0.18761622421151203</v>
      </c>
      <c r="Q340" s="1">
        <f t="shared" si="127"/>
        <v>0.54532408026313117</v>
      </c>
      <c r="R340" s="1">
        <f t="shared" si="128"/>
        <v>0.42606916204067435</v>
      </c>
      <c r="S340" s="1">
        <f t="shared" si="129"/>
        <v>1.2384098171402018</v>
      </c>
      <c r="T340" s="1">
        <f t="shared" si="130"/>
        <v>0.53653519231726809</v>
      </c>
      <c r="U340" s="1">
        <f t="shared" si="131"/>
        <v>1.5594896523946968</v>
      </c>
      <c r="V340" s="1">
        <f t="shared" si="132"/>
        <v>0.52983810421151223</v>
      </c>
      <c r="W340" s="1">
        <f t="shared" si="133"/>
        <v>1.5400239402631315</v>
      </c>
      <c r="X340" s="1">
        <f t="shared" si="134"/>
        <v>0.24983838421151205</v>
      </c>
      <c r="Y340" s="1">
        <f t="shared" si="135"/>
        <v>0.72617860026313119</v>
      </c>
      <c r="Z340" s="1">
        <f t="shared" si="136"/>
        <v>0.537635690775915</v>
      </c>
      <c r="AA340" s="1">
        <f t="shared" si="137"/>
        <v>1.5626883539585661</v>
      </c>
      <c r="AB340" s="1">
        <f t="shared" si="138"/>
        <v>4.6904056052878007E-2</v>
      </c>
      <c r="AC340" s="1">
        <f t="shared" si="139"/>
        <v>0.13633102006578279</v>
      </c>
      <c r="AD340" s="1">
        <f t="shared" si="140"/>
        <v>0.34891896810575607</v>
      </c>
      <c r="AE340" s="1">
        <f t="shared" si="141"/>
        <v>1.0141655721315657</v>
      </c>
      <c r="AF340" s="1">
        <f t="shared" si="142"/>
        <v>0</v>
      </c>
      <c r="AG340" s="1">
        <f t="shared" si="143"/>
        <v>0</v>
      </c>
      <c r="AH340" s="1">
        <f t="shared" si="144"/>
        <v>0.10251393004067437</v>
      </c>
      <c r="AI340" s="1">
        <f t="shared" si="145"/>
        <v>0.29796631314020189</v>
      </c>
      <c r="AJ340" s="1">
        <f t="shared" si="146"/>
        <v>18.666648000000002</v>
      </c>
      <c r="AK340" s="1">
        <f t="shared" si="146"/>
        <v>54.256356000000004</v>
      </c>
    </row>
    <row r="341" spans="1:38">
      <c r="A341" s="15" t="s">
        <v>12</v>
      </c>
      <c r="B341" s="1">
        <f t="shared" si="112"/>
        <v>1.9783997948005678</v>
      </c>
      <c r="C341" s="1">
        <f t="shared" si="113"/>
        <v>6.2252148088667871</v>
      </c>
      <c r="D341" s="1">
        <f t="shared" si="114"/>
        <v>1.5899843576634556</v>
      </c>
      <c r="E341" s="1">
        <f t="shared" si="115"/>
        <v>5.0030303254205775</v>
      </c>
      <c r="F341" s="1">
        <f t="shared" si="116"/>
        <v>4.2496356036836431</v>
      </c>
      <c r="G341" s="1">
        <f t="shared" si="117"/>
        <v>13.37186475750001</v>
      </c>
      <c r="H341" s="1">
        <f t="shared" si="118"/>
        <v>0.6335712211661958</v>
      </c>
      <c r="I341" s="1">
        <f t="shared" si="119"/>
        <v>1.9935894447831777</v>
      </c>
      <c r="J341" s="1">
        <f t="shared" si="120"/>
        <v>0.84795811497667717</v>
      </c>
      <c r="K341" s="1">
        <f t="shared" si="121"/>
        <v>2.6681772958754761</v>
      </c>
      <c r="L341" s="1">
        <f t="shared" si="122"/>
        <v>0.43358700779029358</v>
      </c>
      <c r="M341" s="1">
        <f t="shared" si="123"/>
        <v>1.3643209370128668</v>
      </c>
      <c r="N341" s="1">
        <f t="shared" si="124"/>
        <v>1.2129725168426999</v>
      </c>
      <c r="O341" s="1">
        <f t="shared" si="125"/>
        <v>3.8167282944743595</v>
      </c>
      <c r="P341" s="1">
        <f t="shared" si="126"/>
        <v>0.2785578739798123</v>
      </c>
      <c r="Q341" s="1">
        <f t="shared" si="127"/>
        <v>0.8765076739205685</v>
      </c>
      <c r="R341" s="1">
        <f t="shared" si="128"/>
        <v>0.32462273381048123</v>
      </c>
      <c r="S341" s="1">
        <f t="shared" si="129"/>
        <v>1.0214549430922986</v>
      </c>
      <c r="T341" s="1">
        <f t="shared" si="130"/>
        <v>9.8066267620962502E-2</v>
      </c>
      <c r="U341" s="1">
        <f t="shared" si="131"/>
        <v>0.3085744261845968</v>
      </c>
      <c r="V341" s="1">
        <f t="shared" si="132"/>
        <v>0.37365586762096253</v>
      </c>
      <c r="W341" s="1">
        <f t="shared" si="133"/>
        <v>1.1757421561845969</v>
      </c>
      <c r="X341" s="1">
        <f t="shared" si="134"/>
        <v>0.15375756779029354</v>
      </c>
      <c r="Y341" s="1">
        <f t="shared" si="135"/>
        <v>0.48381216501286689</v>
      </c>
      <c r="Z341" s="1">
        <f t="shared" si="136"/>
        <v>9.8066267620962502E-2</v>
      </c>
      <c r="AA341" s="1">
        <f t="shared" si="137"/>
        <v>0.3085744261845968</v>
      </c>
      <c r="AB341" s="1">
        <f t="shared" si="138"/>
        <v>5.38463539798123E-2</v>
      </c>
      <c r="AC341" s="1">
        <f t="shared" si="139"/>
        <v>0.1694324479205685</v>
      </c>
      <c r="AD341" s="1">
        <f t="shared" si="140"/>
        <v>9.8066267620962502E-2</v>
      </c>
      <c r="AE341" s="1">
        <f t="shared" si="141"/>
        <v>0.3085744261845968</v>
      </c>
      <c r="AF341" s="1">
        <f t="shared" si="142"/>
        <v>0.20094575541125609</v>
      </c>
      <c r="AG341" s="1">
        <f t="shared" si="143"/>
        <v>0.63229408719746372</v>
      </c>
      <c r="AH341" s="1">
        <f t="shared" si="144"/>
        <v>9.8066267620962502E-2</v>
      </c>
      <c r="AI341" s="1">
        <f t="shared" si="145"/>
        <v>0.3085744261845968</v>
      </c>
      <c r="AJ341" s="1">
        <f t="shared" si="146"/>
        <v>12.72375984</v>
      </c>
      <c r="AK341" s="1">
        <f t="shared" si="146"/>
        <v>40.036467042000005</v>
      </c>
    </row>
    <row r="342" spans="1:38">
      <c r="B342" s="1">
        <f>SUM(B334:B341)</f>
        <v>76.266613192326162</v>
      </c>
      <c r="C342" s="1">
        <f t="shared" ref="C342:AK342" si="147">SUM(C334:C341)</f>
        <v>113.58648001024409</v>
      </c>
      <c r="D342" s="1">
        <f t="shared" si="147"/>
        <v>32.435110081435383</v>
      </c>
      <c r="E342" s="1">
        <f t="shared" si="147"/>
        <v>51.265048921638176</v>
      </c>
      <c r="F342" s="1">
        <f t="shared" si="147"/>
        <v>35.040708978230946</v>
      </c>
      <c r="G342" s="1">
        <f t="shared" si="147"/>
        <v>69.577355004093135</v>
      </c>
      <c r="H342" s="1">
        <f t="shared" si="147"/>
        <v>27.206105453109991</v>
      </c>
      <c r="I342" s="1">
        <f t="shared" si="147"/>
        <v>37.315686009273151</v>
      </c>
      <c r="J342" s="1">
        <f t="shared" si="147"/>
        <v>25.515058834987926</v>
      </c>
      <c r="K342" s="1">
        <f t="shared" si="147"/>
        <v>38.357791645915697</v>
      </c>
      <c r="L342" s="1">
        <f t="shared" si="147"/>
        <v>18.021176429286879</v>
      </c>
      <c r="M342" s="1">
        <f t="shared" si="147"/>
        <v>26.734200366820492</v>
      </c>
      <c r="N342" s="1">
        <f t="shared" si="147"/>
        <v>20.030917161260522</v>
      </c>
      <c r="O342" s="1">
        <f t="shared" si="147"/>
        <v>31.97369865662294</v>
      </c>
      <c r="P342" s="1">
        <f t="shared" si="147"/>
        <v>15.068140880724647</v>
      </c>
      <c r="Q342" s="1">
        <f t="shared" si="147"/>
        <v>19.4350934111961</v>
      </c>
      <c r="R342" s="1">
        <f t="shared" si="147"/>
        <v>3.6691152332754973</v>
      </c>
      <c r="S342" s="1">
        <f t="shared" si="147"/>
        <v>6.4232976286095225</v>
      </c>
      <c r="T342" s="1">
        <f t="shared" si="147"/>
        <v>6.9876453931949882</v>
      </c>
      <c r="U342" s="1">
        <f t="shared" si="147"/>
        <v>10.710851583415597</v>
      </c>
      <c r="V342" s="1">
        <f t="shared" si="147"/>
        <v>6.108264160597102</v>
      </c>
      <c r="W342" s="1">
        <f t="shared" si="147"/>
        <v>10.444160576458046</v>
      </c>
      <c r="X342" s="1">
        <f t="shared" si="147"/>
        <v>4.3076882854437333</v>
      </c>
      <c r="Y342" s="1">
        <f t="shared" si="147"/>
        <v>6.7409334345083751</v>
      </c>
      <c r="Z342" s="1">
        <f t="shared" si="147"/>
        <v>5.5036239135731027</v>
      </c>
      <c r="AA342" s="1">
        <f t="shared" si="147"/>
        <v>9.6130572187266896</v>
      </c>
      <c r="AB342" s="1">
        <f t="shared" si="147"/>
        <v>1.4909353169641912</v>
      </c>
      <c r="AC342" s="1">
        <f t="shared" si="147"/>
        <v>2.2143040157603471</v>
      </c>
      <c r="AD342" s="1">
        <f t="shared" si="147"/>
        <v>4.9515624854376972</v>
      </c>
      <c r="AE342" s="1">
        <f t="shared" si="147"/>
        <v>7.8012982798805179</v>
      </c>
      <c r="AF342" s="1">
        <f t="shared" si="147"/>
        <v>3.633774356513555</v>
      </c>
      <c r="AG342" s="1">
        <f t="shared" si="147"/>
        <v>5.1584515630573602</v>
      </c>
      <c r="AH342" s="1">
        <f t="shared" si="147"/>
        <v>0.67637319563768261</v>
      </c>
      <c r="AI342" s="1">
        <f t="shared" si="147"/>
        <v>1.4367096717797809</v>
      </c>
      <c r="AJ342" s="1">
        <f t="shared" si="147"/>
        <v>286.91281335200006</v>
      </c>
      <c r="AK342" s="1">
        <f t="shared" si="147"/>
        <v>448.788417998</v>
      </c>
    </row>
    <row r="343" spans="1:38" ht="17.25" thickBot="1">
      <c r="B343" s="21"/>
    </row>
    <row r="344" spans="1:38" ht="23.25" thickTop="1">
      <c r="A344" s="41"/>
      <c r="B344" s="42" t="s">
        <v>231</v>
      </c>
      <c r="C344" s="76"/>
      <c r="D344" s="42" t="s">
        <v>48</v>
      </c>
      <c r="E344" s="42"/>
      <c r="F344" s="42" t="s">
        <v>56</v>
      </c>
      <c r="G344" s="42"/>
      <c r="H344" s="42" t="s">
        <v>156</v>
      </c>
      <c r="I344" s="42"/>
      <c r="J344" s="42" t="s">
        <v>58</v>
      </c>
      <c r="K344" s="42"/>
      <c r="L344" s="42" t="s">
        <v>152</v>
      </c>
      <c r="M344" s="42"/>
      <c r="N344" s="42" t="s">
        <v>50</v>
      </c>
      <c r="O344" s="42"/>
      <c r="P344" s="42" t="s">
        <v>157</v>
      </c>
      <c r="Q344" s="42"/>
      <c r="R344" s="42" t="s">
        <v>168</v>
      </c>
      <c r="S344" s="42"/>
      <c r="T344" s="42" t="s">
        <v>240</v>
      </c>
      <c r="U344" s="42"/>
      <c r="V344" s="42" t="s">
        <v>54</v>
      </c>
      <c r="W344" s="42"/>
      <c r="X344" s="42" t="s">
        <v>49</v>
      </c>
      <c r="Y344" s="42"/>
      <c r="Z344" s="42" t="s">
        <v>155</v>
      </c>
      <c r="AA344" s="42"/>
      <c r="AB344" s="42" t="s">
        <v>170</v>
      </c>
      <c r="AC344" s="42"/>
      <c r="AD344" s="42" t="s">
        <v>60</v>
      </c>
      <c r="AE344" s="42"/>
      <c r="AF344" s="42" t="s">
        <v>162</v>
      </c>
      <c r="AG344" s="42"/>
      <c r="AH344" s="42" t="s">
        <v>172</v>
      </c>
      <c r="AI344" s="42"/>
      <c r="AJ344" s="77" t="s">
        <v>177</v>
      </c>
      <c r="AK344" s="78"/>
    </row>
    <row r="345" spans="1:38">
      <c r="A345" s="44"/>
      <c r="B345" s="16" t="s">
        <v>22</v>
      </c>
      <c r="C345" s="16" t="s">
        <v>23</v>
      </c>
      <c r="D345" s="16" t="s">
        <v>22</v>
      </c>
      <c r="E345" s="16" t="s">
        <v>23</v>
      </c>
      <c r="F345" s="16" t="s">
        <v>22</v>
      </c>
      <c r="G345" s="16" t="s">
        <v>23</v>
      </c>
      <c r="H345" s="16" t="s">
        <v>22</v>
      </c>
      <c r="I345" s="16" t="s">
        <v>23</v>
      </c>
      <c r="J345" s="16" t="s">
        <v>22</v>
      </c>
      <c r="K345" s="16" t="s">
        <v>23</v>
      </c>
      <c r="L345" s="16" t="s">
        <v>22</v>
      </c>
      <c r="M345" s="16" t="s">
        <v>23</v>
      </c>
      <c r="N345" s="16" t="s">
        <v>22</v>
      </c>
      <c r="O345" s="16" t="s">
        <v>23</v>
      </c>
      <c r="P345" s="16" t="s">
        <v>22</v>
      </c>
      <c r="Q345" s="16" t="s">
        <v>23</v>
      </c>
      <c r="R345" s="16" t="s">
        <v>22</v>
      </c>
      <c r="S345" s="16" t="s">
        <v>23</v>
      </c>
      <c r="T345" s="16" t="s">
        <v>22</v>
      </c>
      <c r="U345" s="16" t="s">
        <v>23</v>
      </c>
      <c r="V345" s="16" t="s">
        <v>22</v>
      </c>
      <c r="W345" s="16" t="s">
        <v>23</v>
      </c>
      <c r="X345" s="16" t="s">
        <v>22</v>
      </c>
      <c r="Y345" s="16" t="s">
        <v>23</v>
      </c>
      <c r="Z345" s="16" t="s">
        <v>22</v>
      </c>
      <c r="AA345" s="16" t="s">
        <v>23</v>
      </c>
      <c r="AB345" s="16" t="s">
        <v>22</v>
      </c>
      <c r="AC345" s="16" t="s">
        <v>23</v>
      </c>
      <c r="AD345" s="16" t="s">
        <v>22</v>
      </c>
      <c r="AE345" s="16" t="s">
        <v>23</v>
      </c>
      <c r="AF345" s="16" t="s">
        <v>22</v>
      </c>
      <c r="AG345" s="16" t="s">
        <v>23</v>
      </c>
      <c r="AH345" s="16" t="s">
        <v>22</v>
      </c>
      <c r="AI345" s="16" t="s">
        <v>23</v>
      </c>
      <c r="AJ345" s="23" t="s">
        <v>22</v>
      </c>
      <c r="AK345" s="79" t="s">
        <v>23</v>
      </c>
    </row>
    <row r="346" spans="1:38">
      <c r="A346" s="46" t="s">
        <v>5</v>
      </c>
      <c r="B346" s="14">
        <f>SUM(B347:B354)</f>
        <v>1379947.1440933524</v>
      </c>
      <c r="C346" s="14">
        <f t="shared" ref="C346:AI346" si="148">SUM(C347:C354)</f>
        <v>2052429.3368369776</v>
      </c>
      <c r="D346" s="14">
        <f t="shared" si="148"/>
        <v>590125.98850117018</v>
      </c>
      <c r="E346" s="14">
        <f t="shared" si="148"/>
        <v>934895.59809884545</v>
      </c>
      <c r="F346" s="14">
        <f t="shared" si="148"/>
        <v>643258.28865682462</v>
      </c>
      <c r="G346" s="14">
        <f t="shared" si="148"/>
        <v>1290068.2870340634</v>
      </c>
      <c r="H346" s="14">
        <f t="shared" si="148"/>
        <v>493027.69190675981</v>
      </c>
      <c r="I346" s="14">
        <f t="shared" si="148"/>
        <v>674109.8911501735</v>
      </c>
      <c r="J346" s="14">
        <f t="shared" si="148"/>
        <v>467502.64244427264</v>
      </c>
      <c r="K346" s="14">
        <f t="shared" si="148"/>
        <v>704259.39259777684</v>
      </c>
      <c r="L346" s="14">
        <f t="shared" si="148"/>
        <v>330020.55601557856</v>
      </c>
      <c r="M346" s="14">
        <f t="shared" si="148"/>
        <v>490258.67269219097</v>
      </c>
      <c r="N346" s="14">
        <f t="shared" si="148"/>
        <v>361129.95946999791</v>
      </c>
      <c r="O346" s="14">
        <f t="shared" si="148"/>
        <v>577141.11588417715</v>
      </c>
      <c r="P346" s="14">
        <f t="shared" si="148"/>
        <v>273396.21455653961</v>
      </c>
      <c r="Q346" s="14">
        <f t="shared" si="148"/>
        <v>350493.24607396824</v>
      </c>
      <c r="R346" s="14">
        <f t="shared" si="148"/>
        <v>68021.355388017022</v>
      </c>
      <c r="S346" s="14">
        <f t="shared" si="148"/>
        <v>120011.43199535721</v>
      </c>
      <c r="T346" s="14">
        <f t="shared" si="148"/>
        <v>128027.15324663499</v>
      </c>
      <c r="U346" s="14">
        <f t="shared" si="148"/>
        <v>196632.89111803949</v>
      </c>
      <c r="V346" s="14">
        <f t="shared" si="148"/>
        <v>111351.47206947245</v>
      </c>
      <c r="W346" s="14">
        <f t="shared" si="148"/>
        <v>191357.21623741832</v>
      </c>
      <c r="X346" s="14">
        <f t="shared" si="148"/>
        <v>77882.894469974082</v>
      </c>
      <c r="Y346" s="14">
        <f t="shared" si="148"/>
        <v>122001.93891677746</v>
      </c>
      <c r="Z346" s="14">
        <f t="shared" si="148"/>
        <v>99555.904255281392</v>
      </c>
      <c r="AA346" s="14">
        <f t="shared" si="148"/>
        <v>174066.0202636717</v>
      </c>
      <c r="AB346" s="14">
        <f t="shared" si="148"/>
        <v>26935.017871659045</v>
      </c>
      <c r="AC346" s="14">
        <f t="shared" si="148"/>
        <v>39920.138583056156</v>
      </c>
      <c r="AD346" s="14">
        <f t="shared" si="148"/>
        <v>90326.896915546982</v>
      </c>
      <c r="AE346" s="14">
        <f t="shared" si="148"/>
        <v>142455.49680698063</v>
      </c>
      <c r="AF346" s="14">
        <f t="shared" si="148"/>
        <v>65543.034136595787</v>
      </c>
      <c r="AG346" s="14">
        <f t="shared" si="148"/>
        <v>92588.679171662516</v>
      </c>
      <c r="AH346" s="14">
        <f t="shared" si="148"/>
        <v>12519.195596408368</v>
      </c>
      <c r="AI346" s="14">
        <f t="shared" si="148"/>
        <v>26813.710827923107</v>
      </c>
      <c r="AJ346" s="39">
        <f>SUM(AH346,AF346,AD346,AB346,Z346,X346,V346,T346,R346,P346,N346,L346,J346,H346,F346,D346,B346)</f>
        <v>5218571.409594086</v>
      </c>
      <c r="AK346" s="47">
        <f>SUM(AI346,AG346,AE346,AC346,AA346,Y346,W346,U346,S346,Q346,O346,M346,K346,I346,G346,E346,C346)</f>
        <v>8179503.0642890604</v>
      </c>
      <c r="AL346" s="14">
        <f>SUM(AJ346:AK346)</f>
        <v>13398074.473883146</v>
      </c>
    </row>
    <row r="347" spans="1:38">
      <c r="A347" s="48" t="s">
        <v>13</v>
      </c>
      <c r="B347" s="14">
        <f t="shared" ref="B347:AI347" si="149">B334*$Q114/$B$158*$H$26</f>
        <v>209091.4054501307</v>
      </c>
      <c r="C347" s="14">
        <f t="shared" si="149"/>
        <v>334769.94940501917</v>
      </c>
      <c r="D347" s="14">
        <f t="shared" si="149"/>
        <v>72070.681823806808</v>
      </c>
      <c r="E347" s="14">
        <f t="shared" si="149"/>
        <v>115390.19720012105</v>
      </c>
      <c r="F347" s="14">
        <f t="shared" si="149"/>
        <v>23784.619214430273</v>
      </c>
      <c r="G347" s="14">
        <f t="shared" si="149"/>
        <v>38080.837200797978</v>
      </c>
      <c r="H347" s="14">
        <f t="shared" si="149"/>
        <v>104995.2009381176</v>
      </c>
      <c r="I347" s="14">
        <f t="shared" si="149"/>
        <v>168104.6527481816</v>
      </c>
      <c r="J347" s="14">
        <f t="shared" si="149"/>
        <v>180027.62932593533</v>
      </c>
      <c r="K347" s="14">
        <f t="shared" si="149"/>
        <v>288236.81313540693</v>
      </c>
      <c r="L347" s="14">
        <f t="shared" si="149"/>
        <v>114753.50546037775</v>
      </c>
      <c r="M347" s="14">
        <f t="shared" si="149"/>
        <v>183728.38010399073</v>
      </c>
      <c r="N347" s="14">
        <f t="shared" si="149"/>
        <v>74182.735352288379</v>
      </c>
      <c r="O347" s="14">
        <f t="shared" si="149"/>
        <v>118771.74246903503</v>
      </c>
      <c r="P347" s="14">
        <f t="shared" si="149"/>
        <v>65050.888234054757</v>
      </c>
      <c r="Q347" s="14">
        <f t="shared" si="149"/>
        <v>104151.01718783945</v>
      </c>
      <c r="R347" s="14">
        <f t="shared" si="149"/>
        <v>8109.6490870469115</v>
      </c>
      <c r="S347" s="14">
        <f t="shared" si="149"/>
        <v>12984.114811981903</v>
      </c>
      <c r="T347" s="14">
        <f t="shared" si="149"/>
        <v>44006.278841634325</v>
      </c>
      <c r="U347" s="14">
        <f t="shared" si="149"/>
        <v>70457.127157389245</v>
      </c>
      <c r="V347" s="14">
        <f t="shared" si="149"/>
        <v>28957.783841981178</v>
      </c>
      <c r="W347" s="14">
        <f t="shared" si="149"/>
        <v>46363.435220074767</v>
      </c>
      <c r="X347" s="14">
        <f t="shared" si="149"/>
        <v>19689.546828291746</v>
      </c>
      <c r="Y347" s="14">
        <f t="shared" si="149"/>
        <v>31524.340186651429</v>
      </c>
      <c r="Z347" s="14">
        <f t="shared" si="149"/>
        <v>20084.383471620615</v>
      </c>
      <c r="AA347" s="14">
        <f t="shared" si="149"/>
        <v>32156.501239975936</v>
      </c>
      <c r="AB347" s="14">
        <f t="shared" si="149"/>
        <v>9150.0383455289902</v>
      </c>
      <c r="AC347" s="14">
        <f t="shared" si="149"/>
        <v>14649.850707121979</v>
      </c>
      <c r="AD347" s="14">
        <f t="shared" si="149"/>
        <v>29390.332330092217</v>
      </c>
      <c r="AE347" s="14">
        <f t="shared" si="149"/>
        <v>47055.975571833435</v>
      </c>
      <c r="AF347" s="14">
        <f t="shared" si="149"/>
        <v>15685.542841243776</v>
      </c>
      <c r="AG347" s="14">
        <f t="shared" si="149"/>
        <v>25113.650042425295</v>
      </c>
      <c r="AH347" s="14">
        <f t="shared" si="149"/>
        <v>2724.6797363277578</v>
      </c>
      <c r="AI347" s="14">
        <f t="shared" si="149"/>
        <v>4362.4026320530638</v>
      </c>
      <c r="AJ347" s="39">
        <f t="shared" ref="AJ347:AK353" si="150">SUM(AH347,AF347,AD347,AB347,Z347,X347,V347,T347,R347,P347,N347,L347,J347,H347,F347,D347,B347)</f>
        <v>1021754.901122909</v>
      </c>
      <c r="AK347" s="47">
        <f t="shared" si="150"/>
        <v>1635900.9870198991</v>
      </c>
    </row>
    <row r="348" spans="1:38">
      <c r="A348" s="54" t="s">
        <v>6</v>
      </c>
      <c r="B348" s="14">
        <f t="shared" ref="B348:AI348" si="151">B335*$Q115/$B$158*$H$26</f>
        <v>279400.00414232496</v>
      </c>
      <c r="C348" s="14">
        <f t="shared" si="151"/>
        <v>214741.97178275252</v>
      </c>
      <c r="D348" s="14">
        <f t="shared" si="151"/>
        <v>110105.49687541832</v>
      </c>
      <c r="E348" s="14">
        <f t="shared" si="151"/>
        <v>84625.165184688958</v>
      </c>
      <c r="F348" s="14">
        <f t="shared" si="151"/>
        <v>38752.973883569422</v>
      </c>
      <c r="G348" s="14">
        <f t="shared" si="151"/>
        <v>29784.860060217041</v>
      </c>
      <c r="H348" s="14">
        <f t="shared" si="151"/>
        <v>126331.96734322033</v>
      </c>
      <c r="I348" s="14">
        <f t="shared" si="151"/>
        <v>97096.547474130231</v>
      </c>
      <c r="J348" s="14">
        <f t="shared" si="151"/>
        <v>91047.701118448444</v>
      </c>
      <c r="K348" s="14">
        <f t="shared" si="151"/>
        <v>69977.675642777642</v>
      </c>
      <c r="L348" s="14">
        <f t="shared" si="151"/>
        <v>77521.807825806973</v>
      </c>
      <c r="M348" s="14">
        <f t="shared" si="151"/>
        <v>59581.909885002773</v>
      </c>
      <c r="N348" s="14">
        <f t="shared" si="151"/>
        <v>41688.882385986624</v>
      </c>
      <c r="O348" s="14">
        <f t="shared" si="151"/>
        <v>32041.348146959037</v>
      </c>
      <c r="P348" s="14">
        <f t="shared" si="151"/>
        <v>90397.53507363367</v>
      </c>
      <c r="Q348" s="14">
        <f t="shared" si="151"/>
        <v>69477.969356522197</v>
      </c>
      <c r="R348" s="14">
        <f t="shared" si="151"/>
        <v>12773.710766888325</v>
      </c>
      <c r="S348" s="14">
        <f t="shared" si="151"/>
        <v>9817.6513829501546</v>
      </c>
      <c r="T348" s="14">
        <f t="shared" si="151"/>
        <v>25735.791166157622</v>
      </c>
      <c r="U348" s="14">
        <f t="shared" si="151"/>
        <v>19780.080381082003</v>
      </c>
      <c r="V348" s="14">
        <f t="shared" si="151"/>
        <v>9953.1120717665963</v>
      </c>
      <c r="W348" s="14">
        <f t="shared" si="151"/>
        <v>7649.7884036434061</v>
      </c>
      <c r="X348" s="14">
        <f t="shared" si="151"/>
        <v>9593.3321402711372</v>
      </c>
      <c r="Y348" s="14">
        <f t="shared" si="151"/>
        <v>7373.2678211388911</v>
      </c>
      <c r="Z348" s="14">
        <f t="shared" si="151"/>
        <v>9953.1120717665963</v>
      </c>
      <c r="AA348" s="14">
        <f t="shared" si="151"/>
        <v>7649.7884036434061</v>
      </c>
      <c r="AB348" s="14">
        <f t="shared" si="151"/>
        <v>3668.2731692607986</v>
      </c>
      <c r="AC348" s="14">
        <f t="shared" si="151"/>
        <v>2819.3708007375831</v>
      </c>
      <c r="AD348" s="14">
        <f t="shared" si="151"/>
        <v>13534.230645080674</v>
      </c>
      <c r="AE348" s="14">
        <f t="shared" si="151"/>
        <v>10402.173701496047</v>
      </c>
      <c r="AF348" s="14">
        <f t="shared" si="151"/>
        <v>16293.005760335061</v>
      </c>
      <c r="AG348" s="14">
        <f t="shared" si="151"/>
        <v>12522.520155224582</v>
      </c>
      <c r="AH348" s="14">
        <f t="shared" si="151"/>
        <v>0</v>
      </c>
      <c r="AI348" s="14">
        <f t="shared" si="151"/>
        <v>0</v>
      </c>
      <c r="AJ348" s="39">
        <f t="shared" si="150"/>
        <v>956750.93643993558</v>
      </c>
      <c r="AK348" s="47">
        <f t="shared" si="150"/>
        <v>735342.08858296648</v>
      </c>
    </row>
    <row r="349" spans="1:38">
      <c r="A349" s="48" t="s">
        <v>7</v>
      </c>
      <c r="B349" s="14">
        <f t="shared" ref="B349:AI349" si="152">B336*$Q116/$B$158*$H$26</f>
        <v>256054.66206493668</v>
      </c>
      <c r="C349" s="14">
        <f t="shared" si="152"/>
        <v>248830.02264971865</v>
      </c>
      <c r="D349" s="14">
        <f t="shared" si="152"/>
        <v>83641.030558244092</v>
      </c>
      <c r="E349" s="14">
        <f t="shared" si="152"/>
        <v>81281.080220970805</v>
      </c>
      <c r="F349" s="14">
        <f t="shared" si="152"/>
        <v>75294.235263371986</v>
      </c>
      <c r="G349" s="14">
        <f t="shared" si="152"/>
        <v>73169.791617489434</v>
      </c>
      <c r="H349" s="14">
        <f t="shared" si="152"/>
        <v>117927.24785869684</v>
      </c>
      <c r="I349" s="14">
        <f t="shared" si="152"/>
        <v>114599.90425113519</v>
      </c>
      <c r="J349" s="14">
        <f t="shared" si="152"/>
        <v>58934.520737943712</v>
      </c>
      <c r="K349" s="14">
        <f t="shared" si="152"/>
        <v>57271.670087201208</v>
      </c>
      <c r="L349" s="14">
        <f t="shared" si="152"/>
        <v>43950.443637835291</v>
      </c>
      <c r="M349" s="14">
        <f t="shared" si="152"/>
        <v>42710.37206537668</v>
      </c>
      <c r="N349" s="14">
        <f t="shared" si="152"/>
        <v>76918.379391553972</v>
      </c>
      <c r="O349" s="14">
        <f t="shared" si="152"/>
        <v>74748.110156752911</v>
      </c>
      <c r="P349" s="14">
        <f t="shared" si="152"/>
        <v>59985.903427978141</v>
      </c>
      <c r="Q349" s="14">
        <f t="shared" si="152"/>
        <v>58293.387780075856</v>
      </c>
      <c r="R349" s="14">
        <f t="shared" si="152"/>
        <v>2559.9645568212723</v>
      </c>
      <c r="S349" s="14">
        <f t="shared" si="152"/>
        <v>2487.7345857298583</v>
      </c>
      <c r="T349" s="14">
        <f t="shared" si="152"/>
        <v>15758.780134870627</v>
      </c>
      <c r="U349" s="14">
        <f t="shared" si="152"/>
        <v>15314.142637626901</v>
      </c>
      <c r="V349" s="14">
        <f t="shared" si="152"/>
        <v>15386.950319572035</v>
      </c>
      <c r="W349" s="14">
        <f t="shared" si="152"/>
        <v>14952.80408352112</v>
      </c>
      <c r="X349" s="14">
        <f t="shared" si="152"/>
        <v>17114.005458821674</v>
      </c>
      <c r="Y349" s="14">
        <f t="shared" si="152"/>
        <v>16631.129976715809</v>
      </c>
      <c r="Z349" s="14">
        <f t="shared" si="152"/>
        <v>5617.9524931325359</v>
      </c>
      <c r="AA349" s="14">
        <f t="shared" si="152"/>
        <v>5459.4407101898205</v>
      </c>
      <c r="AB349" s="14">
        <f t="shared" si="152"/>
        <v>4266.6075947021218</v>
      </c>
      <c r="AC349" s="14">
        <f t="shared" si="152"/>
        <v>4146.2243095497652</v>
      </c>
      <c r="AD349" s="14">
        <f t="shared" si="152"/>
        <v>7111.012657836869</v>
      </c>
      <c r="AE349" s="14">
        <f t="shared" si="152"/>
        <v>6910.3738492496077</v>
      </c>
      <c r="AF349" s="14">
        <f t="shared" si="152"/>
        <v>13084.263290419838</v>
      </c>
      <c r="AG349" s="14">
        <f t="shared" si="152"/>
        <v>12715.087882619277</v>
      </c>
      <c r="AH349" s="14">
        <f t="shared" si="152"/>
        <v>0</v>
      </c>
      <c r="AI349" s="14">
        <f t="shared" si="152"/>
        <v>0</v>
      </c>
      <c r="AJ349" s="39">
        <f t="shared" si="150"/>
        <v>853605.95944673778</v>
      </c>
      <c r="AK349" s="47">
        <f t="shared" si="150"/>
        <v>829521.27686392295</v>
      </c>
    </row>
    <row r="350" spans="1:38">
      <c r="A350" s="54" t="s">
        <v>8</v>
      </c>
      <c r="B350" s="14">
        <f t="shared" ref="B350:AI350" si="153">B337*$Q117/$B$158*$H$26</f>
        <v>167486.17106264731</v>
      </c>
      <c r="C350" s="14">
        <f t="shared" si="153"/>
        <v>350526.83770737011</v>
      </c>
      <c r="D350" s="14">
        <f t="shared" si="153"/>
        <v>63389.600809687814</v>
      </c>
      <c r="E350" s="14">
        <f t="shared" si="153"/>
        <v>132666.21461566063</v>
      </c>
      <c r="F350" s="14">
        <f t="shared" si="153"/>
        <v>73531.528945627739</v>
      </c>
      <c r="G350" s="14">
        <f t="shared" si="153"/>
        <v>153891.95507644585</v>
      </c>
      <c r="H350" s="14">
        <f t="shared" si="153"/>
        <v>48481.049975442373</v>
      </c>
      <c r="I350" s="14">
        <f t="shared" si="153"/>
        <v>101464.55094652748</v>
      </c>
      <c r="J350" s="14">
        <f t="shared" si="153"/>
        <v>25736.561263836247</v>
      </c>
      <c r="K350" s="14">
        <f t="shared" si="153"/>
        <v>53863.285404620823</v>
      </c>
      <c r="L350" s="14">
        <f t="shared" si="153"/>
        <v>20801.927089994831</v>
      </c>
      <c r="M350" s="14">
        <f t="shared" si="153"/>
        <v>43535.735964420412</v>
      </c>
      <c r="N350" s="14">
        <f t="shared" si="153"/>
        <v>51805.650560127848</v>
      </c>
      <c r="O350" s="14">
        <f t="shared" si="153"/>
        <v>108422.5088614766</v>
      </c>
      <c r="P350" s="14">
        <f t="shared" si="153"/>
        <v>25340.057338216811</v>
      </c>
      <c r="Q350" s="14">
        <f t="shared" si="153"/>
        <v>53033.454103898388</v>
      </c>
      <c r="R350" s="14">
        <f t="shared" si="153"/>
        <v>2904.4033588620696</v>
      </c>
      <c r="S350" s="14">
        <f t="shared" si="153"/>
        <v>6078.5396092658984</v>
      </c>
      <c r="T350" s="14">
        <f t="shared" si="153"/>
        <v>8033.9568701337794</v>
      </c>
      <c r="U350" s="14">
        <f t="shared" si="153"/>
        <v>16814.029947057785</v>
      </c>
      <c r="V350" s="14">
        <f t="shared" si="153"/>
        <v>11328.459864347004</v>
      </c>
      <c r="W350" s="14">
        <f t="shared" si="153"/>
        <v>23708.997507974043</v>
      </c>
      <c r="X350" s="14">
        <f t="shared" si="153"/>
        <v>9516.5147502556756</v>
      </c>
      <c r="Y350" s="14">
        <f t="shared" si="153"/>
        <v>19916.831343376576</v>
      </c>
      <c r="Z350" s="14">
        <f t="shared" si="153"/>
        <v>15734.516717516237</v>
      </c>
      <c r="AA350" s="14">
        <f t="shared" si="153"/>
        <v>32930.303157875176</v>
      </c>
      <c r="AB350" s="14">
        <f t="shared" si="153"/>
        <v>3126.3719117857563</v>
      </c>
      <c r="AC350" s="14">
        <f t="shared" si="153"/>
        <v>6543.0910073494933</v>
      </c>
      <c r="AD350" s="14">
        <f t="shared" si="153"/>
        <v>7771.8035844339165</v>
      </c>
      <c r="AE350" s="14">
        <f t="shared" si="153"/>
        <v>16265.377114122713</v>
      </c>
      <c r="AF350" s="14">
        <f t="shared" si="153"/>
        <v>8860.9548440071922</v>
      </c>
      <c r="AG350" s="14">
        <f t="shared" si="153"/>
        <v>18544.829467597428</v>
      </c>
      <c r="AH350" s="14">
        <f t="shared" si="153"/>
        <v>1089.1512595732763</v>
      </c>
      <c r="AI350" s="14">
        <f t="shared" si="153"/>
        <v>2279.4523534747123</v>
      </c>
      <c r="AJ350" s="39">
        <f t="shared" si="150"/>
        <v>544938.6802064958</v>
      </c>
      <c r="AK350" s="47">
        <f t="shared" si="150"/>
        <v>1140485.9941885141</v>
      </c>
    </row>
    <row r="351" spans="1:38">
      <c r="A351" s="48" t="s">
        <v>9</v>
      </c>
      <c r="B351" s="14">
        <f t="shared" ref="B351:AI351" si="154">B338*$Q118/$B$158*$H$26</f>
        <v>216687.51838350797</v>
      </c>
      <c r="C351" s="14">
        <f t="shared" si="154"/>
        <v>264335.79817992443</v>
      </c>
      <c r="D351" s="14">
        <f t="shared" si="154"/>
        <v>110793.90197297787</v>
      </c>
      <c r="E351" s="14">
        <f t="shared" si="154"/>
        <v>135156.81350718913</v>
      </c>
      <c r="F351" s="14">
        <f t="shared" si="154"/>
        <v>113539.26910382787</v>
      </c>
      <c r="G351" s="14">
        <f t="shared" si="154"/>
        <v>138505.87032986121</v>
      </c>
      <c r="H351" s="14">
        <f t="shared" si="154"/>
        <v>38176.894719842749</v>
      </c>
      <c r="I351" s="14">
        <f t="shared" si="154"/>
        <v>46571.76386108189</v>
      </c>
      <c r="J351" s="14">
        <f t="shared" si="154"/>
        <v>42878.785997666542</v>
      </c>
      <c r="K351" s="14">
        <f t="shared" si="154"/>
        <v>52307.57270300627</v>
      </c>
      <c r="L351" s="14">
        <f t="shared" si="154"/>
        <v>22955.128603146339</v>
      </c>
      <c r="M351" s="14">
        <f t="shared" si="154"/>
        <v>28002.823083220672</v>
      </c>
      <c r="N351" s="14">
        <f t="shared" si="154"/>
        <v>47148.83419713044</v>
      </c>
      <c r="O351" s="14">
        <f t="shared" si="154"/>
        <v>57516.578775401933</v>
      </c>
      <c r="P351" s="14">
        <f t="shared" si="154"/>
        <v>13976.521379962425</v>
      </c>
      <c r="Q351" s="14">
        <f t="shared" si="154"/>
        <v>17049.874225853582</v>
      </c>
      <c r="R351" s="14">
        <f t="shared" si="154"/>
        <v>14847.553561498988</v>
      </c>
      <c r="S351" s="14">
        <f t="shared" si="154"/>
        <v>18112.441136326779</v>
      </c>
      <c r="T351" s="14">
        <f t="shared" si="154"/>
        <v>10683.177223334256</v>
      </c>
      <c r="U351" s="14">
        <f t="shared" si="154"/>
        <v>13032.343530879527</v>
      </c>
      <c r="V351" s="14">
        <f t="shared" si="154"/>
        <v>16077.587272230316</v>
      </c>
      <c r="W351" s="14">
        <f t="shared" si="154"/>
        <v>19612.951849356967</v>
      </c>
      <c r="X351" s="14">
        <f t="shared" si="154"/>
        <v>8039.5758090535001</v>
      </c>
      <c r="Y351" s="14">
        <f t="shared" si="154"/>
        <v>9807.4300927335426</v>
      </c>
      <c r="Z351" s="14">
        <f t="shared" si="154"/>
        <v>19212.64962675067</v>
      </c>
      <c r="AA351" s="14">
        <f t="shared" si="154"/>
        <v>23437.39552755381</v>
      </c>
      <c r="AB351" s="14">
        <f t="shared" si="154"/>
        <v>4763.156303245908</v>
      </c>
      <c r="AC351" s="14">
        <f t="shared" si="154"/>
        <v>5810.5456773280994</v>
      </c>
      <c r="AD351" s="14">
        <f t="shared" si="154"/>
        <v>16443.240190931068</v>
      </c>
      <c r="AE351" s="14">
        <f t="shared" si="154"/>
        <v>20059.009641899112</v>
      </c>
      <c r="AF351" s="14">
        <f t="shared" si="154"/>
        <v>5644.3789284313252</v>
      </c>
      <c r="AG351" s="14">
        <f t="shared" si="154"/>
        <v>6885.5438486132825</v>
      </c>
      <c r="AH351" s="14">
        <f t="shared" si="154"/>
        <v>2170.6294707384232</v>
      </c>
      <c r="AI351" s="14">
        <f t="shared" si="154"/>
        <v>2647.937813773854</v>
      </c>
      <c r="AJ351" s="39">
        <f t="shared" si="150"/>
        <v>704038.80274427659</v>
      </c>
      <c r="AK351" s="47">
        <f t="shared" si="150"/>
        <v>858852.69378400408</v>
      </c>
    </row>
    <row r="352" spans="1:38">
      <c r="A352" s="54" t="s">
        <v>10</v>
      </c>
      <c r="B352" s="14">
        <f t="shared" ref="B352:AI352" si="155">B339*$Q119/$B$158*$H$26</f>
        <v>136811.25858097241</v>
      </c>
      <c r="C352" s="14">
        <f t="shared" si="155"/>
        <v>297387.28808065341</v>
      </c>
      <c r="D352" s="14">
        <f t="shared" si="155"/>
        <v>79182.736466869756</v>
      </c>
      <c r="E352" s="14">
        <f t="shared" si="155"/>
        <v>172119.89353018405</v>
      </c>
      <c r="F352" s="14">
        <f t="shared" si="155"/>
        <v>120920.38994038347</v>
      </c>
      <c r="G352" s="14">
        <f t="shared" si="155"/>
        <v>262845.23080198513</v>
      </c>
      <c r="H352" s="14">
        <f t="shared" si="155"/>
        <v>30985.963682259753</v>
      </c>
      <c r="I352" s="14">
        <f t="shared" si="155"/>
        <v>67354.3376737449</v>
      </c>
      <c r="J352" s="14">
        <f t="shared" si="155"/>
        <v>29434.558613802317</v>
      </c>
      <c r="K352" s="14">
        <f t="shared" si="155"/>
        <v>63982.041045466489</v>
      </c>
      <c r="L352" s="14">
        <f t="shared" si="155"/>
        <v>20157.121884191485</v>
      </c>
      <c r="M352" s="14">
        <f t="shared" si="155"/>
        <v>43815.632388931197</v>
      </c>
      <c r="N352" s="14">
        <f t="shared" si="155"/>
        <v>29638.783185823977</v>
      </c>
      <c r="O352" s="14">
        <f t="shared" si="155"/>
        <v>64425.964975871728</v>
      </c>
      <c r="P352" s="14">
        <f t="shared" si="155"/>
        <v>9568.8354459635557</v>
      </c>
      <c r="Q352" s="14">
        <f t="shared" si="155"/>
        <v>20799.82344202264</v>
      </c>
      <c r="R352" s="14">
        <f t="shared" si="155"/>
        <v>12230.548545657401</v>
      </c>
      <c r="S352" s="14">
        <f t="shared" si="155"/>
        <v>26585.601955990587</v>
      </c>
      <c r="T352" s="14">
        <f t="shared" si="155"/>
        <v>11499.999981276374</v>
      </c>
      <c r="U352" s="14">
        <f t="shared" si="155"/>
        <v>24997.605042389321</v>
      </c>
      <c r="V352" s="14">
        <f t="shared" si="155"/>
        <v>12083.984020153417</v>
      </c>
      <c r="W352" s="14">
        <f t="shared" si="155"/>
        <v>26267.013944882856</v>
      </c>
      <c r="X352" s="14">
        <f t="shared" si="155"/>
        <v>6086.3419648046192</v>
      </c>
      <c r="Y352" s="14">
        <f t="shared" si="155"/>
        <v>13229.910681462396</v>
      </c>
      <c r="Z352" s="14">
        <f t="shared" si="155"/>
        <v>16622.803009879059</v>
      </c>
      <c r="AA352" s="14">
        <f t="shared" si="155"/>
        <v>36133.066523038193</v>
      </c>
      <c r="AB352" s="14">
        <f t="shared" si="155"/>
        <v>0</v>
      </c>
      <c r="AC352" s="14">
        <f t="shared" si="155"/>
        <v>0</v>
      </c>
      <c r="AD352" s="14">
        <f t="shared" si="155"/>
        <v>7401.4359523463136</v>
      </c>
      <c r="AE352" s="14">
        <f t="shared" si="155"/>
        <v>16088.536781263441</v>
      </c>
      <c r="AF352" s="14">
        <f t="shared" si="155"/>
        <v>2049.0393836288758</v>
      </c>
      <c r="AG352" s="14">
        <f t="shared" si="155"/>
        <v>4454.0067227522313</v>
      </c>
      <c r="AH352" s="14">
        <f t="shared" si="155"/>
        <v>2633.0234225059185</v>
      </c>
      <c r="AI352" s="14">
        <f t="shared" si="155"/>
        <v>5723.4156252457606</v>
      </c>
      <c r="AJ352" s="39">
        <f t="shared" si="150"/>
        <v>527306.82408051868</v>
      </c>
      <c r="AK352" s="47">
        <f t="shared" si="150"/>
        <v>1146209.3692158842</v>
      </c>
    </row>
    <row r="353" spans="1:40">
      <c r="A353" s="48" t="s">
        <v>11</v>
      </c>
      <c r="B353" s="14">
        <f t="shared" ref="B353:AI353" si="156">B340*$Q120/$B$158*$H$26</f>
        <v>75764.404618735585</v>
      </c>
      <c r="C353" s="14">
        <f t="shared" si="156"/>
        <v>220216.31891929189</v>
      </c>
      <c r="D353" s="14">
        <f t="shared" si="156"/>
        <v>39879.238216356862</v>
      </c>
      <c r="E353" s="14">
        <f t="shared" si="156"/>
        <v>115912.73085963067</v>
      </c>
      <c r="F353" s="14">
        <f t="shared" si="156"/>
        <v>114410.73651902564</v>
      </c>
      <c r="G353" s="14">
        <f t="shared" si="156"/>
        <v>332545.49240969541</v>
      </c>
      <c r="H353" s="14">
        <f t="shared" si="156"/>
        <v>13751.375149217476</v>
      </c>
      <c r="I353" s="14">
        <f t="shared" si="156"/>
        <v>39969.656340307942</v>
      </c>
      <c r="J353" s="14">
        <f t="shared" si="156"/>
        <v>22876.44641917093</v>
      </c>
      <c r="K353" s="14">
        <f t="shared" si="156"/>
        <v>66492.528328249566</v>
      </c>
      <c r="L353" s="14">
        <f t="shared" si="156"/>
        <v>21409.692850676231</v>
      </c>
      <c r="M353" s="14">
        <f t="shared" si="156"/>
        <v>62229.272076965521</v>
      </c>
      <c r="N353" s="14">
        <f t="shared" si="156"/>
        <v>16049.02016698063</v>
      </c>
      <c r="O353" s="14">
        <f t="shared" si="156"/>
        <v>46647.976199630524</v>
      </c>
      <c r="P353" s="14">
        <f t="shared" si="156"/>
        <v>3634.3274744021073</v>
      </c>
      <c r="Q353" s="14">
        <f t="shared" si="156"/>
        <v>10563.512274498435</v>
      </c>
      <c r="R353" s="14">
        <f t="shared" si="156"/>
        <v>8253.416612063409</v>
      </c>
      <c r="S353" s="14">
        <f t="shared" si="156"/>
        <v>23989.326306491992</v>
      </c>
      <c r="T353" s="14">
        <f t="shared" si="156"/>
        <v>10393.262089231504</v>
      </c>
      <c r="U353" s="14">
        <f t="shared" si="156"/>
        <v>30208.987061557509</v>
      </c>
      <c r="V353" s="14">
        <f t="shared" si="156"/>
        <v>10263.532310245009</v>
      </c>
      <c r="W353" s="14">
        <f t="shared" si="156"/>
        <v>29831.915341316537</v>
      </c>
      <c r="X353" s="14">
        <f t="shared" si="156"/>
        <v>4839.637444555362</v>
      </c>
      <c r="Y353" s="14">
        <f t="shared" si="156"/>
        <v>14066.858286647181</v>
      </c>
      <c r="Z353" s="14">
        <f t="shared" si="156"/>
        <v>10414.579924619178</v>
      </c>
      <c r="AA353" s="14">
        <f t="shared" si="156"/>
        <v>30270.949341338157</v>
      </c>
      <c r="AB353" s="14">
        <f t="shared" si="156"/>
        <v>908.58186860052683</v>
      </c>
      <c r="AC353" s="14">
        <f t="shared" si="156"/>
        <v>2640.8780686246087</v>
      </c>
      <c r="AD353" s="14">
        <f t="shared" si="156"/>
        <v>6758.934614829398</v>
      </c>
      <c r="AE353" s="14">
        <f t="shared" si="156"/>
        <v>19645.474787059073</v>
      </c>
      <c r="AF353" s="14">
        <f t="shared" si="156"/>
        <v>0</v>
      </c>
      <c r="AG353" s="14">
        <f t="shared" si="156"/>
        <v>0</v>
      </c>
      <c r="AH353" s="14">
        <f t="shared" si="156"/>
        <v>1985.8047672664857</v>
      </c>
      <c r="AI353" s="14">
        <f t="shared" si="156"/>
        <v>5771.927043318522</v>
      </c>
      <c r="AJ353" s="39">
        <f t="shared" si="150"/>
        <v>361592.99104597635</v>
      </c>
      <c r="AK353" s="47">
        <f t="shared" si="150"/>
        <v>1051003.8036446236</v>
      </c>
    </row>
    <row r="354" spans="1:40" ht="17.25" thickBot="1">
      <c r="A354" s="56" t="s">
        <v>12</v>
      </c>
      <c r="B354" s="50">
        <f t="shared" ref="B354:AI354" si="157">B341*$Q121/$B$158*$H$26</f>
        <v>38651.719790096678</v>
      </c>
      <c r="C354" s="50">
        <f t="shared" si="157"/>
        <v>121621.1501122474</v>
      </c>
      <c r="D354" s="50">
        <f t="shared" si="157"/>
        <v>31063.301777808647</v>
      </c>
      <c r="E354" s="50">
        <f t="shared" si="157"/>
        <v>97743.502980400168</v>
      </c>
      <c r="F354" s="50">
        <f t="shared" si="157"/>
        <v>83024.535786588225</v>
      </c>
      <c r="G354" s="50">
        <f t="shared" si="157"/>
        <v>261244.24953757136</v>
      </c>
      <c r="H354" s="50">
        <f t="shared" si="157"/>
        <v>12377.992239962674</v>
      </c>
      <c r="I354" s="50">
        <f t="shared" si="157"/>
        <v>38948.477855064368</v>
      </c>
      <c r="J354" s="50">
        <f t="shared" si="157"/>
        <v>16566.438967469159</v>
      </c>
      <c r="K354" s="50">
        <f t="shared" si="157"/>
        <v>52127.806251047834</v>
      </c>
      <c r="L354" s="50">
        <f t="shared" si="157"/>
        <v>8470.9286635496592</v>
      </c>
      <c r="M354" s="50">
        <f t="shared" si="157"/>
        <v>26654.547124282959</v>
      </c>
      <c r="N354" s="50">
        <f t="shared" si="157"/>
        <v>23697.674230105975</v>
      </c>
      <c r="O354" s="50">
        <f t="shared" si="157"/>
        <v>74566.88629904938</v>
      </c>
      <c r="P354" s="50">
        <f t="shared" si="157"/>
        <v>5442.1461823281825</v>
      </c>
      <c r="Q354" s="50">
        <f t="shared" si="157"/>
        <v>17124.207703257653</v>
      </c>
      <c r="R354" s="50">
        <f t="shared" si="157"/>
        <v>6342.1088991786346</v>
      </c>
      <c r="S354" s="50">
        <f t="shared" si="157"/>
        <v>19956.022206620048</v>
      </c>
      <c r="T354" s="50">
        <f t="shared" si="157"/>
        <v>1915.9069399965074</v>
      </c>
      <c r="U354" s="50">
        <f t="shared" si="157"/>
        <v>6028.5753600571925</v>
      </c>
      <c r="V354" s="50">
        <f t="shared" si="157"/>
        <v>7300.0623691768878</v>
      </c>
      <c r="W354" s="50">
        <f t="shared" si="157"/>
        <v>22970.309886648643</v>
      </c>
      <c r="X354" s="50">
        <f t="shared" si="157"/>
        <v>3003.9400739203493</v>
      </c>
      <c r="Y354" s="50">
        <f t="shared" si="157"/>
        <v>9452.1705280516435</v>
      </c>
      <c r="Z354" s="50">
        <f t="shared" si="157"/>
        <v>1915.9069399965074</v>
      </c>
      <c r="AA354" s="50">
        <f t="shared" si="157"/>
        <v>6028.5753600571925</v>
      </c>
      <c r="AB354" s="50">
        <f t="shared" si="157"/>
        <v>1051.9886785349483</v>
      </c>
      <c r="AC354" s="50">
        <f t="shared" si="157"/>
        <v>3310.1780123446274</v>
      </c>
      <c r="AD354" s="50">
        <f t="shared" si="157"/>
        <v>1915.9069399965074</v>
      </c>
      <c r="AE354" s="50">
        <f t="shared" si="157"/>
        <v>6028.5753600571925</v>
      </c>
      <c r="AF354" s="50">
        <f t="shared" si="157"/>
        <v>3925.8490885297106</v>
      </c>
      <c r="AG354" s="50">
        <f t="shared" si="157"/>
        <v>12353.041052430415</v>
      </c>
      <c r="AH354" s="50">
        <f t="shared" si="157"/>
        <v>1915.9069399965074</v>
      </c>
      <c r="AI354" s="50">
        <f t="shared" si="157"/>
        <v>6028.5753600571925</v>
      </c>
      <c r="AJ354" s="58">
        <f>SUM(AH354,AF354,AD354,AB354,Z354,X354,V354,T354,R354,P354,N354,L354,J354,H354,F354,D354,B354)</f>
        <v>248582.31450723577</v>
      </c>
      <c r="AK354" s="51">
        <f>SUM(AI354,AG354,AE354,AC354,AA354,Y354,W354,U354,S354,Q354,O354,M354,K354,I354,G354,E354,C354)</f>
        <v>782186.85098924523</v>
      </c>
    </row>
    <row r="355" spans="1:40" ht="17.25" thickTop="1">
      <c r="B355" s="21"/>
    </row>
    <row r="356" spans="1:40">
      <c r="B356" s="21"/>
    </row>
    <row r="357" spans="1:40">
      <c r="B357" s="21"/>
    </row>
    <row r="358" spans="1:40" ht="31.5">
      <c r="A358" s="122" t="s">
        <v>217</v>
      </c>
      <c r="B358" s="21"/>
    </row>
    <row r="359" spans="1:40">
      <c r="A359" s="124" t="s">
        <v>218</v>
      </c>
      <c r="B359" s="21"/>
    </row>
    <row r="360" spans="1:40">
      <c r="B360" s="21"/>
    </row>
    <row r="361" spans="1:40">
      <c r="A361" s="12" t="s">
        <v>186</v>
      </c>
      <c r="B361" s="21"/>
    </row>
    <row r="362" spans="1:40">
      <c r="B362" s="21"/>
    </row>
    <row r="363" spans="1:40" ht="22.5">
      <c r="B363" s="16" t="s">
        <v>231</v>
      </c>
      <c r="C363" s="25"/>
      <c r="D363" s="16" t="s">
        <v>48</v>
      </c>
      <c r="E363" s="16"/>
      <c r="F363" s="16" t="s">
        <v>56</v>
      </c>
      <c r="G363" s="16"/>
      <c r="H363" s="16" t="s">
        <v>156</v>
      </c>
      <c r="I363" s="16"/>
      <c r="J363" s="16" t="s">
        <v>58</v>
      </c>
      <c r="K363" s="16"/>
      <c r="L363" s="16" t="s">
        <v>152</v>
      </c>
      <c r="M363" s="16"/>
      <c r="N363" s="16" t="s">
        <v>50</v>
      </c>
      <c r="O363" s="16"/>
      <c r="P363" s="16" t="s">
        <v>157</v>
      </c>
      <c r="Q363" s="16"/>
      <c r="R363" s="16" t="s">
        <v>168</v>
      </c>
      <c r="S363" s="16"/>
      <c r="T363" s="16" t="s">
        <v>240</v>
      </c>
      <c r="U363" s="16"/>
      <c r="V363" s="16" t="s">
        <v>54</v>
      </c>
      <c r="W363" s="16"/>
      <c r="X363" s="16" t="s">
        <v>49</v>
      </c>
      <c r="Y363" s="16"/>
      <c r="Z363" s="16" t="s">
        <v>155</v>
      </c>
      <c r="AA363" s="16"/>
      <c r="AB363" s="16" t="s">
        <v>170</v>
      </c>
      <c r="AC363" s="16"/>
      <c r="AD363" s="16" t="s">
        <v>60</v>
      </c>
      <c r="AE363" s="16"/>
      <c r="AF363" s="16" t="s">
        <v>162</v>
      </c>
      <c r="AG363" s="16"/>
      <c r="AH363" s="16" t="s">
        <v>172</v>
      </c>
      <c r="AI363" s="16"/>
      <c r="AJ363" s="23" t="s">
        <v>177</v>
      </c>
      <c r="AK363" s="23"/>
    </row>
    <row r="364" spans="1:40">
      <c r="A364" s="22" t="s">
        <v>183</v>
      </c>
      <c r="B364" s="16" t="s">
        <v>30</v>
      </c>
      <c r="C364" s="16" t="s">
        <v>31</v>
      </c>
      <c r="D364" s="16" t="s">
        <v>30</v>
      </c>
      <c r="E364" s="16" t="s">
        <v>31</v>
      </c>
      <c r="F364" s="16" t="s">
        <v>30</v>
      </c>
      <c r="G364" s="16" t="s">
        <v>31</v>
      </c>
      <c r="H364" s="16" t="s">
        <v>30</v>
      </c>
      <c r="I364" s="16" t="s">
        <v>31</v>
      </c>
      <c r="J364" s="16" t="s">
        <v>30</v>
      </c>
      <c r="K364" s="16" t="s">
        <v>31</v>
      </c>
      <c r="L364" s="16" t="s">
        <v>30</v>
      </c>
      <c r="M364" s="16" t="s">
        <v>31</v>
      </c>
      <c r="N364" s="16" t="s">
        <v>30</v>
      </c>
      <c r="O364" s="16" t="s">
        <v>31</v>
      </c>
      <c r="P364" s="16" t="s">
        <v>30</v>
      </c>
      <c r="Q364" s="16" t="s">
        <v>31</v>
      </c>
      <c r="R364" s="16" t="s">
        <v>30</v>
      </c>
      <c r="S364" s="16" t="s">
        <v>31</v>
      </c>
      <c r="T364" s="16" t="s">
        <v>30</v>
      </c>
      <c r="U364" s="16" t="s">
        <v>31</v>
      </c>
      <c r="V364" s="16" t="s">
        <v>30</v>
      </c>
      <c r="W364" s="16" t="s">
        <v>31</v>
      </c>
      <c r="X364" s="16" t="s">
        <v>30</v>
      </c>
      <c r="Y364" s="16" t="s">
        <v>31</v>
      </c>
      <c r="Z364" s="16" t="s">
        <v>30</v>
      </c>
      <c r="AA364" s="16" t="s">
        <v>31</v>
      </c>
      <c r="AB364" s="16" t="s">
        <v>30</v>
      </c>
      <c r="AC364" s="16" t="s">
        <v>31</v>
      </c>
      <c r="AD364" s="16" t="s">
        <v>30</v>
      </c>
      <c r="AE364" s="16" t="s">
        <v>31</v>
      </c>
      <c r="AF364" s="16" t="s">
        <v>30</v>
      </c>
      <c r="AG364" s="16" t="s">
        <v>31</v>
      </c>
      <c r="AH364" s="16" t="s">
        <v>30</v>
      </c>
      <c r="AI364" s="16" t="s">
        <v>31</v>
      </c>
      <c r="AJ364" s="23" t="s">
        <v>30</v>
      </c>
      <c r="AK364" s="23" t="s">
        <v>31</v>
      </c>
    </row>
    <row r="365" spans="1:40">
      <c r="A365" s="11" t="s">
        <v>5</v>
      </c>
      <c r="B365" s="1">
        <f t="shared" ref="B365:B373" si="158">B333*B$238/(B$238+C$238)</f>
        <v>48.546363239003561</v>
      </c>
      <c r="C365" s="1">
        <f t="shared" ref="C365:C373" si="159">B333*C$238/(B$238+C$238)</f>
        <v>26.754996564178679</v>
      </c>
      <c r="D365" s="1">
        <f t="shared" ref="D365:D373" si="160">D333*D$238/(D$238+E$238)</f>
        <v>26.293895338756478</v>
      </c>
      <c r="E365" s="1">
        <f t="shared" ref="E365:E373" si="161">D333*E$238/(D$238+E$238)</f>
        <v>6.4350431179637697</v>
      </c>
      <c r="F365" s="1">
        <f t="shared" ref="F365:F373" si="162">F333*F$238/(F$238+G$238)</f>
        <v>17.273133136370056</v>
      </c>
      <c r="G365" s="1">
        <f t="shared" ref="G365:G373" si="163">F333*G$238/(F$238+G$238)</f>
        <v>19.911728523787378</v>
      </c>
      <c r="H365" s="1">
        <f t="shared" ref="H365:H373" si="164">H333*H$238/(H$238+I$238)</f>
        <v>21.603425566487054</v>
      </c>
      <c r="I365" s="1">
        <f t="shared" ref="I365:I373" si="165">H333*I$238/(H$238+I$238)</f>
        <v>5.0463935539994758</v>
      </c>
      <c r="J365" s="1">
        <f t="shared" ref="J365:J373" si="166">J333*J$238/(J$238+K$238)</f>
        <v>9.2639131955069107</v>
      </c>
      <c r="K365" s="1">
        <f t="shared" ref="K365:K373" si="167">J333*K$238/(J$238+K$238)</f>
        <v>15.575774330308658</v>
      </c>
      <c r="L365" s="1">
        <f t="shared" ref="L365:L373" si="168">L333*L$238/(L$238+M$238)</f>
        <v>14.760192698941479</v>
      </c>
      <c r="M365" s="1">
        <f t="shared" ref="M365:M373" si="169">L333*M$238/(L$238+M$238)</f>
        <v>2.9226826716915899</v>
      </c>
      <c r="N365" s="1">
        <f t="shared" ref="N365:N373" si="170">N333*N$238/(N$238+O$238)</f>
        <v>18.297023058015593</v>
      </c>
      <c r="O365" s="1">
        <f t="shared" ref="O365:O373" si="171">N333*O$238/(N$238+O$238)</f>
        <v>2.3124991264047128</v>
      </c>
      <c r="P365" s="1">
        <f t="shared" ref="P365:P373" si="172">P333*P$238/(P$238+Q$238)</f>
        <v>6.8740817452860021</v>
      </c>
      <c r="Q365" s="1">
        <f t="shared" ref="Q365:Q373" si="173">P333*Q$238/(P$238+Q$238)</f>
        <v>7.3316208770163431</v>
      </c>
      <c r="R365" s="1">
        <f t="shared" ref="R365:R373" si="174">R333*R$238/(R$238+S$238)</f>
        <v>1.1144733746678572</v>
      </c>
      <c r="S365" s="1">
        <f t="shared" ref="S365:S373" si="175">R333*S$238/(R$238+S$238)</f>
        <v>2.7216971848018523</v>
      </c>
      <c r="T365" s="1">
        <f t="shared" ref="T365:T373" si="176">T333*T$238/(T$238+U$238)</f>
        <v>5.7299908193314577</v>
      </c>
      <c r="U365" s="1">
        <f t="shared" ref="U365:U373" si="177">T333*U$238/(T$238+U$238)</f>
        <v>1.1559254264453782</v>
      </c>
      <c r="V365" s="1">
        <f t="shared" ref="V365:V373" si="178">V333*V$238/(V$238+W$238)</f>
        <v>3.9257823919381813</v>
      </c>
      <c r="W365" s="1">
        <f t="shared" ref="W365:W373" si="179">V333*W$238/(V$238+W$238)</f>
        <v>2.2140759417917533</v>
      </c>
      <c r="X365" s="1">
        <f t="shared" ref="X365:X373" si="180">X333*X$238/(X$238+Y$238)</f>
        <v>2.2964067317220112</v>
      </c>
      <c r="Y365" s="1">
        <f t="shared" ref="Y365:Y373" si="181">X333*Y$238/(X$238+Y$238)</f>
        <v>2.044865612187559</v>
      </c>
      <c r="Z365" s="1">
        <f t="shared" ref="Z365:Z373" si="182">Z333*Z$238/(Z$238+AA$238)</f>
        <v>4.7126735145295431</v>
      </c>
      <c r="AA365" s="1">
        <f t="shared" ref="AA365:AA373" si="183">Z333*AA$238/(Z$238+AA$238)</f>
        <v>0.88279234991873079</v>
      </c>
      <c r="AB365" s="1">
        <f t="shared" ref="AB365:AB373" si="184">AB333*AB$238/(AB$238+AC$238)</f>
        <v>0.92018980638562886</v>
      </c>
      <c r="AC365" s="1">
        <f t="shared" ref="AC365:AC373" si="185">AB333*AC$238/(AB$238+AC$238)</f>
        <v>0.59099230608402198</v>
      </c>
      <c r="AD365" s="1">
        <f t="shared" ref="AD365:AD373" si="186">AD333*AD$238/(AD$238+AE$238)</f>
        <v>0.86787287691560144</v>
      </c>
      <c r="AE365" s="1">
        <f t="shared" ref="AE365:AE373" si="187">AD333*AE$238/(AD$238+AE$238)</f>
        <v>4.0751529086329503</v>
      </c>
      <c r="AF365" s="1">
        <f t="shared" ref="AF365:AF373" si="188">AF333*AF$238/(AF$238+AG$238)</f>
        <v>2.7468196500137032</v>
      </c>
      <c r="AG365" s="1">
        <f t="shared" ref="AG365:AG373" si="189">AF333*AG$238/(AF$238+AG$238)</f>
        <v>0.82326819073291579</v>
      </c>
      <c r="AH365" s="1">
        <f t="shared" ref="AH365:AH373" si="190">AH333*AH$238/(AH$238+AI$238)</f>
        <v>0.31717808869655162</v>
      </c>
      <c r="AI365" s="1">
        <f t="shared" ref="AI365:AI373" si="191">AH333*AI$238/(AH$238+AI$238)</f>
        <v>0.47531812148648284</v>
      </c>
      <c r="AJ365" s="1">
        <f>SUM(AH365,AF365,AD365,AB365,Z365,X365,V365,T365,R365,P365,N365,L365,J365,H365,F365,D365,B365)</f>
        <v>185.5434152325677</v>
      </c>
      <c r="AK365" s="1">
        <f>SUM(AI365,AG365,AE365,AC365,AA365,Y365,W365,U365,S365,Q365,O365,M365,K365,I365,G365,E365,C365)</f>
        <v>101.27482680743225</v>
      </c>
      <c r="AL365" s="1">
        <f>SUM(AJ365:AK365)</f>
        <v>286.81824203999997</v>
      </c>
      <c r="AM365" s="1">
        <f>SUM(AL365,AL377,AL391,AL403,AL415)</f>
        <v>1243.3186953526665</v>
      </c>
      <c r="AN365" s="2"/>
    </row>
    <row r="366" spans="1:40">
      <c r="A366" s="13" t="s">
        <v>13</v>
      </c>
      <c r="B366" s="1">
        <f t="shared" si="158"/>
        <v>7.3106427519240578</v>
      </c>
      <c r="C366" s="1">
        <f t="shared" si="159"/>
        <v>4.029060235608303</v>
      </c>
      <c r="D366" s="1">
        <f t="shared" si="160"/>
        <v>3.1401264632832144</v>
      </c>
      <c r="E366" s="1">
        <f t="shared" si="161"/>
        <v>0.76849964323476339</v>
      </c>
      <c r="F366" s="1">
        <f t="shared" si="162"/>
        <v>0.59919288936222503</v>
      </c>
      <c r="G366" s="1">
        <f t="shared" si="163"/>
        <v>0.69072391512126552</v>
      </c>
      <c r="H366" s="1">
        <f t="shared" si="164"/>
        <v>4.6159734475557572</v>
      </c>
      <c r="I366" s="1">
        <f t="shared" si="165"/>
        <v>1.078255787698486</v>
      </c>
      <c r="J366" s="1">
        <f t="shared" si="166"/>
        <v>3.6412710560856083</v>
      </c>
      <c r="K366" s="1">
        <f t="shared" si="167"/>
        <v>6.1222093782767484</v>
      </c>
      <c r="L366" s="1">
        <f t="shared" si="168"/>
        <v>5.1948211520578349</v>
      </c>
      <c r="M366" s="1">
        <f t="shared" si="169"/>
        <v>1.0286324896520629</v>
      </c>
      <c r="N366" s="1">
        <f t="shared" si="170"/>
        <v>3.5717483525273841</v>
      </c>
      <c r="O366" s="1">
        <f t="shared" si="171"/>
        <v>0.45142124589161731</v>
      </c>
      <c r="P366" s="1">
        <f t="shared" si="172"/>
        <v>1.7071461463864916</v>
      </c>
      <c r="Q366" s="1">
        <f t="shared" si="173"/>
        <v>1.8207738561660725</v>
      </c>
      <c r="R366" s="1">
        <f t="shared" si="174"/>
        <v>0.12777307578315816</v>
      </c>
      <c r="S366" s="1">
        <f t="shared" si="175"/>
        <v>0.31203941570711546</v>
      </c>
      <c r="T366" s="1">
        <f t="shared" si="176"/>
        <v>1.9859684011592695</v>
      </c>
      <c r="U366" s="1">
        <f t="shared" si="177"/>
        <v>0.40063438902418969</v>
      </c>
      <c r="V366" s="1">
        <f t="shared" si="178"/>
        <v>1.0041502293008928</v>
      </c>
      <c r="W366" s="1">
        <f t="shared" si="179"/>
        <v>0.56632401969232449</v>
      </c>
      <c r="X366" s="1">
        <f t="shared" si="180"/>
        <v>0.56484982434845565</v>
      </c>
      <c r="Y366" s="1">
        <f t="shared" si="181"/>
        <v>0.50297796374869808</v>
      </c>
      <c r="Z366" s="1">
        <f t="shared" si="182"/>
        <v>0.91739233149073385</v>
      </c>
      <c r="AA366" s="1">
        <f t="shared" si="183"/>
        <v>0.17184872442727991</v>
      </c>
      <c r="AB366" s="1">
        <f t="shared" si="184"/>
        <v>0.30216838643818117</v>
      </c>
      <c r="AC366" s="1">
        <f t="shared" si="185"/>
        <v>0.19406777850346066</v>
      </c>
      <c r="AD366" s="1">
        <f t="shared" si="186"/>
        <v>0.27985510559407706</v>
      </c>
      <c r="AE366" s="1">
        <f t="shared" si="187"/>
        <v>1.3140776464989015</v>
      </c>
      <c r="AF366" s="1">
        <f t="shared" si="188"/>
        <v>0.65451001246896978</v>
      </c>
      <c r="AG366" s="1">
        <f t="shared" si="189"/>
        <v>0.19616769298239831</v>
      </c>
      <c r="AH366" s="1">
        <f t="shared" si="190"/>
        <v>5.9140765730450962E-2</v>
      </c>
      <c r="AI366" s="1">
        <f t="shared" si="191"/>
        <v>8.8627426269549017E-2</v>
      </c>
      <c r="AJ366" s="1">
        <f t="shared" ref="AJ366:AK373" si="192">SUM(AH366,AF366,AD366,AB366,Z366,X366,V366,T366,R366,P366,N366,L366,J366,H366,F366,D366,B366)</f>
        <v>35.676730391496761</v>
      </c>
      <c r="AK366" s="1">
        <f t="shared" si="192"/>
        <v>19.736341608503238</v>
      </c>
    </row>
    <row r="367" spans="1:40">
      <c r="A367" s="15" t="s">
        <v>6</v>
      </c>
      <c r="B367" s="1">
        <f t="shared" si="158"/>
        <v>9.6583752504673672</v>
      </c>
      <c r="C367" s="1">
        <f t="shared" si="159"/>
        <v>5.322948608314884</v>
      </c>
      <c r="D367" s="1">
        <f t="shared" si="160"/>
        <v>4.7430291724498002</v>
      </c>
      <c r="E367" s="1">
        <f t="shared" si="161"/>
        <v>1.1607864426799663</v>
      </c>
      <c r="F367" s="1">
        <f t="shared" si="162"/>
        <v>0.96523657570097121</v>
      </c>
      <c r="G367" s="1">
        <f t="shared" si="163"/>
        <v>1.1126834086700532</v>
      </c>
      <c r="H367" s="1">
        <f t="shared" si="164"/>
        <v>5.4911764445094287</v>
      </c>
      <c r="I367" s="1">
        <f t="shared" si="165"/>
        <v>1.2826964560857919</v>
      </c>
      <c r="J367" s="1">
        <f t="shared" si="166"/>
        <v>1.8207114259758053</v>
      </c>
      <c r="K367" s="1">
        <f t="shared" si="167"/>
        <v>3.0612322992585912</v>
      </c>
      <c r="L367" s="1">
        <f t="shared" si="168"/>
        <v>3.4696591872261506</v>
      </c>
      <c r="M367" s="1">
        <f t="shared" si="169"/>
        <v>0.68703119193753037</v>
      </c>
      <c r="N367" s="1">
        <f t="shared" si="170"/>
        <v>1.9845248846387111</v>
      </c>
      <c r="O367" s="1">
        <f t="shared" si="171"/>
        <v>0.25081741699204907</v>
      </c>
      <c r="P367" s="1">
        <f t="shared" si="172"/>
        <v>2.3454833052044539</v>
      </c>
      <c r="Q367" s="1">
        <f t="shared" si="173"/>
        <v>2.5015987595612752</v>
      </c>
      <c r="R367" s="1">
        <f t="shared" si="174"/>
        <v>0.19898147777882597</v>
      </c>
      <c r="S367" s="1">
        <f t="shared" si="175"/>
        <v>0.48594012222117416</v>
      </c>
      <c r="T367" s="1">
        <f t="shared" si="176"/>
        <v>1.1482950645079864</v>
      </c>
      <c r="U367" s="1">
        <f t="shared" si="177"/>
        <v>0.2316484448192159</v>
      </c>
      <c r="V367" s="1">
        <f t="shared" si="178"/>
        <v>0.34123262777621816</v>
      </c>
      <c r="W367" s="1">
        <f t="shared" si="179"/>
        <v>0.19244952375995114</v>
      </c>
      <c r="X367" s="1">
        <f t="shared" si="180"/>
        <v>0.27209780906663977</v>
      </c>
      <c r="Y367" s="1">
        <f t="shared" si="181"/>
        <v>0.24229307693011182</v>
      </c>
      <c r="Z367" s="1">
        <f t="shared" si="182"/>
        <v>0.44948352856579155</v>
      </c>
      <c r="AA367" s="1">
        <f t="shared" si="183"/>
        <v>8.4198622970377751E-2</v>
      </c>
      <c r="AB367" s="1">
        <f t="shared" si="184"/>
        <v>0.11976945330707894</v>
      </c>
      <c r="AC367" s="1">
        <f t="shared" si="185"/>
        <v>7.6921983831137811E-2</v>
      </c>
      <c r="AD367" s="1">
        <f t="shared" si="186"/>
        <v>0.12741501139779879</v>
      </c>
      <c r="AE367" s="1">
        <f t="shared" si="187"/>
        <v>0.59828538039648249</v>
      </c>
      <c r="AF367" s="1">
        <f t="shared" si="188"/>
        <v>0.67216553272790336</v>
      </c>
      <c r="AG367" s="1">
        <f t="shared" si="189"/>
        <v>0.20145935027047254</v>
      </c>
      <c r="AH367" s="1">
        <f t="shared" si="190"/>
        <v>0</v>
      </c>
      <c r="AI367" s="1">
        <f t="shared" si="191"/>
        <v>0</v>
      </c>
      <c r="AJ367" s="1">
        <f t="shared" si="192"/>
        <v>33.807636751300926</v>
      </c>
      <c r="AK367" s="1">
        <f t="shared" si="192"/>
        <v>17.492991088699064</v>
      </c>
    </row>
    <row r="368" spans="1:40">
      <c r="A368" s="13" t="s">
        <v>7</v>
      </c>
      <c r="B368" s="1">
        <f t="shared" si="158"/>
        <v>9.2361613086585361</v>
      </c>
      <c r="C368" s="1">
        <f t="shared" si="159"/>
        <v>5.0902569748174482</v>
      </c>
      <c r="D368" s="1">
        <f t="shared" si="160"/>
        <v>3.7596492066046396</v>
      </c>
      <c r="E368" s="1">
        <f t="shared" si="161"/>
        <v>0.92011869832228976</v>
      </c>
      <c r="F368" s="1">
        <f t="shared" si="162"/>
        <v>1.9569134419414975</v>
      </c>
      <c r="G368" s="1">
        <f t="shared" si="163"/>
        <v>2.2558460525290691</v>
      </c>
      <c r="H368" s="1">
        <f t="shared" si="164"/>
        <v>5.3486903708186864</v>
      </c>
      <c r="I368" s="1">
        <f t="shared" si="165"/>
        <v>1.2494128084719116</v>
      </c>
      <c r="J368" s="1">
        <f t="shared" si="166"/>
        <v>1.2297675929180916</v>
      </c>
      <c r="K368" s="1">
        <f t="shared" si="167"/>
        <v>2.0676556549892156</v>
      </c>
      <c r="L368" s="1">
        <f t="shared" si="168"/>
        <v>2.0526142705323132</v>
      </c>
      <c r="M368" s="1">
        <f t="shared" si="169"/>
        <v>0.406440504030946</v>
      </c>
      <c r="N368" s="1">
        <f t="shared" si="170"/>
        <v>3.8207408089950365</v>
      </c>
      <c r="O368" s="1">
        <f t="shared" si="171"/>
        <v>0.48289056394609525</v>
      </c>
      <c r="P368" s="1">
        <f t="shared" si="172"/>
        <v>1.6240751330232106</v>
      </c>
      <c r="Q368" s="1">
        <f t="shared" si="173"/>
        <v>1.7321736331229298</v>
      </c>
      <c r="R368" s="1">
        <f t="shared" si="174"/>
        <v>4.1611242244848641E-2</v>
      </c>
      <c r="S368" s="1">
        <f t="shared" si="175"/>
        <v>0.10162037375515133</v>
      </c>
      <c r="T368" s="1">
        <f t="shared" si="176"/>
        <v>0.73370203867987371</v>
      </c>
      <c r="U368" s="1">
        <f t="shared" si="177"/>
        <v>0.14801155336647265</v>
      </c>
      <c r="V368" s="1">
        <f t="shared" si="178"/>
        <v>0.55045948950284573</v>
      </c>
      <c r="W368" s="1">
        <f t="shared" si="179"/>
        <v>0.31044999211928104</v>
      </c>
      <c r="X368" s="1">
        <f t="shared" si="180"/>
        <v>0.50651042131241941</v>
      </c>
      <c r="Y368" s="1">
        <f t="shared" si="181"/>
        <v>0.45102887413142279</v>
      </c>
      <c r="Z368" s="1">
        <f t="shared" si="182"/>
        <v>0.26473667183765237</v>
      </c>
      <c r="AA368" s="1">
        <f t="shared" si="183"/>
        <v>4.9591279328110971E-2</v>
      </c>
      <c r="AB368" s="1">
        <f t="shared" si="184"/>
        <v>0.14536111819104983</v>
      </c>
      <c r="AC368" s="1">
        <f t="shared" si="185"/>
        <v>9.3358241808950193E-2</v>
      </c>
      <c r="AD368" s="1">
        <f t="shared" si="186"/>
        <v>6.9855343240826859E-2</v>
      </c>
      <c r="AE368" s="1">
        <f t="shared" si="187"/>
        <v>0.32801025675917311</v>
      </c>
      <c r="AF368" s="1">
        <f t="shared" si="188"/>
        <v>0.5632555215126942</v>
      </c>
      <c r="AG368" s="1">
        <f t="shared" si="189"/>
        <v>0.16881718248730576</v>
      </c>
      <c r="AH368" s="1">
        <f t="shared" si="190"/>
        <v>0</v>
      </c>
      <c r="AI368" s="1">
        <f t="shared" si="191"/>
        <v>0</v>
      </c>
      <c r="AJ368" s="1">
        <f t="shared" si="192"/>
        <v>31.90410398001422</v>
      </c>
      <c r="AK368" s="1">
        <f t="shared" si="192"/>
        <v>15.855682643985773</v>
      </c>
    </row>
    <row r="369" spans="1:38">
      <c r="A369" s="15" t="s">
        <v>8</v>
      </c>
      <c r="B369" s="1">
        <f t="shared" si="158"/>
        <v>6.7853254154736478</v>
      </c>
      <c r="C369" s="1">
        <f t="shared" si="159"/>
        <v>3.7395459940854252</v>
      </c>
      <c r="D369" s="1">
        <f t="shared" si="160"/>
        <v>3.2002129003180606</v>
      </c>
      <c r="E369" s="1">
        <f t="shared" si="161"/>
        <v>0.7832049125812236</v>
      </c>
      <c r="F369" s="1">
        <f t="shared" si="162"/>
        <v>2.1464283258293588</v>
      </c>
      <c r="G369" s="1">
        <f t="shared" si="163"/>
        <v>2.4743106987168879</v>
      </c>
      <c r="H369" s="1">
        <f t="shared" si="164"/>
        <v>2.4696659635508453</v>
      </c>
      <c r="I369" s="1">
        <f t="shared" si="165"/>
        <v>0.57689491699540185</v>
      </c>
      <c r="J369" s="1">
        <f t="shared" si="166"/>
        <v>0.6031658046715741</v>
      </c>
      <c r="K369" s="1">
        <f t="shared" si="167"/>
        <v>1.0141259162359193</v>
      </c>
      <c r="L369" s="1">
        <f t="shared" si="168"/>
        <v>1.0911401975534649</v>
      </c>
      <c r="M369" s="1">
        <f t="shared" si="169"/>
        <v>0.21605792097852164</v>
      </c>
      <c r="N369" s="1">
        <f t="shared" si="170"/>
        <v>2.89019728227886</v>
      </c>
      <c r="O369" s="1">
        <f t="shared" si="171"/>
        <v>0.36528230134569267</v>
      </c>
      <c r="P369" s="1">
        <f t="shared" si="172"/>
        <v>0.77054394279518246</v>
      </c>
      <c r="Q369" s="1">
        <f t="shared" si="173"/>
        <v>0.82183137573680398</v>
      </c>
      <c r="R369" s="1">
        <f t="shared" si="174"/>
        <v>5.3023276880579902E-2</v>
      </c>
      <c r="S369" s="1">
        <f t="shared" si="175"/>
        <v>0.12949013111942015</v>
      </c>
      <c r="T369" s="1">
        <f t="shared" si="176"/>
        <v>0.42010662494257733</v>
      </c>
      <c r="U369" s="1">
        <f t="shared" si="177"/>
        <v>8.4749163637566821E-2</v>
      </c>
      <c r="V369" s="1">
        <f t="shared" si="178"/>
        <v>0.45517309856136573</v>
      </c>
      <c r="W369" s="1">
        <f t="shared" si="179"/>
        <v>0.25671005324825852</v>
      </c>
      <c r="X369" s="1">
        <f t="shared" si="180"/>
        <v>0.31633522082830451</v>
      </c>
      <c r="Y369" s="1">
        <f t="shared" si="181"/>
        <v>0.28168486272921395</v>
      </c>
      <c r="Z369" s="1">
        <f t="shared" si="182"/>
        <v>0.83276479174688056</v>
      </c>
      <c r="AA369" s="1">
        <f t="shared" si="183"/>
        <v>0.15599603604392709</v>
      </c>
      <c r="AB369" s="1">
        <f t="shared" si="184"/>
        <v>0.1196297232763805</v>
      </c>
      <c r="AC369" s="1">
        <f t="shared" si="185"/>
        <v>7.6832242157736721E-2</v>
      </c>
      <c r="AD369" s="1">
        <f t="shared" si="186"/>
        <v>8.5747783019231208E-2</v>
      </c>
      <c r="AE369" s="1">
        <f t="shared" si="187"/>
        <v>0.40263422982122865</v>
      </c>
      <c r="AF369" s="1">
        <f t="shared" si="188"/>
        <v>0.42841987609766113</v>
      </c>
      <c r="AG369" s="1">
        <f t="shared" si="189"/>
        <v>0.12840466474279877</v>
      </c>
      <c r="AH369" s="1">
        <f t="shared" si="190"/>
        <v>2.7392522434380409E-2</v>
      </c>
      <c r="AI369" s="1">
        <f t="shared" si="191"/>
        <v>4.1050005565619607E-2</v>
      </c>
      <c r="AJ369" s="1">
        <f t="shared" si="192"/>
        <v>22.695272750258354</v>
      </c>
      <c r="AK369" s="1">
        <f t="shared" si="192"/>
        <v>11.548805425741646</v>
      </c>
    </row>
    <row r="370" spans="1:38">
      <c r="A370" s="13" t="s">
        <v>9</v>
      </c>
      <c r="B370" s="1">
        <f t="shared" si="158"/>
        <v>7.6863501092459359</v>
      </c>
      <c r="C370" s="1">
        <f t="shared" si="159"/>
        <v>4.2361210406534768</v>
      </c>
      <c r="D370" s="1">
        <f t="shared" si="160"/>
        <v>4.8974640030941634</v>
      </c>
      <c r="E370" s="1">
        <f t="shared" si="161"/>
        <v>1.1985820899702739</v>
      </c>
      <c r="F370" s="1">
        <f t="shared" si="162"/>
        <v>2.9019065908670085</v>
      </c>
      <c r="G370" s="1">
        <f t="shared" si="163"/>
        <v>3.3451937053080605</v>
      </c>
      <c r="H370" s="1">
        <f t="shared" si="164"/>
        <v>1.7027909756458732</v>
      </c>
      <c r="I370" s="1">
        <f t="shared" si="165"/>
        <v>0.39775883583193783</v>
      </c>
      <c r="J370" s="1">
        <f t="shared" si="166"/>
        <v>0.87987952968135985</v>
      </c>
      <c r="K370" s="1">
        <f t="shared" si="167"/>
        <v>1.4793753679408335</v>
      </c>
      <c r="L370" s="1">
        <f t="shared" si="168"/>
        <v>1.0542685613342417</v>
      </c>
      <c r="M370" s="1">
        <f t="shared" si="169"/>
        <v>0.20875692603537513</v>
      </c>
      <c r="N370" s="1">
        <f t="shared" si="170"/>
        <v>2.3031162281168327</v>
      </c>
      <c r="O370" s="1">
        <f t="shared" si="171"/>
        <v>0.29108310399136156</v>
      </c>
      <c r="P370" s="1">
        <f t="shared" si="172"/>
        <v>0.37212037580266227</v>
      </c>
      <c r="Q370" s="1">
        <f t="shared" si="173"/>
        <v>0.39688872159090893</v>
      </c>
      <c r="R370" s="1">
        <f t="shared" si="174"/>
        <v>0.23733351665661123</v>
      </c>
      <c r="S370" s="1">
        <f t="shared" si="175"/>
        <v>0.57960107331943456</v>
      </c>
      <c r="T370" s="1">
        <f t="shared" si="176"/>
        <v>0.48913079631579309</v>
      </c>
      <c r="U370" s="1">
        <f t="shared" si="177"/>
        <v>9.8673582933396037E-2</v>
      </c>
      <c r="V370" s="1">
        <f t="shared" si="178"/>
        <v>0.5656152784303049</v>
      </c>
      <c r="W370" s="1">
        <f t="shared" si="179"/>
        <v>0.31899760487338341</v>
      </c>
      <c r="X370" s="1">
        <f t="shared" si="180"/>
        <v>0.23399000074782425</v>
      </c>
      <c r="Y370" s="1">
        <f t="shared" si="181"/>
        <v>0.20835947722822154</v>
      </c>
      <c r="Z370" s="1">
        <f t="shared" si="182"/>
        <v>0.890329472766761</v>
      </c>
      <c r="AA370" s="1">
        <f t="shared" si="183"/>
        <v>0.16677922734143319</v>
      </c>
      <c r="AB370" s="1">
        <f t="shared" si="184"/>
        <v>0.15958344316584142</v>
      </c>
      <c r="AC370" s="1">
        <f t="shared" si="185"/>
        <v>0.10249253625168392</v>
      </c>
      <c r="AD370" s="1">
        <f t="shared" si="186"/>
        <v>0.15884846589399881</v>
      </c>
      <c r="AE370" s="1">
        <f t="shared" si="187"/>
        <v>0.74588318754748073</v>
      </c>
      <c r="AF370" s="1">
        <f t="shared" si="188"/>
        <v>0.23894601383451142</v>
      </c>
      <c r="AG370" s="1">
        <f t="shared" si="189"/>
        <v>7.1616151606968118E-2</v>
      </c>
      <c r="AH370" s="1">
        <f t="shared" si="190"/>
        <v>4.7799578082877901E-2</v>
      </c>
      <c r="AI370" s="1">
        <f t="shared" si="191"/>
        <v>7.1631699893167908E-2</v>
      </c>
      <c r="AJ370" s="1">
        <f t="shared" si="192"/>
        <v>24.819472939682601</v>
      </c>
      <c r="AK370" s="1">
        <f t="shared" si="192"/>
        <v>13.917794332317396</v>
      </c>
    </row>
    <row r="371" spans="1:38">
      <c r="A371" s="15" t="s">
        <v>10</v>
      </c>
      <c r="B371" s="1">
        <f t="shared" si="158"/>
        <v>4.6948011126401239</v>
      </c>
      <c r="C371" s="1">
        <f t="shared" si="159"/>
        <v>2.5874108637095707</v>
      </c>
      <c r="D371" s="1">
        <f t="shared" si="160"/>
        <v>3.3860626965591019</v>
      </c>
      <c r="E371" s="1">
        <f t="shared" si="161"/>
        <v>0.82868890941272688</v>
      </c>
      <c r="F371" s="1">
        <f t="shared" si="162"/>
        <v>2.9898263682525434</v>
      </c>
      <c r="G371" s="1">
        <f t="shared" si="163"/>
        <v>3.4465438613771111</v>
      </c>
      <c r="H371" s="1">
        <f t="shared" si="164"/>
        <v>1.3370105713912921</v>
      </c>
      <c r="I371" s="1">
        <f t="shared" si="165"/>
        <v>0.3123153551890761</v>
      </c>
      <c r="J371" s="1">
        <f t="shared" si="166"/>
        <v>0.58431542998109265</v>
      </c>
      <c r="K371" s="1">
        <f t="shared" si="167"/>
        <v>0.98243205468688155</v>
      </c>
      <c r="L371" s="1">
        <f t="shared" si="168"/>
        <v>0.89558980605195959</v>
      </c>
      <c r="M371" s="1">
        <f t="shared" si="169"/>
        <v>0.17733676385399824</v>
      </c>
      <c r="N371" s="1">
        <f t="shared" si="170"/>
        <v>1.4006007690145934</v>
      </c>
      <c r="O371" s="1">
        <f t="shared" si="171"/>
        <v>0.17701721446807261</v>
      </c>
      <c r="P371" s="1">
        <f t="shared" si="172"/>
        <v>0.24646345818772708</v>
      </c>
      <c r="Q371" s="1">
        <f t="shared" si="173"/>
        <v>0.26286807495560316</v>
      </c>
      <c r="R371" s="1">
        <f t="shared" si="174"/>
        <v>0.18912946914691675</v>
      </c>
      <c r="S371" s="1">
        <f t="shared" si="175"/>
        <v>0.46188016281110561</v>
      </c>
      <c r="T371" s="1">
        <f t="shared" si="176"/>
        <v>0.50936782446667672</v>
      </c>
      <c r="U371" s="1">
        <f t="shared" si="177"/>
        <v>0.10275604940373963</v>
      </c>
      <c r="V371" s="1">
        <f t="shared" si="178"/>
        <v>0.4112628613482891</v>
      </c>
      <c r="W371" s="1">
        <f t="shared" si="179"/>
        <v>0.23194541015151174</v>
      </c>
      <c r="X371" s="1">
        <f t="shared" si="180"/>
        <v>0.17136795254243317</v>
      </c>
      <c r="Y371" s="1">
        <f t="shared" si="181"/>
        <v>0.15259684982818253</v>
      </c>
      <c r="Z371" s="1">
        <f t="shared" si="182"/>
        <v>0.7452068523760772</v>
      </c>
      <c r="AA371" s="1">
        <f t="shared" si="183"/>
        <v>0.13959441628119892</v>
      </c>
      <c r="AB371" s="1">
        <f t="shared" si="184"/>
        <v>0</v>
      </c>
      <c r="AC371" s="1">
        <f t="shared" si="185"/>
        <v>0</v>
      </c>
      <c r="AD371" s="1">
        <f t="shared" si="186"/>
        <v>6.9170466335888817E-2</v>
      </c>
      <c r="AE371" s="1">
        <f t="shared" si="187"/>
        <v>0.3247943732058895</v>
      </c>
      <c r="AF371" s="1">
        <f t="shared" si="188"/>
        <v>8.3915662559491871E-2</v>
      </c>
      <c r="AG371" s="1">
        <f t="shared" si="189"/>
        <v>2.515093981112379E-2</v>
      </c>
      <c r="AH371" s="1">
        <f t="shared" si="190"/>
        <v>5.609216263462459E-2</v>
      </c>
      <c r="AI371" s="1">
        <f t="shared" si="191"/>
        <v>8.4058837365375394E-2</v>
      </c>
      <c r="AJ371" s="1">
        <f t="shared" si="192"/>
        <v>17.770183463488834</v>
      </c>
      <c r="AK371" s="1">
        <f t="shared" si="192"/>
        <v>10.297390136511169</v>
      </c>
    </row>
    <row r="372" spans="1:38">
      <c r="A372" s="13" t="s">
        <v>11</v>
      </c>
      <c r="B372" s="1">
        <f t="shared" si="158"/>
        <v>2.5215374998775726</v>
      </c>
      <c r="C372" s="1">
        <f t="shared" si="159"/>
        <v>1.3896762320492391</v>
      </c>
      <c r="D372" s="1">
        <f t="shared" si="160"/>
        <v>1.6539264722651932</v>
      </c>
      <c r="E372" s="1">
        <f t="shared" si="161"/>
        <v>0.40477411299651017</v>
      </c>
      <c r="F372" s="1">
        <f t="shared" si="162"/>
        <v>2.7435827650745677</v>
      </c>
      <c r="G372" s="1">
        <f t="shared" si="163"/>
        <v>3.1626847757966781</v>
      </c>
      <c r="H372" s="1">
        <f t="shared" si="164"/>
        <v>0.57546752400213697</v>
      </c>
      <c r="I372" s="1">
        <f t="shared" si="165"/>
        <v>0.13442477419717144</v>
      </c>
      <c r="J372" s="1">
        <f t="shared" si="166"/>
        <v>0.44043644233075985</v>
      </c>
      <c r="K372" s="1">
        <f t="shared" si="167"/>
        <v>0.74052276697877029</v>
      </c>
      <c r="L372" s="1">
        <f t="shared" si="168"/>
        <v>0.9225627440365245</v>
      </c>
      <c r="M372" s="1">
        <f t="shared" si="169"/>
        <v>0.18267770621566218</v>
      </c>
      <c r="N372" s="1">
        <f t="shared" si="170"/>
        <v>0.73554181878037872</v>
      </c>
      <c r="O372" s="1">
        <f t="shared" si="171"/>
        <v>9.2962653431133357E-2</v>
      </c>
      <c r="P372" s="1">
        <f t="shared" si="172"/>
        <v>9.0786728137408956E-2</v>
      </c>
      <c r="Q372" s="1">
        <f t="shared" si="173"/>
        <v>9.6829496074103058E-2</v>
      </c>
      <c r="R372" s="1">
        <f t="shared" si="174"/>
        <v>0.12378040274805092</v>
      </c>
      <c r="S372" s="1">
        <f t="shared" si="175"/>
        <v>0.3022887592926235</v>
      </c>
      <c r="T372" s="1">
        <f t="shared" si="176"/>
        <v>0.44646806851763443</v>
      </c>
      <c r="U372" s="1">
        <f t="shared" si="177"/>
        <v>9.0067123799633678E-2</v>
      </c>
      <c r="V372" s="1">
        <f t="shared" si="178"/>
        <v>0.33877477085499047</v>
      </c>
      <c r="W372" s="1">
        <f t="shared" si="179"/>
        <v>0.19106333335652179</v>
      </c>
      <c r="X372" s="1">
        <f t="shared" si="180"/>
        <v>0.13215723453764905</v>
      </c>
      <c r="Y372" s="1">
        <f t="shared" si="181"/>
        <v>0.11768114967386299</v>
      </c>
      <c r="Z372" s="1">
        <f t="shared" si="182"/>
        <v>0.45281332095755339</v>
      </c>
      <c r="AA372" s="1">
        <f t="shared" si="183"/>
        <v>8.4822369818361651E-2</v>
      </c>
      <c r="AB372" s="1">
        <f t="shared" si="184"/>
        <v>2.8560842470179315E-2</v>
      </c>
      <c r="AC372" s="1">
        <f t="shared" si="185"/>
        <v>1.8343213582698695E-2</v>
      </c>
      <c r="AD372" s="1">
        <f t="shared" si="186"/>
        <v>6.1261527209848524E-2</v>
      </c>
      <c r="AE372" s="1">
        <f t="shared" si="187"/>
        <v>0.28765744089590756</v>
      </c>
      <c r="AF372" s="1">
        <f t="shared" si="188"/>
        <v>0</v>
      </c>
      <c r="AG372" s="1">
        <f t="shared" si="189"/>
        <v>0</v>
      </c>
      <c r="AH372" s="1">
        <f t="shared" si="190"/>
        <v>4.102880490439622E-2</v>
      </c>
      <c r="AI372" s="1">
        <f t="shared" si="191"/>
        <v>6.1485125136278143E-2</v>
      </c>
      <c r="AJ372" s="1">
        <f t="shared" si="192"/>
        <v>11.308686966704844</v>
      </c>
      <c r="AK372" s="1">
        <f t="shared" si="192"/>
        <v>7.3579610332951564</v>
      </c>
    </row>
    <row r="373" spans="1:38">
      <c r="A373" s="15" t="s">
        <v>12</v>
      </c>
      <c r="B373" s="1">
        <f t="shared" si="158"/>
        <v>1.2754632229934797</v>
      </c>
      <c r="C373" s="1">
        <f t="shared" si="159"/>
        <v>0.70293657180708813</v>
      </c>
      <c r="D373" s="1">
        <f t="shared" si="160"/>
        <v>1.277367499894535</v>
      </c>
      <c r="E373" s="1">
        <f t="shared" si="161"/>
        <v>0.31261685776892045</v>
      </c>
      <c r="F373" s="1">
        <f t="shared" si="162"/>
        <v>1.9740431532151388</v>
      </c>
      <c r="G373" s="1">
        <f t="shared" si="163"/>
        <v>2.2755924504685039</v>
      </c>
      <c r="H373" s="1">
        <f t="shared" si="164"/>
        <v>0.51359855973695379</v>
      </c>
      <c r="I373" s="1">
        <f t="shared" si="165"/>
        <v>0.11997266142924186</v>
      </c>
      <c r="J373" s="1">
        <f t="shared" si="166"/>
        <v>0.31624433127049523</v>
      </c>
      <c r="K373" s="1">
        <f t="shared" si="167"/>
        <v>0.53171378370618194</v>
      </c>
      <c r="L373" s="1">
        <f t="shared" si="168"/>
        <v>0.36192234874712303</v>
      </c>
      <c r="M373" s="1">
        <f t="shared" si="169"/>
        <v>7.1664659043170584E-2</v>
      </c>
      <c r="N373" s="1">
        <f t="shared" si="170"/>
        <v>1.0768704830133033</v>
      </c>
      <c r="O373" s="1">
        <f t="shared" si="171"/>
        <v>0.13610203382939645</v>
      </c>
      <c r="P373" s="1">
        <f t="shared" si="172"/>
        <v>0.13479302273469432</v>
      </c>
      <c r="Q373" s="1">
        <f t="shared" si="173"/>
        <v>0.14376485124511798</v>
      </c>
      <c r="R373" s="1">
        <f t="shared" si="174"/>
        <v>9.4308474567325662E-2</v>
      </c>
      <c r="S373" s="1">
        <f t="shared" si="175"/>
        <v>0.23031425924315563</v>
      </c>
      <c r="T373" s="1">
        <f t="shared" si="176"/>
        <v>8.1604073168744157E-2</v>
      </c>
      <c r="U373" s="1">
        <f t="shared" si="177"/>
        <v>1.6462194452218352E-2</v>
      </c>
      <c r="V373" s="1">
        <f t="shared" si="178"/>
        <v>0.23891294326649865</v>
      </c>
      <c r="W373" s="1">
        <f t="shared" si="179"/>
        <v>0.13474292435446389</v>
      </c>
      <c r="X373" s="1">
        <f t="shared" si="180"/>
        <v>8.1333278761510586E-2</v>
      </c>
      <c r="Y373" s="1">
        <f t="shared" si="181"/>
        <v>7.2424289028782951E-2</v>
      </c>
      <c r="Z373" s="1">
        <f t="shared" si="182"/>
        <v>8.2594427931810044E-2</v>
      </c>
      <c r="AA373" s="1">
        <f t="shared" si="183"/>
        <v>1.5471839689152469E-2</v>
      </c>
      <c r="AB373" s="1">
        <f t="shared" si="184"/>
        <v>3.2788150173561965E-2</v>
      </c>
      <c r="AC373" s="1">
        <f t="shared" si="185"/>
        <v>2.1058203806250338E-2</v>
      </c>
      <c r="AD373" s="1">
        <f t="shared" si="186"/>
        <v>1.721800724920456E-2</v>
      </c>
      <c r="AE373" s="1">
        <f t="shared" si="187"/>
        <v>8.0848260371757949E-2</v>
      </c>
      <c r="AF373" s="1">
        <f t="shared" si="188"/>
        <v>0.15460733017567793</v>
      </c>
      <c r="AG373" s="1">
        <f t="shared" si="189"/>
        <v>4.633842523557815E-2</v>
      </c>
      <c r="AH373" s="1">
        <f t="shared" si="190"/>
        <v>3.9248731956002085E-2</v>
      </c>
      <c r="AI373" s="1">
        <f t="shared" si="191"/>
        <v>5.8817535664960403E-2</v>
      </c>
      <c r="AJ373" s="1">
        <f t="shared" si="192"/>
        <v>7.752918038856059</v>
      </c>
      <c r="AK373" s="1">
        <f t="shared" si="192"/>
        <v>4.9708418011439415</v>
      </c>
    </row>
    <row r="374" spans="1:38">
      <c r="B374" s="21"/>
    </row>
    <row r="375" spans="1:38" ht="22.5">
      <c r="B375" s="16" t="s">
        <v>231</v>
      </c>
      <c r="C375" s="25"/>
      <c r="D375" s="16" t="s">
        <v>48</v>
      </c>
      <c r="E375" s="16"/>
      <c r="F375" s="16" t="s">
        <v>56</v>
      </c>
      <c r="G375" s="16"/>
      <c r="H375" s="16" t="s">
        <v>156</v>
      </c>
      <c r="I375" s="16"/>
      <c r="J375" s="16" t="s">
        <v>58</v>
      </c>
      <c r="K375" s="16"/>
      <c r="L375" s="16" t="s">
        <v>152</v>
      </c>
      <c r="M375" s="16"/>
      <c r="N375" s="16" t="s">
        <v>50</v>
      </c>
      <c r="O375" s="16"/>
      <c r="P375" s="16" t="s">
        <v>157</v>
      </c>
      <c r="Q375" s="16"/>
      <c r="R375" s="16" t="s">
        <v>168</v>
      </c>
      <c r="S375" s="16"/>
      <c r="T375" s="16" t="s">
        <v>240</v>
      </c>
      <c r="U375" s="16"/>
      <c r="V375" s="16" t="s">
        <v>54</v>
      </c>
      <c r="W375" s="16"/>
      <c r="X375" s="16" t="s">
        <v>49</v>
      </c>
      <c r="Y375" s="16"/>
      <c r="Z375" s="16" t="s">
        <v>155</v>
      </c>
      <c r="AA375" s="16"/>
      <c r="AB375" s="16" t="s">
        <v>170</v>
      </c>
      <c r="AC375" s="16"/>
      <c r="AD375" s="16" t="s">
        <v>60</v>
      </c>
      <c r="AE375" s="16"/>
      <c r="AF375" s="16" t="s">
        <v>162</v>
      </c>
      <c r="AG375" s="16"/>
      <c r="AH375" s="16" t="s">
        <v>172</v>
      </c>
      <c r="AI375" s="16"/>
      <c r="AJ375" s="23" t="s">
        <v>177</v>
      </c>
      <c r="AK375" s="23"/>
    </row>
    <row r="376" spans="1:38">
      <c r="A376" s="22" t="s">
        <v>184</v>
      </c>
      <c r="B376" s="16" t="s">
        <v>30</v>
      </c>
      <c r="C376" s="16" t="s">
        <v>31</v>
      </c>
      <c r="D376" s="16" t="s">
        <v>30</v>
      </c>
      <c r="E376" s="16" t="s">
        <v>31</v>
      </c>
      <c r="F376" s="16" t="s">
        <v>30</v>
      </c>
      <c r="G376" s="16" t="s">
        <v>31</v>
      </c>
      <c r="H376" s="16" t="s">
        <v>30</v>
      </c>
      <c r="I376" s="16" t="s">
        <v>31</v>
      </c>
      <c r="J376" s="16" t="s">
        <v>30</v>
      </c>
      <c r="K376" s="16" t="s">
        <v>31</v>
      </c>
      <c r="L376" s="16" t="s">
        <v>30</v>
      </c>
      <c r="M376" s="16" t="s">
        <v>31</v>
      </c>
      <c r="N376" s="16" t="s">
        <v>30</v>
      </c>
      <c r="O376" s="16" t="s">
        <v>31</v>
      </c>
      <c r="P376" s="16" t="s">
        <v>30</v>
      </c>
      <c r="Q376" s="16" t="s">
        <v>31</v>
      </c>
      <c r="R376" s="16" t="s">
        <v>30</v>
      </c>
      <c r="S376" s="16" t="s">
        <v>31</v>
      </c>
      <c r="T376" s="16" t="s">
        <v>30</v>
      </c>
      <c r="U376" s="16" t="s">
        <v>31</v>
      </c>
      <c r="V376" s="16" t="s">
        <v>30</v>
      </c>
      <c r="W376" s="16" t="s">
        <v>31</v>
      </c>
      <c r="X376" s="16" t="s">
        <v>30</v>
      </c>
      <c r="Y376" s="16" t="s">
        <v>31</v>
      </c>
      <c r="Z376" s="16" t="s">
        <v>30</v>
      </c>
      <c r="AA376" s="16" t="s">
        <v>31</v>
      </c>
      <c r="AB376" s="16" t="s">
        <v>30</v>
      </c>
      <c r="AC376" s="16" t="s">
        <v>31</v>
      </c>
      <c r="AD376" s="16" t="s">
        <v>30</v>
      </c>
      <c r="AE376" s="16" t="s">
        <v>31</v>
      </c>
      <c r="AF376" s="16" t="s">
        <v>30</v>
      </c>
      <c r="AG376" s="16" t="s">
        <v>31</v>
      </c>
      <c r="AH376" s="16" t="s">
        <v>30</v>
      </c>
      <c r="AI376" s="16" t="s">
        <v>31</v>
      </c>
      <c r="AJ376" s="23" t="s">
        <v>30</v>
      </c>
      <c r="AK376" s="23" t="s">
        <v>31</v>
      </c>
      <c r="AL376" s="2"/>
    </row>
    <row r="377" spans="1:38">
      <c r="A377" s="11" t="s">
        <v>5</v>
      </c>
      <c r="B377" s="1">
        <f>C333*B$239/(B$239+C$239)</f>
        <v>80.895423551112017</v>
      </c>
      <c r="C377" s="1">
        <f>C333*C$239/(B$239+C$239)</f>
        <v>36.866905164252692</v>
      </c>
      <c r="D377" s="1">
        <f>E333*D$239/(D$239+E$239)</f>
        <v>41.092732512282126</v>
      </c>
      <c r="E377" s="1">
        <f>E333*E$239/(D$239+E$239)</f>
        <v>10.091416341326642</v>
      </c>
      <c r="F377" s="1">
        <f>G333*F$239/(F$239+G$239)</f>
        <v>24.111804279887238</v>
      </c>
      <c r="G377" s="1">
        <f>G333*G$239/(F$239+G$239)</f>
        <v>34.040876010406365</v>
      </c>
      <c r="H377" s="1">
        <f>I333*H$239/(H$239+I$239)</f>
        <v>36.579584158506869</v>
      </c>
      <c r="I377" s="1">
        <f>I333*I$239/(H$239+I$239)</f>
        <v>5.0975484679762015</v>
      </c>
      <c r="J377" s="1">
        <f>K333*J$239/(J$239+K$239)</f>
        <v>11.311056214863264</v>
      </c>
      <c r="K377" s="1">
        <f>K333*K$239/(J$239+K$239)</f>
        <v>27.53524689636448</v>
      </c>
      <c r="L377" s="1">
        <f>M333*L$239/(L$239+M$239)</f>
        <v>22.213273720621316</v>
      </c>
      <c r="M377" s="1">
        <f>M333*M$239/(L$239+M$239)</f>
        <v>5.4406303718425928</v>
      </c>
      <c r="N377" s="1">
        <f>O333*N$239/(N$239+O$239)</f>
        <v>27.375488053284567</v>
      </c>
      <c r="O377" s="1">
        <f>O333*O$239/(N$239+O$239)</f>
        <v>4.8553419409134841</v>
      </c>
      <c r="P377" s="1">
        <f>Q333*P$239/(P$239+Q$239)</f>
        <v>6.1047606926899345</v>
      </c>
      <c r="Q377" s="1">
        <f>Q333*Q$239/(P$239+Q$239)</f>
        <v>16.111260720639056</v>
      </c>
      <c r="R377" s="1">
        <f>S333*R$239/(R$239+S$239)</f>
        <v>1.6746745365370308</v>
      </c>
      <c r="S377" s="1">
        <f>S333*S$239/(R$239+S$239)</f>
        <v>4.3246378213439911</v>
      </c>
      <c r="T377" s="1">
        <f>U333*T$239/(T$239+U$239)</f>
        <v>9.1772375653330673</v>
      </c>
      <c r="U377" s="1">
        <f>U333*U$239/(T$239+U$239)</f>
        <v>1.5915126213982631</v>
      </c>
      <c r="V377" s="1">
        <f>W333*V$239/(V$239+W$239)</f>
        <v>7.0878053170451354</v>
      </c>
      <c r="W377" s="1">
        <f>W333*W$239/(V$239+W$239)</f>
        <v>2.5141994442542779</v>
      </c>
      <c r="X377" s="1">
        <f>Y333*X$239/(X$239+Y$239)</f>
        <v>3.1418420169278236</v>
      </c>
      <c r="Y377" s="1">
        <f>Y333*Y$239/(X$239+Y$239)</f>
        <v>3.6473891754788204</v>
      </c>
      <c r="Z377" s="1">
        <f>AA333*Z$239/(Z$239+AA$239)</f>
        <v>7.2950508799464311</v>
      </c>
      <c r="AA377" s="1">
        <f>AA333*AA$239/(Z$239+AA$239)</f>
        <v>1.4555891107129852</v>
      </c>
      <c r="AB377" s="1">
        <f>AC333*AB$239/(AB$239+AC$239)</f>
        <v>0.35402451714395516</v>
      </c>
      <c r="AC377" s="1">
        <f>AC333*AC$239/(AB$239+AC$239)</f>
        <v>2.0092837304437556</v>
      </c>
      <c r="AD377" s="1">
        <f>AE333*AD$239/(AD$239+AE$239)</f>
        <v>1.8438420457405729</v>
      </c>
      <c r="AE377" s="1">
        <f>AE333*AE$239/(AD$239+AE$239)</f>
        <v>5.8864596238143081</v>
      </c>
      <c r="AF377" s="1">
        <f>AG333*AF$239/(AF$239+AG$239)</f>
        <v>2.1372111793446473</v>
      </c>
      <c r="AG377" s="1">
        <f>AG333*AG$239/(AF$239+AG$239)</f>
        <v>3.4459796015868145</v>
      </c>
      <c r="AH377" s="1">
        <f>AI333*AH$239/(AH$239+AI$239)</f>
        <v>0.65277080052982062</v>
      </c>
      <c r="AI377" s="1">
        <f>AI333*AI$239/(AH$239+AI$239)</f>
        <v>0.58659857411607141</v>
      </c>
      <c r="AJ377" s="1">
        <f>SUM(AH377,AF377,AD377,AB377,Z377,X377,V377,T377,R377,P377,N377,L377,J377,H377,F377,D377,B377)</f>
        <v>283.04858204179578</v>
      </c>
      <c r="AK377" s="1">
        <f>SUM(AI377,AG377,AE377,AC377,AA377,Y377,W377,U377,S377,Q377,O377,M377,K377,I377,G377,E377,C377)</f>
        <v>165.50087561687081</v>
      </c>
      <c r="AL377" s="1">
        <f>SUM(AJ377:AK377)</f>
        <v>448.5494576586666</v>
      </c>
    </row>
    <row r="378" spans="1:38">
      <c r="A378" s="13" t="s">
        <v>13</v>
      </c>
      <c r="B378" s="1">
        <f t="shared" ref="B378:D385" si="193">C334*B$239/(B$239+C$239)</f>
        <v>12.471811334052566</v>
      </c>
      <c r="C378" s="1">
        <f t="shared" ref="C378:E385" si="194">C334*C$239/(B$239+C$239)</f>
        <v>5.6838454574436454</v>
      </c>
      <c r="D378" s="1">
        <f t="shared" si="193"/>
        <v>5.024165635668421</v>
      </c>
      <c r="E378" s="1">
        <f t="shared" si="194"/>
        <v>1.233817857748013</v>
      </c>
      <c r="F378" s="1">
        <f t="shared" ref="F378:F385" si="195">G334*F$239/(F$239+G$239)</f>
        <v>0.85631185936372056</v>
      </c>
      <c r="G378" s="1">
        <f t="shared" ref="G378:G385" si="196">G334*G$239/(F$239+G$239)</f>
        <v>1.2089350714892773</v>
      </c>
      <c r="H378" s="1">
        <f t="shared" ref="H378:H385" si="197">I334*H$239/(H$239+I$239)</f>
        <v>8.0017718357605059</v>
      </c>
      <c r="I378" s="1">
        <f t="shared" ref="I378:I385" si="198">I334*I$239/(H$239+I$239)</f>
        <v>1.1150870273901181</v>
      </c>
      <c r="J378" s="1">
        <f t="shared" ref="J378:J385" si="199">K334*J$239/(J$239+K$239)</f>
        <v>4.5516453030029513</v>
      </c>
      <c r="K378" s="1">
        <f t="shared" ref="K378:K385" si="200">K334*K$239/(J$239+K$239)</f>
        <v>11.080369049724419</v>
      </c>
      <c r="L378" s="1">
        <f t="shared" ref="L378:L385" si="201">M334*L$239/(L$239+M$239)</f>
        <v>8.0038300707229606</v>
      </c>
      <c r="M378" s="1">
        <f t="shared" ref="M378:M385" si="202">M334*M$239/(L$239+M$239)</f>
        <v>1.9603540442315492</v>
      </c>
      <c r="N378" s="1">
        <f t="shared" ref="N378:N385" si="203">O334*N$239/(N$239+O$239)</f>
        <v>5.471028873882009</v>
      </c>
      <c r="O378" s="1">
        <f t="shared" ref="O378:O385" si="204">O334*O$239/(N$239+O$239)</f>
        <v>0.97034675325617858</v>
      </c>
      <c r="P378" s="1">
        <f t="shared" ref="P378:P385" si="205">Q334*P$239/(P$239+Q$239)</f>
        <v>1.5521417198714103</v>
      </c>
      <c r="Q378" s="1">
        <f t="shared" ref="Q378:Q385" si="206">Q334*Q$239/(P$239+Q$239)</f>
        <v>4.0963047010464564</v>
      </c>
      <c r="R378" s="1">
        <f t="shared" ref="R378:R385" si="207">S334*R$239/(R$239+S$239)</f>
        <v>0.1965652700606903</v>
      </c>
      <c r="S378" s="1">
        <f t="shared" ref="S378:S385" si="208">S334*S$239/(R$239+S$239)</f>
        <v>0.50760525864624328</v>
      </c>
      <c r="T378" s="1">
        <f t="shared" ref="T378:T385" si="209">U334*T$239/(T$239+U$239)</f>
        <v>3.2563951608862465</v>
      </c>
      <c r="U378" s="1">
        <f t="shared" ref="U378:U385" si="210">U334*U$239/(T$239+U$239)</f>
        <v>0.56472265885192852</v>
      </c>
      <c r="V378" s="1">
        <f t="shared" ref="V378:V385" si="211">W334*V$239/(V$239+W$239)</f>
        <v>1.8560555396334506</v>
      </c>
      <c r="W378" s="1">
        <f t="shared" ref="W378:W385" si="212">W334*W$239/(V$239+W$239)</f>
        <v>0.65838346251261437</v>
      </c>
      <c r="X378" s="1">
        <f t="shared" ref="X378:X385" si="213">Y334*X$239/(X$239+Y$239)</f>
        <v>0.79117990586303844</v>
      </c>
      <c r="Y378" s="1">
        <f t="shared" ref="Y378:Y385" si="214">Y334*Y$239/(X$239+Y$239)</f>
        <v>0.91848699232909015</v>
      </c>
      <c r="Z378" s="1">
        <f t="shared" ref="Z378:Z385" si="215">AA334*Z$239/(Z$239+AA$239)</f>
        <v>1.4538606952457784</v>
      </c>
      <c r="AA378" s="1">
        <f t="shared" ref="AA378:AA385" si="216">AA334*AA$239/(Z$239+AA$239)</f>
        <v>0.29009034087900765</v>
      </c>
      <c r="AB378" s="1">
        <f t="shared" ref="AB378:AB385" si="217">AC334*AB$239/(AB$239+AC$239)</f>
        <v>0.11901773065217992</v>
      </c>
      <c r="AC378" s="1">
        <f t="shared" ref="AC378:AC385" si="218">AC334*AC$239/(AB$239+AC$239)</f>
        <v>0.6754910415894213</v>
      </c>
      <c r="AD378" s="1">
        <f t="shared" ref="AD378:AD385" si="219">AE334*AD$239/(AD$239+AE$239)</f>
        <v>0.60870595607158939</v>
      </c>
      <c r="AE378" s="1">
        <f t="shared" ref="AE378:AE385" si="220">AE334*AE$239/(AD$239+AE$239)</f>
        <v>1.9432917485898571</v>
      </c>
      <c r="AF378" s="1">
        <f t="shared" ref="AF378:AF385" si="221">AG334*AF$239/(AF$239+AG$239)</f>
        <v>0.52136311746129405</v>
      </c>
      <c r="AG378" s="1">
        <f t="shared" ref="AG378:AG385" si="222">AG334*AG$239/(AF$239+AG$239)</f>
        <v>0.84063132607337354</v>
      </c>
      <c r="AH378" s="1">
        <f t="shared" ref="AH378:AH385" si="223">AI334*AH$239/(AH$239+AI$239)</f>
        <v>0.12460951440181743</v>
      </c>
      <c r="AI378" s="1">
        <f t="shared" ref="AI378:AI385" si="224">AI334*AI$239/(AH$239+AI$239)</f>
        <v>0.11197768559818255</v>
      </c>
      <c r="AJ378" s="1">
        <f t="shared" ref="AJ378:AK385" si="225">SUM(AH378,AF378,AD378,AB378,Z378,X378,V378,T378,R378,P378,N378,L378,J378,H378,F378,D378,B378)</f>
        <v>54.860459522600628</v>
      </c>
      <c r="AK378" s="1">
        <f t="shared" si="225"/>
        <v>33.85974047739937</v>
      </c>
    </row>
    <row r="379" spans="1:38">
      <c r="A379" s="15" t="s">
        <v>6</v>
      </c>
      <c r="B379" s="1">
        <f t="shared" si="193"/>
        <v>7.9096686203972144</v>
      </c>
      <c r="C379" s="1">
        <f t="shared" si="194"/>
        <v>3.6047156947587422</v>
      </c>
      <c r="D379" s="1">
        <f t="shared" si="193"/>
        <v>3.6429469682352495</v>
      </c>
      <c r="E379" s="1">
        <f t="shared" si="194"/>
        <v>0.89462277921887223</v>
      </c>
      <c r="F379" s="1">
        <f t="shared" si="195"/>
        <v>0.6621849737642177</v>
      </c>
      <c r="G379" s="1">
        <f t="shared" si="196"/>
        <v>0.9348680972275768</v>
      </c>
      <c r="H379" s="1">
        <f t="shared" si="197"/>
        <v>4.5694981307555045</v>
      </c>
      <c r="I379" s="1">
        <f t="shared" si="198"/>
        <v>0.6367824766656297</v>
      </c>
      <c r="J379" s="1">
        <f t="shared" si="199"/>
        <v>1.0925385338322438</v>
      </c>
      <c r="K379" s="1">
        <f t="shared" si="200"/>
        <v>2.6596382956113316</v>
      </c>
      <c r="L379" s="1">
        <f t="shared" si="201"/>
        <v>2.5662225709249236</v>
      </c>
      <c r="M379" s="1">
        <f t="shared" si="202"/>
        <v>0.62853718168163819</v>
      </c>
      <c r="N379" s="1">
        <f t="shared" si="203"/>
        <v>1.4592340205973193</v>
      </c>
      <c r="O379" s="1">
        <f t="shared" si="204"/>
        <v>0.25881109874729313</v>
      </c>
      <c r="P379" s="1">
        <f t="shared" si="205"/>
        <v>1.0237013120415621</v>
      </c>
      <c r="Q379" s="1">
        <f t="shared" si="206"/>
        <v>2.7016814529865774</v>
      </c>
      <c r="R379" s="1">
        <f t="shared" si="207"/>
        <v>0.14694686779498789</v>
      </c>
      <c r="S379" s="1">
        <f t="shared" si="208"/>
        <v>0.37947193220501207</v>
      </c>
      <c r="T379" s="1">
        <f t="shared" si="209"/>
        <v>0.9038544659593426</v>
      </c>
      <c r="U379" s="1">
        <f t="shared" si="210"/>
        <v>0.15674605568841168</v>
      </c>
      <c r="V379" s="1">
        <f t="shared" si="211"/>
        <v>0.30277713135952661</v>
      </c>
      <c r="W379" s="1">
        <f t="shared" si="212"/>
        <v>0.1074016654444995</v>
      </c>
      <c r="X379" s="1">
        <f t="shared" si="213"/>
        <v>0.18295637168720846</v>
      </c>
      <c r="Y379" s="1">
        <f t="shared" si="214"/>
        <v>0.21239549477071429</v>
      </c>
      <c r="Z379" s="1">
        <f t="shared" si="215"/>
        <v>0.34194929693766224</v>
      </c>
      <c r="AA379" s="1">
        <f t="shared" si="216"/>
        <v>6.8229499866363813E-2</v>
      </c>
      <c r="AB379" s="1">
        <f t="shared" si="217"/>
        <v>2.2645866896809513E-2</v>
      </c>
      <c r="AC379" s="1">
        <f t="shared" si="218"/>
        <v>0.12852774232879455</v>
      </c>
      <c r="AD379" s="1">
        <f t="shared" si="219"/>
        <v>0.13303783161276431</v>
      </c>
      <c r="AE379" s="1">
        <f t="shared" si="220"/>
        <v>0.42472283677304129</v>
      </c>
      <c r="AF379" s="1">
        <f t="shared" si="221"/>
        <v>0.25702803300667165</v>
      </c>
      <c r="AG379" s="1">
        <f t="shared" si="222"/>
        <v>0.4144248202222896</v>
      </c>
      <c r="AH379" s="1">
        <f t="shared" si="223"/>
        <v>0</v>
      </c>
      <c r="AI379" s="1">
        <f t="shared" si="224"/>
        <v>0</v>
      </c>
      <c r="AJ379" s="1">
        <f t="shared" si="225"/>
        <v>25.217190995803207</v>
      </c>
      <c r="AK379" s="1">
        <f t="shared" si="225"/>
        <v>14.211577124196788</v>
      </c>
    </row>
    <row r="380" spans="1:38">
      <c r="A380" s="13" t="s">
        <v>7</v>
      </c>
      <c r="B380" s="1">
        <f t="shared" si="193"/>
        <v>9.5636855128547662</v>
      </c>
      <c r="C380" s="1">
        <f t="shared" si="194"/>
        <v>4.358509682570384</v>
      </c>
      <c r="D380" s="1">
        <f t="shared" si="193"/>
        <v>3.6511017950324831</v>
      </c>
      <c r="E380" s="1">
        <f t="shared" si="194"/>
        <v>0.8966254144142245</v>
      </c>
      <c r="F380" s="1">
        <f t="shared" si="195"/>
        <v>1.6974489850192238</v>
      </c>
      <c r="G380" s="1">
        <f t="shared" si="196"/>
        <v>2.3964465604603751</v>
      </c>
      <c r="H380" s="1">
        <f t="shared" si="197"/>
        <v>5.6276894790846699</v>
      </c>
      <c r="I380" s="1">
        <f t="shared" si="198"/>
        <v>0.78424674698447494</v>
      </c>
      <c r="J380" s="1">
        <f t="shared" si="199"/>
        <v>0.93303568312105467</v>
      </c>
      <c r="K380" s="1">
        <f t="shared" si="200"/>
        <v>2.2713500322009414</v>
      </c>
      <c r="L380" s="1">
        <f t="shared" si="201"/>
        <v>1.9195278164289737</v>
      </c>
      <c r="M380" s="1">
        <f t="shared" si="202"/>
        <v>0.47014417906196226</v>
      </c>
      <c r="N380" s="1">
        <f t="shared" si="203"/>
        <v>3.5521846847180139</v>
      </c>
      <c r="O380" s="1">
        <f t="shared" si="204"/>
        <v>0.63001876890785058</v>
      </c>
      <c r="P380" s="1">
        <f t="shared" si="205"/>
        <v>0.89624468622106634</v>
      </c>
      <c r="Q380" s="1">
        <f t="shared" si="206"/>
        <v>2.3653067722188506</v>
      </c>
      <c r="R380" s="1">
        <f t="shared" si="207"/>
        <v>3.8854195937212295E-2</v>
      </c>
      <c r="S380" s="1">
        <f t="shared" si="208"/>
        <v>0.10033610806278767</v>
      </c>
      <c r="T380" s="1">
        <f t="shared" si="209"/>
        <v>0.73020415368489799</v>
      </c>
      <c r="U380" s="1">
        <f t="shared" si="210"/>
        <v>0.12663169265410376</v>
      </c>
      <c r="V380" s="1">
        <f t="shared" si="211"/>
        <v>0.61755756426268793</v>
      </c>
      <c r="W380" s="1">
        <f t="shared" si="212"/>
        <v>0.2190611642690507</v>
      </c>
      <c r="X380" s="1">
        <f t="shared" si="213"/>
        <v>0.4306162777353929</v>
      </c>
      <c r="Y380" s="1">
        <f t="shared" si="214"/>
        <v>0.49990583286324891</v>
      </c>
      <c r="Z380" s="1">
        <f t="shared" si="215"/>
        <v>0.25464878102490374</v>
      </c>
      <c r="AA380" s="1">
        <f t="shared" si="216"/>
        <v>5.081033687305922E-2</v>
      </c>
      <c r="AB380" s="1">
        <f t="shared" si="217"/>
        <v>3.4751271665484453E-2</v>
      </c>
      <c r="AC380" s="1">
        <f t="shared" si="218"/>
        <v>0.19723256833451552</v>
      </c>
      <c r="AD380" s="1">
        <f t="shared" si="219"/>
        <v>9.2221833939757816E-2</v>
      </c>
      <c r="AE380" s="1">
        <f t="shared" si="220"/>
        <v>0.29441789939357549</v>
      </c>
      <c r="AF380" s="1">
        <f t="shared" si="221"/>
        <v>0.27232610507187283</v>
      </c>
      <c r="AG380" s="1">
        <f t="shared" si="222"/>
        <v>0.43909100426146042</v>
      </c>
      <c r="AH380" s="1">
        <f t="shared" si="223"/>
        <v>0</v>
      </c>
      <c r="AI380" s="1">
        <f t="shared" si="224"/>
        <v>0</v>
      </c>
      <c r="AJ380" s="1">
        <f t="shared" si="225"/>
        <v>30.312098825802465</v>
      </c>
      <c r="AK380" s="1">
        <f t="shared" si="225"/>
        <v>16.100134763530868</v>
      </c>
    </row>
    <row r="381" spans="1:38">
      <c r="A381" s="15" t="s">
        <v>8</v>
      </c>
      <c r="B381" s="1">
        <f t="shared" si="193"/>
        <v>15.1313155158948</v>
      </c>
      <c r="C381" s="1">
        <f t="shared" si="194"/>
        <v>6.8958755594179779</v>
      </c>
      <c r="D381" s="1">
        <f t="shared" si="193"/>
        <v>6.693106217747097</v>
      </c>
      <c r="E381" s="1">
        <f t="shared" si="194"/>
        <v>1.6436707254700142</v>
      </c>
      <c r="F381" s="1">
        <f t="shared" si="195"/>
        <v>4.0097171181856339</v>
      </c>
      <c r="G381" s="1">
        <f t="shared" si="196"/>
        <v>5.6608904780641911</v>
      </c>
      <c r="H381" s="1">
        <f t="shared" si="197"/>
        <v>5.5961985413402857</v>
      </c>
      <c r="I381" s="1">
        <f t="shared" si="198"/>
        <v>0.7798583269095386</v>
      </c>
      <c r="J381" s="1">
        <f t="shared" si="199"/>
        <v>0.98556245401468356</v>
      </c>
      <c r="K381" s="1">
        <f t="shared" si="200"/>
        <v>2.3992193998135161</v>
      </c>
      <c r="L381" s="1">
        <f t="shared" si="201"/>
        <v>2.1975554924654368</v>
      </c>
      <c r="M381" s="1">
        <f t="shared" si="202"/>
        <v>0.53824066215947863</v>
      </c>
      <c r="N381" s="1">
        <f t="shared" si="203"/>
        <v>5.7869226555706126</v>
      </c>
      <c r="O381" s="1">
        <f t="shared" si="204"/>
        <v>1.0263739672412246</v>
      </c>
      <c r="P381" s="1">
        <f t="shared" si="205"/>
        <v>0.91577781214904486</v>
      </c>
      <c r="Q381" s="1">
        <f t="shared" si="206"/>
        <v>2.4168572424758703</v>
      </c>
      <c r="R381" s="1">
        <f t="shared" si="207"/>
        <v>0.10662671704971755</v>
      </c>
      <c r="S381" s="1">
        <f t="shared" si="208"/>
        <v>0.27535017895028246</v>
      </c>
      <c r="T381" s="1">
        <f t="shared" si="209"/>
        <v>0.90044322067107219</v>
      </c>
      <c r="U381" s="1">
        <f t="shared" si="210"/>
        <v>0.15615447898656451</v>
      </c>
      <c r="V381" s="1">
        <f t="shared" si="211"/>
        <v>1.0997675430968419</v>
      </c>
      <c r="W381" s="1">
        <f t="shared" si="212"/>
        <v>0.39011158207371577</v>
      </c>
      <c r="X381" s="1">
        <f t="shared" si="213"/>
        <v>0.57919104097438545</v>
      </c>
      <c r="Y381" s="1">
        <f t="shared" si="214"/>
        <v>0.67238744723707533</v>
      </c>
      <c r="Z381" s="1">
        <f t="shared" si="215"/>
        <v>1.725131008253415</v>
      </c>
      <c r="AA381" s="1">
        <f t="shared" si="216"/>
        <v>0.34421718936460977</v>
      </c>
      <c r="AB381" s="1">
        <f t="shared" si="217"/>
        <v>6.1593342641107343E-2</v>
      </c>
      <c r="AC381" s="1">
        <f t="shared" si="218"/>
        <v>0.34957607532616541</v>
      </c>
      <c r="AD381" s="1">
        <f t="shared" si="219"/>
        <v>0.24379750285964216</v>
      </c>
      <c r="AE381" s="1">
        <f t="shared" si="220"/>
        <v>0.77832272036818217</v>
      </c>
      <c r="AF381" s="1">
        <f t="shared" si="221"/>
        <v>0.44609325564631641</v>
      </c>
      <c r="AG381" s="1">
        <f t="shared" si="222"/>
        <v>0.71926830358150795</v>
      </c>
      <c r="AH381" s="1">
        <f t="shared" si="223"/>
        <v>7.5444628116937751E-2</v>
      </c>
      <c r="AI381" s="1">
        <f t="shared" si="224"/>
        <v>6.7796707883062274E-2</v>
      </c>
      <c r="AJ381" s="1">
        <f t="shared" si="225"/>
        <v>46.554244066677029</v>
      </c>
      <c r="AK381" s="1">
        <f t="shared" si="225"/>
        <v>25.114171045322976</v>
      </c>
    </row>
    <row r="382" spans="1:38">
      <c r="A382" s="13" t="s">
        <v>9</v>
      </c>
      <c r="B382" s="1">
        <f t="shared" si="193"/>
        <v>9.9909304270587</v>
      </c>
      <c r="C382" s="1">
        <f t="shared" si="194"/>
        <v>4.5532202983558818</v>
      </c>
      <c r="D382" s="1">
        <f t="shared" si="193"/>
        <v>5.9703509955400875</v>
      </c>
      <c r="E382" s="1">
        <f t="shared" si="194"/>
        <v>1.466178906010722</v>
      </c>
      <c r="F382" s="1">
        <f t="shared" si="195"/>
        <v>3.1598068648424849</v>
      </c>
      <c r="G382" s="1">
        <f t="shared" si="196"/>
        <v>4.4609931490136052</v>
      </c>
      <c r="H382" s="1">
        <f t="shared" si="197"/>
        <v>2.2490339076364112</v>
      </c>
      <c r="I382" s="1">
        <f t="shared" si="198"/>
        <v>0.31341415202043366</v>
      </c>
      <c r="J382" s="1">
        <f t="shared" si="199"/>
        <v>0.83801234796909507</v>
      </c>
      <c r="K382" s="1">
        <f t="shared" si="200"/>
        <v>2.0400284876322736</v>
      </c>
      <c r="L382" s="1">
        <f t="shared" si="201"/>
        <v>1.2376285431268372</v>
      </c>
      <c r="M382" s="1">
        <f t="shared" si="202"/>
        <v>0.30312863945597812</v>
      </c>
      <c r="N382" s="1">
        <f t="shared" si="203"/>
        <v>2.6879167321602906</v>
      </c>
      <c r="O382" s="1">
        <f t="shared" si="204"/>
        <v>0.4767314035804055</v>
      </c>
      <c r="P382" s="1">
        <f t="shared" si="205"/>
        <v>0.25778397896024374</v>
      </c>
      <c r="Q382" s="1">
        <f t="shared" si="206"/>
        <v>0.6803255858342564</v>
      </c>
      <c r="R382" s="1">
        <f t="shared" si="207"/>
        <v>0.27818794990392337</v>
      </c>
      <c r="S382" s="1">
        <f t="shared" si="208"/>
        <v>0.71838563455105864</v>
      </c>
      <c r="T382" s="1">
        <f t="shared" si="209"/>
        <v>0.61108493266132513</v>
      </c>
      <c r="U382" s="1">
        <f t="shared" si="210"/>
        <v>0.10597408818865094</v>
      </c>
      <c r="V382" s="1">
        <f t="shared" si="211"/>
        <v>0.79657231733166523</v>
      </c>
      <c r="W382" s="1">
        <f t="shared" si="212"/>
        <v>0.2825616094064145</v>
      </c>
      <c r="X382" s="1">
        <f t="shared" si="213"/>
        <v>0.24971886423367562</v>
      </c>
      <c r="Y382" s="1">
        <f t="shared" si="214"/>
        <v>0.28990059888797315</v>
      </c>
      <c r="Z382" s="1">
        <f t="shared" si="215"/>
        <v>1.0750539070644267</v>
      </c>
      <c r="AA382" s="1">
        <f t="shared" si="216"/>
        <v>0.21450662734293638</v>
      </c>
      <c r="AB382" s="1">
        <f t="shared" si="217"/>
        <v>4.7891922655023705E-2</v>
      </c>
      <c r="AC382" s="1">
        <f t="shared" si="218"/>
        <v>0.27181298568449419</v>
      </c>
      <c r="AD382" s="1">
        <f t="shared" si="219"/>
        <v>0.26325046276961195</v>
      </c>
      <c r="AE382" s="1">
        <f t="shared" si="220"/>
        <v>0.84042623044825704</v>
      </c>
      <c r="AF382" s="1">
        <f t="shared" si="221"/>
        <v>0.14502257151439291</v>
      </c>
      <c r="AG382" s="1">
        <f t="shared" si="222"/>
        <v>0.23383034303680944</v>
      </c>
      <c r="AH382" s="1">
        <f t="shared" si="223"/>
        <v>7.673617103866244E-2</v>
      </c>
      <c r="AI382" s="1">
        <f t="shared" si="224"/>
        <v>6.8957325416319729E-2</v>
      </c>
      <c r="AJ382" s="1">
        <f t="shared" si="225"/>
        <v>29.934982896466856</v>
      </c>
      <c r="AK382" s="1">
        <f t="shared" si="225"/>
        <v>17.320376064866469</v>
      </c>
    </row>
    <row r="383" spans="1:38">
      <c r="A383" s="15" t="s">
        <v>10</v>
      </c>
      <c r="B383" s="1">
        <f t="shared" si="193"/>
        <v>10.873802658787806</v>
      </c>
      <c r="C383" s="1">
        <f t="shared" si="194"/>
        <v>4.9555763947887508</v>
      </c>
      <c r="D383" s="1">
        <f t="shared" si="193"/>
        <v>7.3553286498480395</v>
      </c>
      <c r="E383" s="1">
        <f t="shared" si="194"/>
        <v>1.8062971040127196</v>
      </c>
      <c r="F383" s="1">
        <f t="shared" si="195"/>
        <v>5.8009824703077664</v>
      </c>
      <c r="G383" s="1">
        <f t="shared" si="196"/>
        <v>8.1897863269820377</v>
      </c>
      <c r="H383" s="1">
        <f t="shared" si="197"/>
        <v>3.1466466747262243</v>
      </c>
      <c r="I383" s="1">
        <f t="shared" si="198"/>
        <v>0.43850099187862979</v>
      </c>
      <c r="J383" s="1">
        <f t="shared" si="199"/>
        <v>0.99163771217977914</v>
      </c>
      <c r="K383" s="1">
        <f t="shared" si="200"/>
        <v>2.4140087997030895</v>
      </c>
      <c r="L383" s="1">
        <f t="shared" si="201"/>
        <v>1.8733834468417014</v>
      </c>
      <c r="M383" s="1">
        <f t="shared" si="202"/>
        <v>0.45884217730285271</v>
      </c>
      <c r="N383" s="1">
        <f t="shared" si="203"/>
        <v>2.9126801206783965</v>
      </c>
      <c r="O383" s="1">
        <f t="shared" si="204"/>
        <v>0.51659564654585122</v>
      </c>
      <c r="P383" s="1">
        <f t="shared" si="205"/>
        <v>0.30423101458850244</v>
      </c>
      <c r="Q383" s="1">
        <f t="shared" si="206"/>
        <v>0.80290537861855882</v>
      </c>
      <c r="R383" s="1">
        <f t="shared" si="207"/>
        <v>0.3950180302962536</v>
      </c>
      <c r="S383" s="1">
        <f t="shared" si="208"/>
        <v>1.0200847249188534</v>
      </c>
      <c r="T383" s="1">
        <f t="shared" si="209"/>
        <v>1.1339308010831923</v>
      </c>
      <c r="U383" s="1">
        <f t="shared" si="210"/>
        <v>0.1966457955205661</v>
      </c>
      <c r="V383" s="1">
        <f t="shared" si="211"/>
        <v>1.0320531083835722</v>
      </c>
      <c r="W383" s="1">
        <f t="shared" si="212"/>
        <v>0.36609179223627841</v>
      </c>
      <c r="X383" s="1">
        <f t="shared" si="213"/>
        <v>0.32588332295947647</v>
      </c>
      <c r="Y383" s="1">
        <f t="shared" si="214"/>
        <v>0.37832051969109842</v>
      </c>
      <c r="Z383" s="1">
        <f t="shared" si="215"/>
        <v>1.6033738909694204</v>
      </c>
      <c r="AA383" s="1">
        <f t="shared" si="216"/>
        <v>0.31992286476194326</v>
      </c>
      <c r="AB383" s="1">
        <f t="shared" si="217"/>
        <v>0</v>
      </c>
      <c r="AC383" s="1">
        <f t="shared" si="218"/>
        <v>0</v>
      </c>
      <c r="AD383" s="1">
        <f t="shared" si="219"/>
        <v>0.20426092672520491</v>
      </c>
      <c r="AE383" s="1">
        <f t="shared" si="220"/>
        <v>0.65210233201287182</v>
      </c>
      <c r="AF383" s="1">
        <f t="shared" si="221"/>
        <v>9.0752232119786044E-2</v>
      </c>
      <c r="AG383" s="1">
        <f t="shared" si="222"/>
        <v>0.14632636386412215</v>
      </c>
      <c r="AH383" s="1">
        <f t="shared" si="223"/>
        <v>0.16045628112179799</v>
      </c>
      <c r="AI383" s="1">
        <f t="shared" si="224"/>
        <v>0.14419061887820206</v>
      </c>
      <c r="AJ383" s="1">
        <f t="shared" si="225"/>
        <v>38.204421341616921</v>
      </c>
      <c r="AK383" s="1">
        <f t="shared" si="225"/>
        <v>22.806197831716425</v>
      </c>
    </row>
    <row r="384" spans="1:38">
      <c r="A384" s="13" t="s">
        <v>11</v>
      </c>
      <c r="B384" s="1">
        <f t="shared" si="193"/>
        <v>7.8093232733387925</v>
      </c>
      <c r="C384" s="1">
        <f t="shared" si="194"/>
        <v>3.5589847716572707</v>
      </c>
      <c r="D384" s="1">
        <f t="shared" si="193"/>
        <v>4.8040443431581537</v>
      </c>
      <c r="E384" s="1">
        <f t="shared" si="194"/>
        <v>1.1797612041135017</v>
      </c>
      <c r="F384" s="1">
        <f t="shared" si="195"/>
        <v>7.1179899918113385</v>
      </c>
      <c r="G384" s="1">
        <f t="shared" si="196"/>
        <v>10.04912830006168</v>
      </c>
      <c r="H384" s="1">
        <f t="shared" si="197"/>
        <v>1.8109967900378823</v>
      </c>
      <c r="I384" s="1">
        <f t="shared" si="198"/>
        <v>0.25237148329966824</v>
      </c>
      <c r="J384" s="1">
        <f t="shared" si="199"/>
        <v>0.99947663848224289</v>
      </c>
      <c r="K384" s="1">
        <f t="shared" si="200"/>
        <v>2.4330916127526003</v>
      </c>
      <c r="L384" s="1">
        <f t="shared" si="201"/>
        <v>2.580460235361596</v>
      </c>
      <c r="M384" s="1">
        <f t="shared" si="202"/>
        <v>0.63202437004173817</v>
      </c>
      <c r="N384" s="1">
        <f t="shared" si="203"/>
        <v>2.0453588876922102</v>
      </c>
      <c r="O384" s="1">
        <f t="shared" si="204"/>
        <v>0.36276674857092123</v>
      </c>
      <c r="P384" s="1">
        <f t="shared" si="205"/>
        <v>0.14985009908076086</v>
      </c>
      <c r="Q384" s="1">
        <f t="shared" si="206"/>
        <v>0.39547398118237037</v>
      </c>
      <c r="R384" s="1">
        <f t="shared" si="207"/>
        <v>0.34569518352178225</v>
      </c>
      <c r="S384" s="1">
        <f t="shared" si="208"/>
        <v>0.89271463361841963</v>
      </c>
      <c r="T384" s="1">
        <f t="shared" si="209"/>
        <v>1.3290128169505735</v>
      </c>
      <c r="U384" s="1">
        <f t="shared" si="210"/>
        <v>0.2304768354441234</v>
      </c>
      <c r="V384" s="1">
        <f t="shared" si="211"/>
        <v>1.1367823848794545</v>
      </c>
      <c r="W384" s="1">
        <f t="shared" si="212"/>
        <v>0.40324155538367712</v>
      </c>
      <c r="X384" s="1">
        <f t="shared" si="213"/>
        <v>0.33605254754799135</v>
      </c>
      <c r="Y384" s="1">
        <f t="shared" si="214"/>
        <v>0.39012605271513978</v>
      </c>
      <c r="Z384" s="1">
        <f t="shared" si="215"/>
        <v>1.3027494061915377</v>
      </c>
      <c r="AA384" s="1">
        <f t="shared" si="216"/>
        <v>0.25993894776702842</v>
      </c>
      <c r="AB384" s="1">
        <f t="shared" si="217"/>
        <v>2.0422441126669126E-2</v>
      </c>
      <c r="AC384" s="1">
        <f t="shared" si="218"/>
        <v>0.11590857893911367</v>
      </c>
      <c r="AD384" s="1">
        <f t="shared" si="219"/>
        <v>0.24190014868415849</v>
      </c>
      <c r="AE384" s="1">
        <f t="shared" si="220"/>
        <v>0.77226542344740712</v>
      </c>
      <c r="AF384" s="1">
        <f t="shared" si="221"/>
        <v>0</v>
      </c>
      <c r="AG384" s="1">
        <f t="shared" si="222"/>
        <v>0</v>
      </c>
      <c r="AH384" s="1">
        <f t="shared" si="223"/>
        <v>0.15693764323894291</v>
      </c>
      <c r="AI384" s="1">
        <f t="shared" si="224"/>
        <v>0.14102866990125898</v>
      </c>
      <c r="AJ384" s="1">
        <f t="shared" si="225"/>
        <v>32.187052831104083</v>
      </c>
      <c r="AK384" s="1">
        <f t="shared" si="225"/>
        <v>22.069303168895921</v>
      </c>
    </row>
    <row r="385" spans="1:38">
      <c r="A385" s="15" t="s">
        <v>12</v>
      </c>
      <c r="B385" s="1">
        <f t="shared" si="193"/>
        <v>4.2763368740535865</v>
      </c>
      <c r="C385" s="1">
        <f t="shared" si="194"/>
        <v>1.9488779348132008</v>
      </c>
      <c r="D385" s="1">
        <f t="shared" si="193"/>
        <v>4.0166377974037264</v>
      </c>
      <c r="E385" s="1">
        <f t="shared" si="194"/>
        <v>0.98639252801685107</v>
      </c>
      <c r="F385" s="1">
        <f t="shared" si="195"/>
        <v>5.5443667304837527</v>
      </c>
      <c r="G385" s="1">
        <f t="shared" si="196"/>
        <v>7.827498027016258</v>
      </c>
      <c r="H385" s="1">
        <f t="shared" si="197"/>
        <v>1.7497526407711268</v>
      </c>
      <c r="I385" s="1">
        <f t="shared" si="198"/>
        <v>0.24383680401205113</v>
      </c>
      <c r="J385" s="1">
        <f t="shared" si="199"/>
        <v>0.7769054187333071</v>
      </c>
      <c r="K385" s="1">
        <f t="shared" si="200"/>
        <v>1.8912718771421693</v>
      </c>
      <c r="L385" s="1">
        <f t="shared" si="201"/>
        <v>1.0959043726813316</v>
      </c>
      <c r="M385" s="1">
        <f t="shared" si="202"/>
        <v>0.26841656433153538</v>
      </c>
      <c r="N385" s="1">
        <f t="shared" si="203"/>
        <v>3.2417657207966584</v>
      </c>
      <c r="O385" s="1">
        <f t="shared" si="204"/>
        <v>0.57496257367770076</v>
      </c>
      <c r="P385" s="1">
        <f t="shared" si="205"/>
        <v>0.24085633944253407</v>
      </c>
      <c r="Q385" s="1">
        <f t="shared" si="206"/>
        <v>0.63565133447803446</v>
      </c>
      <c r="R385" s="1">
        <f t="shared" si="207"/>
        <v>0.28513344219682291</v>
      </c>
      <c r="S385" s="1">
        <f t="shared" si="208"/>
        <v>0.73632150089547554</v>
      </c>
      <c r="T385" s="1">
        <f t="shared" si="209"/>
        <v>0.26297023949646842</v>
      </c>
      <c r="U385" s="1">
        <f t="shared" si="210"/>
        <v>4.5604186688128337E-2</v>
      </c>
      <c r="V385" s="1">
        <f t="shared" si="211"/>
        <v>0.86788454216008504</v>
      </c>
      <c r="W385" s="1">
        <f t="shared" si="212"/>
        <v>0.30785761402451184</v>
      </c>
      <c r="X385" s="1">
        <f t="shared" si="213"/>
        <v>0.22389300721388633</v>
      </c>
      <c r="Y385" s="1">
        <f t="shared" si="214"/>
        <v>0.25991915779898062</v>
      </c>
      <c r="Z385" s="1">
        <f t="shared" si="215"/>
        <v>0.25724588620600719</v>
      </c>
      <c r="AA385" s="1">
        <f t="shared" si="216"/>
        <v>5.1328539978589618E-2</v>
      </c>
      <c r="AB385" s="1">
        <f t="shared" si="217"/>
        <v>2.5381048208511951E-2</v>
      </c>
      <c r="AC385" s="1">
        <f t="shared" si="218"/>
        <v>0.14405139971205655</v>
      </c>
      <c r="AD385" s="1">
        <f t="shared" si="219"/>
        <v>7.3601590928881785E-2</v>
      </c>
      <c r="AE385" s="1">
        <f t="shared" si="220"/>
        <v>0.234972835255715</v>
      </c>
      <c r="AF385" s="1">
        <f t="shared" si="221"/>
        <v>0.24203829759986981</v>
      </c>
      <c r="AG385" s="1">
        <f t="shared" si="222"/>
        <v>0.39025578959759388</v>
      </c>
      <c r="AH385" s="1">
        <f t="shared" si="223"/>
        <v>0.1625248931627834</v>
      </c>
      <c r="AI385" s="1">
        <f t="shared" si="224"/>
        <v>0.14604953302181339</v>
      </c>
      <c r="AJ385" s="1">
        <f t="shared" si="225"/>
        <v>23.343198841539337</v>
      </c>
      <c r="AK385" s="1">
        <f t="shared" si="225"/>
        <v>16.693268200460665</v>
      </c>
    </row>
    <row r="386" spans="1:38">
      <c r="B386" s="21"/>
    </row>
    <row r="387" spans="1:38">
      <c r="A387" s="12" t="s">
        <v>185</v>
      </c>
      <c r="B387" s="21"/>
      <c r="C387" s="21"/>
      <c r="D387" s="21"/>
      <c r="E387" s="21"/>
      <c r="F387" s="21"/>
      <c r="G387" s="21"/>
      <c r="H387" s="21"/>
      <c r="I387" s="21"/>
    </row>
    <row r="388" spans="1:38">
      <c r="B388" s="21"/>
      <c r="C388" s="21"/>
      <c r="D388" s="21"/>
      <c r="E388" s="21"/>
      <c r="F388" s="21"/>
      <c r="G388" s="21"/>
      <c r="H388" s="21"/>
      <c r="I388" s="21"/>
    </row>
    <row r="389" spans="1:38" ht="22.5">
      <c r="B389" s="16" t="s">
        <v>231</v>
      </c>
      <c r="C389" s="25"/>
      <c r="D389" s="16" t="s">
        <v>48</v>
      </c>
      <c r="E389" s="16"/>
      <c r="F389" s="16" t="s">
        <v>56</v>
      </c>
      <c r="G389" s="16"/>
      <c r="H389" s="16" t="s">
        <v>156</v>
      </c>
      <c r="I389" s="16"/>
      <c r="J389" s="16" t="s">
        <v>58</v>
      </c>
      <c r="K389" s="16"/>
      <c r="L389" s="16" t="s">
        <v>152</v>
      </c>
      <c r="M389" s="16"/>
      <c r="N389" s="16" t="s">
        <v>50</v>
      </c>
      <c r="O389" s="16"/>
      <c r="P389" s="16" t="s">
        <v>157</v>
      </c>
      <c r="Q389" s="16"/>
      <c r="R389" s="16" t="s">
        <v>168</v>
      </c>
      <c r="S389" s="16"/>
      <c r="T389" s="16" t="s">
        <v>240</v>
      </c>
      <c r="U389" s="16"/>
      <c r="V389" s="16" t="s">
        <v>54</v>
      </c>
      <c r="W389" s="16"/>
      <c r="X389" s="16" t="s">
        <v>49</v>
      </c>
      <c r="Y389" s="16"/>
      <c r="Z389" s="16" t="s">
        <v>155</v>
      </c>
      <c r="AA389" s="16"/>
      <c r="AB389" s="16" t="s">
        <v>170</v>
      </c>
      <c r="AC389" s="16"/>
      <c r="AD389" s="16" t="s">
        <v>60</v>
      </c>
      <c r="AE389" s="16"/>
      <c r="AF389" s="16" t="s">
        <v>162</v>
      </c>
      <c r="AG389" s="16"/>
      <c r="AH389" s="16" t="s">
        <v>172</v>
      </c>
      <c r="AI389" s="16"/>
      <c r="AJ389" s="23" t="s">
        <v>177</v>
      </c>
      <c r="AK389" s="23"/>
    </row>
    <row r="390" spans="1:38">
      <c r="A390" s="22" t="s">
        <v>187</v>
      </c>
      <c r="B390" s="16" t="s">
        <v>30</v>
      </c>
      <c r="C390" s="16" t="s">
        <v>31</v>
      </c>
      <c r="D390" s="16" t="s">
        <v>30</v>
      </c>
      <c r="E390" s="16" t="s">
        <v>31</v>
      </c>
      <c r="F390" s="16" t="s">
        <v>30</v>
      </c>
      <c r="G390" s="16" t="s">
        <v>31</v>
      </c>
      <c r="H390" s="16" t="s">
        <v>30</v>
      </c>
      <c r="I390" s="16" t="s">
        <v>31</v>
      </c>
      <c r="J390" s="16" t="s">
        <v>30</v>
      </c>
      <c r="K390" s="16" t="s">
        <v>31</v>
      </c>
      <c r="L390" s="16" t="s">
        <v>30</v>
      </c>
      <c r="M390" s="16" t="s">
        <v>31</v>
      </c>
      <c r="N390" s="16" t="s">
        <v>30</v>
      </c>
      <c r="O390" s="16" t="s">
        <v>31</v>
      </c>
      <c r="P390" s="16" t="s">
        <v>30</v>
      </c>
      <c r="Q390" s="16" t="s">
        <v>31</v>
      </c>
      <c r="R390" s="16" t="s">
        <v>30</v>
      </c>
      <c r="S390" s="16" t="s">
        <v>31</v>
      </c>
      <c r="T390" s="16" t="s">
        <v>30</v>
      </c>
      <c r="U390" s="16" t="s">
        <v>31</v>
      </c>
      <c r="V390" s="16" t="s">
        <v>30</v>
      </c>
      <c r="W390" s="16" t="s">
        <v>31</v>
      </c>
      <c r="X390" s="16" t="s">
        <v>30</v>
      </c>
      <c r="Y390" s="16" t="s">
        <v>31</v>
      </c>
      <c r="Z390" s="16" t="s">
        <v>30</v>
      </c>
      <c r="AA390" s="16" t="s">
        <v>31</v>
      </c>
      <c r="AB390" s="16" t="s">
        <v>30</v>
      </c>
      <c r="AC390" s="16" t="s">
        <v>31</v>
      </c>
      <c r="AD390" s="16" t="s">
        <v>30</v>
      </c>
      <c r="AE390" s="16" t="s">
        <v>31</v>
      </c>
      <c r="AF390" s="16" t="s">
        <v>30</v>
      </c>
      <c r="AG390" s="16" t="s">
        <v>31</v>
      </c>
      <c r="AH390" s="16" t="s">
        <v>30</v>
      </c>
      <c r="AI390" s="16" t="s">
        <v>31</v>
      </c>
      <c r="AJ390" s="23" t="s">
        <v>30</v>
      </c>
      <c r="AK390" s="23" t="s">
        <v>31</v>
      </c>
    </row>
    <row r="391" spans="1:38">
      <c r="A391" s="11" t="s">
        <v>5</v>
      </c>
      <c r="B391" s="1">
        <f t="shared" ref="B391:B399" si="226">(B365+B377)/($AJ365+$AJ377)*$L199</f>
        <v>19.045066889279482</v>
      </c>
      <c r="C391" s="1">
        <f t="shared" ref="C391:C399" si="227">(C365+C377)/($AK365+$AK377)*$M199</f>
        <v>24.43387103948529</v>
      </c>
      <c r="D391" s="1">
        <f t="shared" ref="D391:D399" si="228">(D365+D377)/($AJ365+$AJ377)*$L199</f>
        <v>9.9147490674473264</v>
      </c>
      <c r="E391" s="1">
        <f t="shared" ref="E391:E399" si="229">(E365+E377)/($AK365+$AK377)*$M199</f>
        <v>6.3469555011294334</v>
      </c>
      <c r="F391" s="1">
        <f t="shared" ref="F391:F399" si="230">(F365+F377)/($AJ365+$AJ377)*$L199</f>
        <v>6.0890607341450282</v>
      </c>
      <c r="G391" s="1">
        <f t="shared" ref="G391:G399" si="231">(G365+G377)/($AK365+$AK377)*$M199</f>
        <v>20.720395738245116</v>
      </c>
      <c r="H391" s="1">
        <f t="shared" ref="H391:H399" si="232">(H365+H377)/($AJ365+$AJ377)*$L199</f>
        <v>8.5605996294600324</v>
      </c>
      <c r="I391" s="1">
        <f t="shared" ref="I391:I399" si="233">(I365+I377)/($AK365+$AK377)*$M199</f>
        <v>3.8957617497027366</v>
      </c>
      <c r="J391" s="1">
        <f t="shared" ref="J391:J399" si="234">(J365+J377)/($AJ365+$AJ377)*$L199</f>
        <v>3.027242425977557</v>
      </c>
      <c r="K391" s="1">
        <f t="shared" ref="K391:K399" si="235">(K365+K377)/($AK365+$AK377)*$M199</f>
        <v>16.556706172181496</v>
      </c>
      <c r="L391" s="1">
        <f t="shared" ref="L391:L399" si="236">(L365+L377)/($AJ365+$AJ377)*$L199</f>
        <v>5.4399908912789625</v>
      </c>
      <c r="M391" s="1">
        <f t="shared" ref="M391:M399" si="237">(M365+M377)/($AK365+$AK377)*$M199</f>
        <v>3.2119145579900241</v>
      </c>
      <c r="N391" s="1">
        <f t="shared" ref="N391:N399" si="238">(N365+N377)/($AJ365+$AJ377)*$L199</f>
        <v>6.7199012829332663</v>
      </c>
      <c r="O391" s="1">
        <f t="shared" ref="O391:O399" si="239">(O365+O377)/($AK365+$AK377)*$M199</f>
        <v>2.7527958063553708</v>
      </c>
      <c r="P391" s="1">
        <f t="shared" ref="P391:P399" si="240">(P365+P377)/($AJ365+$AJ377)*$L199</f>
        <v>1.9096068472653862</v>
      </c>
      <c r="Q391" s="1">
        <f t="shared" ref="Q391:Q399" si="241">(Q365+Q377)/($AK365+$AK377)*$M199</f>
        <v>9.0031943432942327</v>
      </c>
      <c r="R391" s="1">
        <f t="shared" ref="R391:R399" si="242">(R365+R377)/($AJ365+$AJ377)*$L199</f>
        <v>0.4103737274511074</v>
      </c>
      <c r="S391" s="1">
        <f t="shared" ref="S391:S399" si="243">(S365+S377)/($AK365+$AK377)*$M199</f>
        <v>2.7061316333497665</v>
      </c>
      <c r="T391" s="1">
        <f t="shared" ref="T391:T399" si="244">(T365+T377)/($AJ365+$AJ377)*$L199</f>
        <v>2.1933346932242861</v>
      </c>
      <c r="U391" s="1">
        <f t="shared" ref="U391:U399" si="245">(U365+U377)/($AK365+$AK377)*$M199</f>
        <v>1.0551483864240958</v>
      </c>
      <c r="V391" s="1">
        <f t="shared" ref="V391:V399" si="246">(V365+V377)/($AJ365+$AJ377)*$L199</f>
        <v>1.6204544128291565</v>
      </c>
      <c r="W391" s="1">
        <f t="shared" ref="W391:W399" si="247">(W365+W377)/($AK365+$AK377)*$M199</f>
        <v>1.8158852200765498</v>
      </c>
      <c r="X391" s="1">
        <f t="shared" ref="X391:X399" si="248">(X365+X377)/($AJ365+$AJ377)*$L199</f>
        <v>0.80014200782405676</v>
      </c>
      <c r="Y391" s="1">
        <f t="shared" ref="Y391:Y399" si="249">(Y365+Y377)/($AK365+$AK377)*$M199</f>
        <v>2.1860996862276942</v>
      </c>
      <c r="Z391" s="1">
        <f t="shared" ref="Z391:Z399" si="250">(Z365+Z377)/($AJ365+$AJ377)*$L199</f>
        <v>1.7667240228353442</v>
      </c>
      <c r="AA391" s="1">
        <f t="shared" ref="AA391:AA399" si="251">(AA365+AA377)/($AK365+$AK377)*$M199</f>
        <v>0.89805097769760267</v>
      </c>
      <c r="AB391" s="1">
        <f t="shared" ref="AB391:AB399" si="252">(AB365+AB377)/($AJ365+$AJ377)*$L199</f>
        <v>0.18747807508442124</v>
      </c>
      <c r="AC391" s="1">
        <f t="shared" ref="AC391:AC399" si="253">(AC365+AC377)/($AK365+$AK377)*$M199</f>
        <v>0.9986310942854324</v>
      </c>
      <c r="AD391" s="1">
        <f t="shared" ref="AD391:AD399" si="254">(AD365+AD377)/($AJ365+$AJ377)*$L199</f>
        <v>0.39898083429877274</v>
      </c>
      <c r="AE391" s="1">
        <f t="shared" ref="AE391:AE399" si="255">(AE365+AE377)/($AK365+$AK377)*$M199</f>
        <v>3.825738454063937</v>
      </c>
      <c r="AF391" s="1">
        <f t="shared" ref="AF391:AF399" si="256">(AF365+AF377)/($AJ365+$AJ377)*$L199</f>
        <v>0.71859865458482575</v>
      </c>
      <c r="AG391" s="1">
        <f t="shared" ref="AG391:AG399" si="257">(AG365+AG377)/($AK365+$AK377)*$M199</f>
        <v>1.6395965408014765</v>
      </c>
      <c r="AH391" s="1">
        <f t="shared" ref="AH391:AH399" si="258">(AH365+AH377)/($AJ365+$AJ377)*$L199</f>
        <v>0.14271080408099876</v>
      </c>
      <c r="AI391" s="1">
        <f t="shared" ref="AI391:AI399" si="259">(AI365+AI377)/($AK365+$AK377)*$M199</f>
        <v>0.40782709868972816</v>
      </c>
      <c r="AJ391" s="1">
        <f>SUM(AH391,AF391,AD391,AB391,Z391,X391,V391,T391,R391,P391,N391,L391,J391,H391,F391,D391,B391)</f>
        <v>68.945015000000012</v>
      </c>
      <c r="AK391" s="1">
        <f>SUM(AI391,AG391,AE391,AC391,AA391,Y391,W391,U391,S391,Q391,O391,M391,K391,I391,G391,E391,C391)</f>
        <v>102.45470399999999</v>
      </c>
      <c r="AL391" s="1">
        <f>SUM(AJ391:AK391)</f>
        <v>171.399719</v>
      </c>
    </row>
    <row r="392" spans="1:38">
      <c r="A392" s="13" t="s">
        <v>13</v>
      </c>
      <c r="B392" s="1">
        <f t="shared" si="226"/>
        <v>0.72186566951031772</v>
      </c>
      <c r="C392" s="1">
        <f t="shared" si="227"/>
        <v>1.0440730592743499</v>
      </c>
      <c r="D392" s="1">
        <f t="shared" si="228"/>
        <v>0.29791663645337696</v>
      </c>
      <c r="E392" s="1">
        <f t="shared" si="229"/>
        <v>0.21523587533492972</v>
      </c>
      <c r="F392" s="1">
        <f t="shared" si="230"/>
        <v>5.3111656690729106E-2</v>
      </c>
      <c r="G392" s="1">
        <f t="shared" si="231"/>
        <v>0.20420076467408488</v>
      </c>
      <c r="H392" s="1">
        <f t="shared" si="232"/>
        <v>0.46042402560703771</v>
      </c>
      <c r="I392" s="1">
        <f t="shared" si="233"/>
        <v>0.23576983194896192</v>
      </c>
      <c r="J392" s="1">
        <f t="shared" si="234"/>
        <v>0.29896114137769908</v>
      </c>
      <c r="K392" s="1">
        <f t="shared" si="235"/>
        <v>1.8491632941085998</v>
      </c>
      <c r="L392" s="1">
        <f t="shared" si="236"/>
        <v>0.48162139844519047</v>
      </c>
      <c r="M392" s="1">
        <f t="shared" si="237"/>
        <v>0.3212962642882532</v>
      </c>
      <c r="N392" s="1">
        <f t="shared" si="238"/>
        <v>0.32997273282701578</v>
      </c>
      <c r="O392" s="1">
        <f t="shared" si="239"/>
        <v>0.15283064732219995</v>
      </c>
      <c r="P392" s="1">
        <f t="shared" si="240"/>
        <v>0.11893206007089607</v>
      </c>
      <c r="Q392" s="1">
        <f t="shared" si="241"/>
        <v>0.63604677183418212</v>
      </c>
      <c r="R392" s="1">
        <f t="shared" si="242"/>
        <v>1.1835170507809125E-2</v>
      </c>
      <c r="S392" s="1">
        <f t="shared" si="243"/>
        <v>8.8106376167350939E-2</v>
      </c>
      <c r="T392" s="1">
        <f t="shared" si="244"/>
        <v>0.19129488515861542</v>
      </c>
      <c r="U392" s="1">
        <f t="shared" si="245"/>
        <v>0.10376949165573281</v>
      </c>
      <c r="V392" s="1">
        <f t="shared" si="246"/>
        <v>0.10436947526104333</v>
      </c>
      <c r="W392" s="1">
        <f t="shared" si="247"/>
        <v>0.13164794635827604</v>
      </c>
      <c r="X392" s="1">
        <f t="shared" si="248"/>
        <v>4.9481793554062514E-2</v>
      </c>
      <c r="Y392" s="1">
        <f t="shared" si="249"/>
        <v>0.15279807219842201</v>
      </c>
      <c r="Z392" s="1">
        <f t="shared" si="250"/>
        <v>8.6527492811770371E-2</v>
      </c>
      <c r="AA392" s="1">
        <f t="shared" si="251"/>
        <v>4.9655391327198567E-2</v>
      </c>
      <c r="AB392" s="1">
        <f t="shared" si="252"/>
        <v>1.536916487107695E-2</v>
      </c>
      <c r="AC392" s="1">
        <f t="shared" si="253"/>
        <v>9.3471816385782086E-2</v>
      </c>
      <c r="AD392" s="1">
        <f t="shared" si="254"/>
        <v>3.2423769209441802E-2</v>
      </c>
      <c r="AE392" s="1">
        <f t="shared" si="255"/>
        <v>0.35014564508227319</v>
      </c>
      <c r="AF392" s="1">
        <f t="shared" si="256"/>
        <v>4.2907843511590181E-2</v>
      </c>
      <c r="AG392" s="1">
        <f t="shared" si="257"/>
        <v>0.1114490305874748</v>
      </c>
      <c r="AH392" s="1">
        <f t="shared" si="258"/>
        <v>6.7050841323279646E-3</v>
      </c>
      <c r="AI392" s="1">
        <f t="shared" si="259"/>
        <v>2.156372145192777E-2</v>
      </c>
      <c r="AJ392" s="1">
        <f t="shared" ref="AJ392:AK399" si="260">SUM(AH392,AF392,AD392,AB392,Z392,X392,V392,T392,R392,P392,N392,L392,J392,H392,F392,D392,B392)</f>
        <v>3.3037200000000007</v>
      </c>
      <c r="AK392" s="1">
        <f t="shared" si="260"/>
        <v>5.7612239999999995</v>
      </c>
    </row>
    <row r="393" spans="1:38">
      <c r="A393" s="15" t="s">
        <v>6</v>
      </c>
      <c r="B393" s="1">
        <f t="shared" si="226"/>
        <v>1.8937602937662756</v>
      </c>
      <c r="C393" s="1">
        <f t="shared" si="227"/>
        <v>2.988128951707969</v>
      </c>
      <c r="D393" s="1">
        <f t="shared" si="228"/>
        <v>0.90397250578582133</v>
      </c>
      <c r="E393" s="1">
        <f t="shared" si="229"/>
        <v>0.68795460884981452</v>
      </c>
      <c r="F393" s="1">
        <f t="shared" si="230"/>
        <v>0.17542911061987751</v>
      </c>
      <c r="G393" s="1">
        <f t="shared" si="231"/>
        <v>0.68532459635377707</v>
      </c>
      <c r="H393" s="1">
        <f t="shared" si="232"/>
        <v>1.0844978632332494</v>
      </c>
      <c r="I393" s="1">
        <f t="shared" si="233"/>
        <v>0.64245813646614824</v>
      </c>
      <c r="J393" s="1">
        <f t="shared" si="234"/>
        <v>0.31403593594448215</v>
      </c>
      <c r="K393" s="1">
        <f t="shared" si="235"/>
        <v>1.9148008340345215</v>
      </c>
      <c r="L393" s="1">
        <f t="shared" si="236"/>
        <v>0.65064234216829453</v>
      </c>
      <c r="M393" s="1">
        <f t="shared" si="237"/>
        <v>0.44032658618328696</v>
      </c>
      <c r="N393" s="1">
        <f t="shared" si="238"/>
        <v>0.37122254042498937</v>
      </c>
      <c r="O393" s="1">
        <f t="shared" si="239"/>
        <v>0.17057493100097917</v>
      </c>
      <c r="P393" s="1">
        <f t="shared" si="240"/>
        <v>0.36318374984765051</v>
      </c>
      <c r="Q393" s="1">
        <f t="shared" si="241"/>
        <v>1.7415610308746179</v>
      </c>
      <c r="R393" s="1">
        <f t="shared" si="242"/>
        <v>3.72896020838379E-2</v>
      </c>
      <c r="S393" s="1">
        <f t="shared" si="243"/>
        <v>0.28965726389349805</v>
      </c>
      <c r="T393" s="1">
        <f t="shared" si="244"/>
        <v>0.22121297773597126</v>
      </c>
      <c r="U393" s="1">
        <f t="shared" si="245"/>
        <v>0.12999736686463825</v>
      </c>
      <c r="V393" s="1">
        <f t="shared" si="246"/>
        <v>6.9421508712867078E-2</v>
      </c>
      <c r="W393" s="1">
        <f t="shared" si="247"/>
        <v>0.10036152673856802</v>
      </c>
      <c r="X393" s="1">
        <f t="shared" si="248"/>
        <v>4.9052902267232863E-2</v>
      </c>
      <c r="Y393" s="1">
        <f t="shared" si="249"/>
        <v>0.15218628736322659</v>
      </c>
      <c r="Z393" s="1">
        <f t="shared" si="250"/>
        <v>8.5313087281579866E-2</v>
      </c>
      <c r="AA393" s="1">
        <f t="shared" si="251"/>
        <v>5.101837070040309E-2</v>
      </c>
      <c r="AB393" s="1">
        <f t="shared" si="252"/>
        <v>1.5351764864010506E-2</v>
      </c>
      <c r="AC393" s="1">
        <f t="shared" si="253"/>
        <v>6.8764937168124721E-2</v>
      </c>
      <c r="AD393" s="1">
        <f t="shared" si="254"/>
        <v>2.8075707011976623E-2</v>
      </c>
      <c r="AE393" s="1">
        <f t="shared" si="255"/>
        <v>0.34240540053762786</v>
      </c>
      <c r="AF393" s="1">
        <f t="shared" si="256"/>
        <v>0.1001631082518832</v>
      </c>
      <c r="AG393" s="1">
        <f t="shared" si="257"/>
        <v>0.20613917126279876</v>
      </c>
      <c r="AH393" s="1">
        <f t="shared" si="258"/>
        <v>0</v>
      </c>
      <c r="AI393" s="1">
        <f t="shared" si="259"/>
        <v>0</v>
      </c>
      <c r="AJ393" s="1">
        <f t="shared" si="260"/>
        <v>6.3626249999999995</v>
      </c>
      <c r="AK393" s="1">
        <f t="shared" si="260"/>
        <v>10.611659999999999</v>
      </c>
    </row>
    <row r="394" spans="1:38">
      <c r="A394" s="13" t="s">
        <v>7</v>
      </c>
      <c r="B394" s="1">
        <f t="shared" si="226"/>
        <v>1.2876414767305802</v>
      </c>
      <c r="C394" s="1">
        <f t="shared" si="227"/>
        <v>3.3780959000326813</v>
      </c>
      <c r="D394" s="1">
        <f t="shared" si="228"/>
        <v>0.50757809114226249</v>
      </c>
      <c r="E394" s="1">
        <f t="shared" si="229"/>
        <v>0.64951713394733968</v>
      </c>
      <c r="F394" s="1">
        <f t="shared" si="230"/>
        <v>0.25029505169030303</v>
      </c>
      <c r="G394" s="1">
        <f t="shared" si="231"/>
        <v>1.6632742845230473</v>
      </c>
      <c r="H394" s="1">
        <f t="shared" si="232"/>
        <v>0.75179559138278396</v>
      </c>
      <c r="I394" s="1">
        <f t="shared" si="233"/>
        <v>0.72706811962363871</v>
      </c>
      <c r="J394" s="1">
        <f t="shared" si="234"/>
        <v>0.14813499443250305</v>
      </c>
      <c r="K394" s="1">
        <f t="shared" si="235"/>
        <v>1.5512688431833632</v>
      </c>
      <c r="L394" s="1">
        <f t="shared" si="236"/>
        <v>0.27206045619401542</v>
      </c>
      <c r="M394" s="1">
        <f t="shared" si="237"/>
        <v>0.31339403663570187</v>
      </c>
      <c r="N394" s="1">
        <f t="shared" si="238"/>
        <v>0.50498734168861792</v>
      </c>
      <c r="O394" s="1">
        <f t="shared" si="239"/>
        <v>0.39788414623219842</v>
      </c>
      <c r="P394" s="1">
        <f t="shared" si="240"/>
        <v>0.17262206254634901</v>
      </c>
      <c r="Q394" s="1">
        <f t="shared" si="241"/>
        <v>1.4649194185493764</v>
      </c>
      <c r="R394" s="1">
        <f t="shared" si="242"/>
        <v>5.5112489282602567E-3</v>
      </c>
      <c r="S394" s="1">
        <f t="shared" si="243"/>
        <v>7.2202900965998726E-2</v>
      </c>
      <c r="T394" s="1">
        <f t="shared" si="244"/>
        <v>0.10026604733686244</v>
      </c>
      <c r="U394" s="1">
        <f t="shared" si="245"/>
        <v>9.8189664005340585E-2</v>
      </c>
      <c r="V394" s="1">
        <f t="shared" si="246"/>
        <v>7.9999971182535906E-2</v>
      </c>
      <c r="W394" s="1">
        <f t="shared" si="247"/>
        <v>0.18930930684148092</v>
      </c>
      <c r="X394" s="1">
        <f t="shared" si="248"/>
        <v>6.4185799921770148E-2</v>
      </c>
      <c r="Y394" s="1">
        <f t="shared" si="249"/>
        <v>0.33997544350254411</v>
      </c>
      <c r="Z394" s="1">
        <f t="shared" si="250"/>
        <v>3.5573813864856217E-2</v>
      </c>
      <c r="AA394" s="1">
        <f t="shared" si="251"/>
        <v>3.5895297274659586E-2</v>
      </c>
      <c r="AB394" s="1">
        <f t="shared" si="252"/>
        <v>1.2336280494953163E-2</v>
      </c>
      <c r="AC394" s="1">
        <f t="shared" si="253"/>
        <v>0.10389119129799719</v>
      </c>
      <c r="AD394" s="1">
        <f t="shared" si="254"/>
        <v>1.1101010436442099E-2</v>
      </c>
      <c r="AE394" s="1">
        <f t="shared" si="255"/>
        <v>0.22252872555811257</v>
      </c>
      <c r="AF394" s="1">
        <f t="shared" si="256"/>
        <v>5.7230762026904899E-2</v>
      </c>
      <c r="AG394" s="1">
        <f t="shared" si="257"/>
        <v>0.21733758782651857</v>
      </c>
      <c r="AH394" s="1">
        <f t="shared" si="258"/>
        <v>0</v>
      </c>
      <c r="AI394" s="1">
        <f t="shared" si="259"/>
        <v>0</v>
      </c>
      <c r="AJ394" s="1">
        <f t="shared" si="260"/>
        <v>4.2613200000000004</v>
      </c>
      <c r="AK394" s="1">
        <f t="shared" si="260"/>
        <v>11.424751999999998</v>
      </c>
    </row>
    <row r="395" spans="1:38">
      <c r="A395" s="15" t="s">
        <v>8</v>
      </c>
      <c r="B395" s="1">
        <f t="shared" si="226"/>
        <v>3.1258190300758613</v>
      </c>
      <c r="C395" s="1">
        <f t="shared" si="227"/>
        <v>4.7703900918711923</v>
      </c>
      <c r="D395" s="1">
        <f t="shared" si="228"/>
        <v>1.4110157330542399</v>
      </c>
      <c r="E395" s="1">
        <f t="shared" si="229"/>
        <v>1.0885458032596356</v>
      </c>
      <c r="F395" s="1">
        <f t="shared" si="230"/>
        <v>0.87800847954191341</v>
      </c>
      <c r="G395" s="1">
        <f t="shared" si="231"/>
        <v>3.6489463904993586</v>
      </c>
      <c r="H395" s="1">
        <f t="shared" si="232"/>
        <v>1.1503785111210414</v>
      </c>
      <c r="I395" s="1">
        <f t="shared" si="233"/>
        <v>0.60855530730760854</v>
      </c>
      <c r="J395" s="1">
        <f t="shared" si="234"/>
        <v>0.22658933183109434</v>
      </c>
      <c r="K395" s="1">
        <f t="shared" si="235"/>
        <v>1.5310148820996574</v>
      </c>
      <c r="L395" s="1">
        <f t="shared" si="236"/>
        <v>0.46904393808251738</v>
      </c>
      <c r="M395" s="1">
        <f t="shared" si="237"/>
        <v>0.33833153384772824</v>
      </c>
      <c r="N395" s="1">
        <f t="shared" si="238"/>
        <v>1.2375576491359264</v>
      </c>
      <c r="O395" s="1">
        <f t="shared" si="239"/>
        <v>0.62421063815478051</v>
      </c>
      <c r="P395" s="1">
        <f t="shared" si="240"/>
        <v>0.24050841773344989</v>
      </c>
      <c r="Q395" s="1">
        <f t="shared" si="241"/>
        <v>1.452674726361781</v>
      </c>
      <c r="R395" s="1">
        <f t="shared" si="242"/>
        <v>2.2769775292735075E-2</v>
      </c>
      <c r="S395" s="1">
        <f t="shared" si="243"/>
        <v>0.18158623936353521</v>
      </c>
      <c r="T395" s="1">
        <f t="shared" si="244"/>
        <v>0.18834089815629201</v>
      </c>
      <c r="U395" s="1">
        <f t="shared" si="245"/>
        <v>0.10805442399142857</v>
      </c>
      <c r="V395" s="1">
        <f t="shared" si="246"/>
        <v>0.22177043752069694</v>
      </c>
      <c r="W395" s="1">
        <f t="shared" si="247"/>
        <v>0.2901240449027096</v>
      </c>
      <c r="X395" s="1">
        <f t="shared" si="248"/>
        <v>0.12772272173648119</v>
      </c>
      <c r="Y395" s="1">
        <f t="shared" si="249"/>
        <v>0.42793763006907887</v>
      </c>
      <c r="Z395" s="1">
        <f t="shared" si="250"/>
        <v>0.36481500032919567</v>
      </c>
      <c r="AA395" s="1">
        <f t="shared" si="251"/>
        <v>0.22436461049593051</v>
      </c>
      <c r="AB395" s="1">
        <f t="shared" si="252"/>
        <v>2.5846593458708725E-2</v>
      </c>
      <c r="AC395" s="1">
        <f t="shared" si="253"/>
        <v>0.1912603090139488</v>
      </c>
      <c r="AD395" s="1">
        <f t="shared" si="254"/>
        <v>4.7000766636534679E-2</v>
      </c>
      <c r="AE395" s="1">
        <f t="shared" si="255"/>
        <v>0.52970399957999026</v>
      </c>
      <c r="AF395" s="1">
        <f t="shared" si="256"/>
        <v>0.12472576421800616</v>
      </c>
      <c r="AG395" s="1">
        <f t="shared" si="257"/>
        <v>0.3802134883792429</v>
      </c>
      <c r="AH395" s="1">
        <f t="shared" si="258"/>
        <v>1.4666952075306718E-2</v>
      </c>
      <c r="AI395" s="1">
        <f t="shared" si="259"/>
        <v>4.8821880802392095E-2</v>
      </c>
      <c r="AJ395" s="1">
        <f t="shared" si="260"/>
        <v>9.8765800000000024</v>
      </c>
      <c r="AK395" s="1">
        <f t="shared" si="260"/>
        <v>16.444735999999999</v>
      </c>
    </row>
    <row r="396" spans="1:38">
      <c r="A396" s="13" t="s">
        <v>9</v>
      </c>
      <c r="B396" s="1">
        <f t="shared" si="226"/>
        <v>3.8100624459690335</v>
      </c>
      <c r="C396" s="1">
        <f t="shared" si="227"/>
        <v>3.9096480970608947</v>
      </c>
      <c r="D396" s="1">
        <f t="shared" si="228"/>
        <v>2.3423882260054545</v>
      </c>
      <c r="E396" s="1">
        <f t="shared" si="229"/>
        <v>1.1853308860380922</v>
      </c>
      <c r="F396" s="1">
        <f t="shared" si="230"/>
        <v>1.3065079070500476</v>
      </c>
      <c r="G396" s="1">
        <f t="shared" si="231"/>
        <v>3.4723243077211405</v>
      </c>
      <c r="H396" s="1">
        <f t="shared" si="232"/>
        <v>0.8517542927441335</v>
      </c>
      <c r="I396" s="1">
        <f t="shared" si="233"/>
        <v>0.31634180667188838</v>
      </c>
      <c r="J396" s="1">
        <f t="shared" si="234"/>
        <v>0.37026483320377801</v>
      </c>
      <c r="K396" s="1">
        <f t="shared" si="235"/>
        <v>1.5654905249454123</v>
      </c>
      <c r="L396" s="1">
        <f t="shared" si="236"/>
        <v>0.49398271808825245</v>
      </c>
      <c r="M396" s="1">
        <f t="shared" si="237"/>
        <v>0.22769538124022543</v>
      </c>
      <c r="N396" s="1">
        <f t="shared" si="238"/>
        <v>1.0757394051359424</v>
      </c>
      <c r="O396" s="1">
        <f t="shared" si="239"/>
        <v>0.34153691529768804</v>
      </c>
      <c r="P396" s="1">
        <f t="shared" si="240"/>
        <v>0.13576607112760164</v>
      </c>
      <c r="Q396" s="1">
        <f t="shared" si="241"/>
        <v>0.47916319377195177</v>
      </c>
      <c r="R396" s="1">
        <f t="shared" si="242"/>
        <v>0.11111262141251141</v>
      </c>
      <c r="S396" s="1">
        <f t="shared" si="243"/>
        <v>0.57736650184622051</v>
      </c>
      <c r="T396" s="1">
        <f t="shared" si="244"/>
        <v>0.23713436140989477</v>
      </c>
      <c r="U396" s="1">
        <f t="shared" si="245"/>
        <v>9.1030754991753851E-2</v>
      </c>
      <c r="V396" s="1">
        <f t="shared" si="246"/>
        <v>0.2935983163427513</v>
      </c>
      <c r="W396" s="1">
        <f t="shared" si="247"/>
        <v>0.26758374110926708</v>
      </c>
      <c r="X396" s="1">
        <f t="shared" si="248"/>
        <v>0.10425591071337843</v>
      </c>
      <c r="Y396" s="1">
        <f t="shared" si="249"/>
        <v>0.22163453247438192</v>
      </c>
      <c r="Z396" s="1">
        <f t="shared" si="250"/>
        <v>0.42360777111884235</v>
      </c>
      <c r="AA396" s="1">
        <f t="shared" si="251"/>
        <v>0.16960241486889363</v>
      </c>
      <c r="AB396" s="1">
        <f t="shared" si="252"/>
        <v>4.4718083087174613E-2</v>
      </c>
      <c r="AC396" s="1">
        <f t="shared" si="253"/>
        <v>0.16649744447427536</v>
      </c>
      <c r="AD396" s="1">
        <f t="shared" si="254"/>
        <v>9.0976848689033593E-2</v>
      </c>
      <c r="AE396" s="1">
        <f t="shared" si="255"/>
        <v>0.70561733333658716</v>
      </c>
      <c r="AF396" s="1">
        <f t="shared" si="256"/>
        <v>8.2758447175469138E-2</v>
      </c>
      <c r="AG396" s="1">
        <f t="shared" si="257"/>
        <v>0.1358677812679604</v>
      </c>
      <c r="AH396" s="1">
        <f t="shared" si="258"/>
        <v>2.6841740726698447E-2</v>
      </c>
      <c r="AI396" s="1">
        <f t="shared" si="259"/>
        <v>6.2536382883365799E-2</v>
      </c>
      <c r="AJ396" s="1">
        <f t="shared" si="260"/>
        <v>11.801469999999998</v>
      </c>
      <c r="AK396" s="1">
        <f t="shared" si="260"/>
        <v>13.895267999999998</v>
      </c>
    </row>
    <row r="397" spans="1:38">
      <c r="A397" s="15" t="s">
        <v>10</v>
      </c>
      <c r="B397" s="1">
        <f t="shared" si="226"/>
        <v>2.4796670645838415</v>
      </c>
      <c r="C397" s="1">
        <f t="shared" si="227"/>
        <v>3.4354127279931639</v>
      </c>
      <c r="D397" s="1">
        <f t="shared" si="228"/>
        <v>1.7108197202868847</v>
      </c>
      <c r="E397" s="1">
        <f t="shared" si="229"/>
        <v>1.2000901205827961</v>
      </c>
      <c r="F397" s="1">
        <f t="shared" si="230"/>
        <v>1.4001434854444383</v>
      </c>
      <c r="G397" s="1">
        <f t="shared" si="231"/>
        <v>5.2997036142652272</v>
      </c>
      <c r="H397" s="1">
        <f t="shared" si="232"/>
        <v>0.71412808529974969</v>
      </c>
      <c r="I397" s="1">
        <f t="shared" si="233"/>
        <v>0.34195524222789636</v>
      </c>
      <c r="J397" s="1">
        <f t="shared" si="234"/>
        <v>0.25100767925737433</v>
      </c>
      <c r="K397" s="1">
        <f t="shared" si="235"/>
        <v>1.5468906072857684</v>
      </c>
      <c r="L397" s="1">
        <f t="shared" si="236"/>
        <v>0.44102424846311328</v>
      </c>
      <c r="M397" s="1">
        <f t="shared" si="237"/>
        <v>0.28974425606633764</v>
      </c>
      <c r="N397" s="1">
        <f t="shared" si="238"/>
        <v>0.68699163518435535</v>
      </c>
      <c r="O397" s="1">
        <f t="shared" si="239"/>
        <v>0.31590222406147495</v>
      </c>
      <c r="P397" s="1">
        <f t="shared" si="240"/>
        <v>8.7711073313951629E-2</v>
      </c>
      <c r="Q397" s="1">
        <f t="shared" si="241"/>
        <v>0.48540075199528082</v>
      </c>
      <c r="R397" s="1">
        <f t="shared" si="242"/>
        <v>9.3039256216833094E-2</v>
      </c>
      <c r="S397" s="1">
        <f t="shared" si="243"/>
        <v>0.67495288846080115</v>
      </c>
      <c r="T397" s="1">
        <f t="shared" si="244"/>
        <v>0.26173403465570799</v>
      </c>
      <c r="U397" s="1">
        <f t="shared" si="245"/>
        <v>0.13636095005712176</v>
      </c>
      <c r="V397" s="1">
        <f t="shared" si="246"/>
        <v>0.22988208361370155</v>
      </c>
      <c r="W397" s="1">
        <f t="shared" si="247"/>
        <v>0.27237280754806081</v>
      </c>
      <c r="X397" s="1">
        <f t="shared" si="248"/>
        <v>7.9198984622324969E-2</v>
      </c>
      <c r="Y397" s="1">
        <f t="shared" si="249"/>
        <v>0.24180344288720149</v>
      </c>
      <c r="Z397" s="1">
        <f t="shared" si="250"/>
        <v>0.37406683369240401</v>
      </c>
      <c r="AA397" s="1">
        <f t="shared" si="251"/>
        <v>0.20928465897245871</v>
      </c>
      <c r="AB397" s="1">
        <f t="shared" si="252"/>
        <v>0</v>
      </c>
      <c r="AC397" s="1">
        <f t="shared" si="253"/>
        <v>0</v>
      </c>
      <c r="AD397" s="1">
        <f t="shared" si="254"/>
        <v>4.355039345539756E-2</v>
      </c>
      <c r="AE397" s="1">
        <f t="shared" si="255"/>
        <v>0.44492231791350645</v>
      </c>
      <c r="AF397" s="1">
        <f t="shared" si="256"/>
        <v>2.7819978723543529E-2</v>
      </c>
      <c r="AG397" s="1">
        <f t="shared" si="257"/>
        <v>7.8098410009135769E-2</v>
      </c>
      <c r="AH397" s="1">
        <f t="shared" si="258"/>
        <v>3.4490443186379414E-2</v>
      </c>
      <c r="AI397" s="1">
        <f t="shared" si="259"/>
        <v>0.10395497967377074</v>
      </c>
      <c r="AJ397" s="1">
        <f t="shared" si="260"/>
        <v>8.9152750000000012</v>
      </c>
      <c r="AK397" s="1">
        <f t="shared" si="260"/>
        <v>15.076850000000004</v>
      </c>
    </row>
    <row r="398" spans="1:38">
      <c r="A398" s="13" t="s">
        <v>11</v>
      </c>
      <c r="B398" s="1">
        <f t="shared" si="226"/>
        <v>3.6992771179586468</v>
      </c>
      <c r="C398" s="1">
        <f t="shared" si="227"/>
        <v>2.6161719920625273</v>
      </c>
      <c r="D398" s="1">
        <f t="shared" si="228"/>
        <v>2.3124717475504784</v>
      </c>
      <c r="E398" s="1">
        <f t="shared" si="229"/>
        <v>0.8376845603188906</v>
      </c>
      <c r="F398" s="1">
        <f t="shared" si="230"/>
        <v>3.5312343518568845</v>
      </c>
      <c r="G398" s="1">
        <f t="shared" si="231"/>
        <v>6.9845914495936681</v>
      </c>
      <c r="H398" s="1">
        <f t="shared" si="232"/>
        <v>0.85454571729791973</v>
      </c>
      <c r="I398" s="1">
        <f t="shared" si="233"/>
        <v>0.20448471510574528</v>
      </c>
      <c r="J398" s="1">
        <f t="shared" si="234"/>
        <v>0.5156044233516961</v>
      </c>
      <c r="K398" s="1">
        <f t="shared" si="235"/>
        <v>1.6777712289529281</v>
      </c>
      <c r="L398" s="1">
        <f t="shared" si="236"/>
        <v>1.2543633135553622</v>
      </c>
      <c r="M398" s="1">
        <f t="shared" si="237"/>
        <v>0.43070251774841656</v>
      </c>
      <c r="N398" s="1">
        <f t="shared" si="238"/>
        <v>0.99578559585662407</v>
      </c>
      <c r="O398" s="1">
        <f t="shared" si="239"/>
        <v>0.24092709049663752</v>
      </c>
      <c r="P398" s="1">
        <f t="shared" si="240"/>
        <v>8.6167293143105506E-2</v>
      </c>
      <c r="Q398" s="1">
        <f t="shared" si="241"/>
        <v>0.26026243620824135</v>
      </c>
      <c r="R398" s="1">
        <f t="shared" si="242"/>
        <v>0.1681099311909042</v>
      </c>
      <c r="S398" s="1">
        <f t="shared" si="243"/>
        <v>0.63175360054203777</v>
      </c>
      <c r="T398" s="1">
        <f t="shared" si="244"/>
        <v>0.63576462379723353</v>
      </c>
      <c r="U398" s="1">
        <f t="shared" si="245"/>
        <v>0.16945960286433961</v>
      </c>
      <c r="V398" s="1">
        <f t="shared" si="246"/>
        <v>0.52836786229857902</v>
      </c>
      <c r="W398" s="1">
        <f t="shared" si="247"/>
        <v>0.31418676759297282</v>
      </c>
      <c r="X398" s="1">
        <f t="shared" si="248"/>
        <v>0.16765667172325746</v>
      </c>
      <c r="Y398" s="1">
        <f t="shared" si="249"/>
        <v>0.26845867584437316</v>
      </c>
      <c r="Z398" s="1">
        <f t="shared" si="250"/>
        <v>0.62863232486113552</v>
      </c>
      <c r="AA398" s="1">
        <f t="shared" si="251"/>
        <v>0.18226241448705296</v>
      </c>
      <c r="AB398" s="1">
        <f t="shared" si="252"/>
        <v>1.753994600741151E-2</v>
      </c>
      <c r="AC398" s="1">
        <f t="shared" si="253"/>
        <v>7.0973901670914524E-2</v>
      </c>
      <c r="AD398" s="1">
        <f t="shared" si="254"/>
        <v>0.10855620604085822</v>
      </c>
      <c r="AE398" s="1">
        <f t="shared" si="255"/>
        <v>0.56034157711848875</v>
      </c>
      <c r="AF398" s="1">
        <f t="shared" si="256"/>
        <v>0</v>
      </c>
      <c r="AG398" s="1">
        <f t="shared" si="257"/>
        <v>0</v>
      </c>
      <c r="AH398" s="1">
        <f t="shared" si="258"/>
        <v>7.0887873509905053E-2</v>
      </c>
      <c r="AI398" s="1">
        <f t="shared" si="259"/>
        <v>0.10706146939276533</v>
      </c>
      <c r="AJ398" s="1">
        <f t="shared" si="260"/>
        <v>15.574965000000002</v>
      </c>
      <c r="AK398" s="1">
        <f t="shared" si="260"/>
        <v>15.557094000000001</v>
      </c>
    </row>
    <row r="399" spans="1:38">
      <c r="A399" s="15" t="s">
        <v>12</v>
      </c>
      <c r="B399" s="1">
        <f t="shared" si="226"/>
        <v>1.5798825414676871</v>
      </c>
      <c r="C399" s="1">
        <f t="shared" si="227"/>
        <v>1.6748943810356698</v>
      </c>
      <c r="D399" s="1">
        <f t="shared" si="228"/>
        <v>1.5065215601130224</v>
      </c>
      <c r="E399" s="1">
        <f t="shared" si="229"/>
        <v>0.82045841280885745</v>
      </c>
      <c r="F399" s="1">
        <f t="shared" si="230"/>
        <v>2.1395230929103253</v>
      </c>
      <c r="G399" s="1">
        <f t="shared" si="231"/>
        <v>6.3811437148372168</v>
      </c>
      <c r="H399" s="1">
        <f t="shared" si="232"/>
        <v>0.64408461839153508</v>
      </c>
      <c r="I399" s="1">
        <f t="shared" si="233"/>
        <v>0.22978320237481961</v>
      </c>
      <c r="J399" s="1">
        <f t="shared" si="234"/>
        <v>0.31107896088682468</v>
      </c>
      <c r="K399" s="1">
        <f t="shared" si="235"/>
        <v>1.5303653624917737</v>
      </c>
      <c r="L399" s="1">
        <f t="shared" si="236"/>
        <v>0.41485553251366764</v>
      </c>
      <c r="M399" s="1">
        <f t="shared" si="237"/>
        <v>0.21479637007189512</v>
      </c>
      <c r="N399" s="1">
        <f t="shared" si="238"/>
        <v>1.2289595846541164</v>
      </c>
      <c r="O399" s="1">
        <f t="shared" si="239"/>
        <v>0.44911064205046353</v>
      </c>
      <c r="P399" s="1">
        <f t="shared" si="240"/>
        <v>0.10689899827858371</v>
      </c>
      <c r="Q399" s="1">
        <f t="shared" si="241"/>
        <v>0.49228171378386942</v>
      </c>
      <c r="R399" s="1">
        <f t="shared" si="242"/>
        <v>0.10797825017431124</v>
      </c>
      <c r="S399" s="1">
        <f t="shared" si="243"/>
        <v>0.61053018569830231</v>
      </c>
      <c r="T399" s="1">
        <f t="shared" si="244"/>
        <v>9.8055933445361274E-2</v>
      </c>
      <c r="U399" s="1">
        <f t="shared" si="245"/>
        <v>3.9201321496530342E-2</v>
      </c>
      <c r="V399" s="1">
        <f t="shared" si="246"/>
        <v>0.31496271364234818</v>
      </c>
      <c r="W399" s="1">
        <f t="shared" si="247"/>
        <v>0.27954789180148948</v>
      </c>
      <c r="X399" s="1">
        <f t="shared" si="248"/>
        <v>8.6858617381782327E-2</v>
      </c>
      <c r="Y399" s="1">
        <f t="shared" si="249"/>
        <v>0.20990916607333915</v>
      </c>
      <c r="Z399" s="1">
        <f t="shared" si="250"/>
        <v>9.6708773696446024E-2</v>
      </c>
      <c r="AA399" s="1">
        <f t="shared" si="251"/>
        <v>4.2191329852533738E-2</v>
      </c>
      <c r="AB399" s="1">
        <f t="shared" si="252"/>
        <v>1.6553279903555918E-2</v>
      </c>
      <c r="AC399" s="1">
        <f t="shared" si="253"/>
        <v>0.10428374477077901</v>
      </c>
      <c r="AD399" s="1">
        <f t="shared" si="254"/>
        <v>2.5844644093181001E-2</v>
      </c>
      <c r="AE399" s="1">
        <f t="shared" si="255"/>
        <v>0.19947359710055534</v>
      </c>
      <c r="AF399" s="1">
        <f t="shared" si="256"/>
        <v>0.11287393125076454</v>
      </c>
      <c r="AG399" s="1">
        <f t="shared" si="257"/>
        <v>0.27575427896302207</v>
      </c>
      <c r="AH399" s="1">
        <f t="shared" si="258"/>
        <v>5.7418967196489937E-2</v>
      </c>
      <c r="AI399" s="1">
        <f t="shared" si="259"/>
        <v>0.12939468478888544</v>
      </c>
      <c r="AJ399" s="1">
        <f t="shared" si="260"/>
        <v>8.8490600000000015</v>
      </c>
      <c r="AK399" s="1">
        <f t="shared" si="260"/>
        <v>13.683120000000002</v>
      </c>
    </row>
    <row r="400" spans="1:38">
      <c r="B400" s="21"/>
      <c r="C400" s="21"/>
      <c r="D400" s="21"/>
      <c r="E400" s="21"/>
      <c r="F400" s="21"/>
      <c r="G400" s="21"/>
      <c r="H400" s="21"/>
      <c r="I400" s="21"/>
    </row>
    <row r="401" spans="1:38" ht="22.5">
      <c r="B401" s="16" t="s">
        <v>231</v>
      </c>
      <c r="C401" s="25"/>
      <c r="D401" s="16" t="s">
        <v>48</v>
      </c>
      <c r="E401" s="16"/>
      <c r="F401" s="16" t="s">
        <v>56</v>
      </c>
      <c r="G401" s="16"/>
      <c r="H401" s="16" t="s">
        <v>156</v>
      </c>
      <c r="I401" s="16"/>
      <c r="J401" s="16" t="s">
        <v>58</v>
      </c>
      <c r="K401" s="16"/>
      <c r="L401" s="16" t="s">
        <v>152</v>
      </c>
      <c r="M401" s="16"/>
      <c r="N401" s="16" t="s">
        <v>50</v>
      </c>
      <c r="O401" s="16"/>
      <c r="P401" s="16" t="s">
        <v>157</v>
      </c>
      <c r="Q401" s="16"/>
      <c r="R401" s="16" t="s">
        <v>168</v>
      </c>
      <c r="S401" s="16"/>
      <c r="T401" s="16" t="s">
        <v>240</v>
      </c>
      <c r="U401" s="16"/>
      <c r="V401" s="16" t="s">
        <v>54</v>
      </c>
      <c r="W401" s="16"/>
      <c r="X401" s="16" t="s">
        <v>49</v>
      </c>
      <c r="Y401" s="16"/>
      <c r="Z401" s="16" t="s">
        <v>155</v>
      </c>
      <c r="AA401" s="16"/>
      <c r="AB401" s="16" t="s">
        <v>170</v>
      </c>
      <c r="AC401" s="16"/>
      <c r="AD401" s="16" t="s">
        <v>60</v>
      </c>
      <c r="AE401" s="16"/>
      <c r="AF401" s="16" t="s">
        <v>162</v>
      </c>
      <c r="AG401" s="16"/>
      <c r="AH401" s="16" t="s">
        <v>172</v>
      </c>
      <c r="AI401" s="16"/>
      <c r="AJ401" s="23" t="s">
        <v>177</v>
      </c>
      <c r="AK401" s="23"/>
    </row>
    <row r="402" spans="1:38">
      <c r="A402" s="22" t="s">
        <v>25</v>
      </c>
      <c r="B402" s="16" t="s">
        <v>30</v>
      </c>
      <c r="C402" s="16" t="s">
        <v>31</v>
      </c>
      <c r="D402" s="16" t="s">
        <v>30</v>
      </c>
      <c r="E402" s="16" t="s">
        <v>31</v>
      </c>
      <c r="F402" s="16" t="s">
        <v>30</v>
      </c>
      <c r="G402" s="16" t="s">
        <v>31</v>
      </c>
      <c r="H402" s="16" t="s">
        <v>30</v>
      </c>
      <c r="I402" s="16" t="s">
        <v>31</v>
      </c>
      <c r="J402" s="16" t="s">
        <v>30</v>
      </c>
      <c r="K402" s="16" t="s">
        <v>31</v>
      </c>
      <c r="L402" s="16" t="s">
        <v>30</v>
      </c>
      <c r="M402" s="16" t="s">
        <v>31</v>
      </c>
      <c r="N402" s="16" t="s">
        <v>30</v>
      </c>
      <c r="O402" s="16" t="s">
        <v>31</v>
      </c>
      <c r="P402" s="16" t="s">
        <v>30</v>
      </c>
      <c r="Q402" s="16" t="s">
        <v>31</v>
      </c>
      <c r="R402" s="16" t="s">
        <v>30</v>
      </c>
      <c r="S402" s="16" t="s">
        <v>31</v>
      </c>
      <c r="T402" s="16" t="s">
        <v>30</v>
      </c>
      <c r="U402" s="16" t="s">
        <v>31</v>
      </c>
      <c r="V402" s="16" t="s">
        <v>30</v>
      </c>
      <c r="W402" s="16" t="s">
        <v>31</v>
      </c>
      <c r="X402" s="16" t="s">
        <v>30</v>
      </c>
      <c r="Y402" s="16" t="s">
        <v>31</v>
      </c>
      <c r="Z402" s="16" t="s">
        <v>30</v>
      </c>
      <c r="AA402" s="16" t="s">
        <v>31</v>
      </c>
      <c r="AB402" s="16" t="s">
        <v>30</v>
      </c>
      <c r="AC402" s="16" t="s">
        <v>31</v>
      </c>
      <c r="AD402" s="16" t="s">
        <v>30</v>
      </c>
      <c r="AE402" s="16" t="s">
        <v>31</v>
      </c>
      <c r="AF402" s="16" t="s">
        <v>30</v>
      </c>
      <c r="AG402" s="16" t="s">
        <v>31</v>
      </c>
      <c r="AH402" s="16" t="s">
        <v>30</v>
      </c>
      <c r="AI402" s="16" t="s">
        <v>31</v>
      </c>
      <c r="AJ402" s="23" t="s">
        <v>30</v>
      </c>
      <c r="AK402" s="23" t="s">
        <v>31</v>
      </c>
    </row>
    <row r="403" spans="1:38">
      <c r="A403" s="11" t="s">
        <v>5</v>
      </c>
      <c r="B403" s="1">
        <f t="shared" ref="B403:B411" si="261">(B365+B377)/($AJ365+$AJ377)*$O199</f>
        <v>5.527908350475939</v>
      </c>
      <c r="C403" s="1">
        <f t="shared" ref="C403:C411" si="262">(C365+C377)/($AK365+$AK377)*$P199</f>
        <v>4.9449665959766573</v>
      </c>
      <c r="D403" s="1">
        <f t="shared" ref="D403:D411" si="263">(D365+D377)/($AJ365+$AJ377)*$O199</f>
        <v>2.8777963596267058</v>
      </c>
      <c r="E403" s="1">
        <f t="shared" ref="E403:E411" si="264">(E365+E377)/($AK365+$AK377)*$P199</f>
        <v>1.2845071862954582</v>
      </c>
      <c r="F403" s="1">
        <f t="shared" ref="F403:F411" si="265">(F365+F377)/($AJ365+$AJ377)*$O199</f>
        <v>1.7673747156951507</v>
      </c>
      <c r="G403" s="1">
        <f t="shared" ref="G403:G411" si="266">(G365+G377)/($AK365+$AK377)*$P199</f>
        <v>4.1934274194809529</v>
      </c>
      <c r="H403" s="1">
        <f t="shared" ref="H403:H411" si="267">(H365+H377)/($AJ365+$AJ377)*$O199</f>
        <v>2.4847489616017646</v>
      </c>
      <c r="I403" s="1">
        <f t="shared" ref="I403:I411" si="268">(I365+I377)/($AK365+$AK377)*$P199</f>
        <v>0.78843060467300485</v>
      </c>
      <c r="J403" s="1">
        <f t="shared" ref="J403:J411" si="269">(J365+J377)/($AJ365+$AJ377)*$O199</f>
        <v>0.87866946242631305</v>
      </c>
      <c r="K403" s="1">
        <f t="shared" ref="K403:K411" si="270">(K365+K377)/($AK365+$AK377)*$P199</f>
        <v>3.3507731471829332</v>
      </c>
      <c r="L403" s="1">
        <f t="shared" ref="L403:L411" si="271">(L365+L377)/($AJ365+$AJ377)*$O199</f>
        <v>1.5789795462121219</v>
      </c>
      <c r="M403" s="1">
        <f t="shared" ref="M403:M411" si="272">(M365+M377)/($AK365+$AK377)*$P199</f>
        <v>0.65003249680433683</v>
      </c>
      <c r="N403" s="1">
        <f t="shared" ref="N403:N411" si="273">(N365+N377)/($AJ365+$AJ377)*$O199</f>
        <v>1.9504787582138092</v>
      </c>
      <c r="O403" s="1">
        <f t="shared" ref="O403:O411" si="274">(O365+O377)/($AK365+$AK377)*$P199</f>
        <v>0.55711529646588043</v>
      </c>
      <c r="P403" s="1">
        <f t="shared" ref="P403:P411" si="275">(P365+P377)/($AJ365+$AJ377)*$O199</f>
        <v>0.55427117680885818</v>
      </c>
      <c r="Q403" s="1">
        <f t="shared" ref="Q403:Q411" si="276">(Q365+Q377)/($AK365+$AK377)*$P199</f>
        <v>1.822081127166898</v>
      </c>
      <c r="R403" s="1">
        <f t="shared" ref="R403:R411" si="277">(R365+R377)/($AJ365+$AJ377)*$O199</f>
        <v>0.11911264832941401</v>
      </c>
      <c r="S403" s="1">
        <f t="shared" ref="S403:S411" si="278">(S365+S377)/($AK365+$AK377)*$P199</f>
        <v>0.54767132517010453</v>
      </c>
      <c r="T403" s="1">
        <f t="shared" ref="T403:T411" si="279">(T365+T377)/($AJ365+$AJ377)*$O199</f>
        <v>0.63662434143972768</v>
      </c>
      <c r="U403" s="1">
        <f t="shared" ref="U403:U411" si="280">(U365+U377)/($AK365+$AK377)*$P199</f>
        <v>0.21354264808200182</v>
      </c>
      <c r="V403" s="1">
        <f t="shared" ref="V403:V411" si="281">(V365+V377)/($AJ365+$AJ377)*$O199</f>
        <v>0.4703435032452527</v>
      </c>
      <c r="W403" s="1">
        <f t="shared" ref="W403:W411" si="282">(W365+W377)/($AK365+$AK377)*$P199</f>
        <v>0.36750180685227257</v>
      </c>
      <c r="X403" s="1">
        <f t="shared" ref="X403:X411" si="283">(X365+X377)/($AJ365+$AJ377)*$O199</f>
        <v>0.23224448159365452</v>
      </c>
      <c r="Y403" s="1">
        <f t="shared" ref="Y403:Y411" si="284">(Y365+Y377)/($AK365+$AK377)*$P199</f>
        <v>0.4424264131705396</v>
      </c>
      <c r="Z403" s="1">
        <f t="shared" ref="Z403:Z411" si="285">(Z365+Z377)/($AJ365+$AJ377)*$O199</f>
        <v>0.51279885419123483</v>
      </c>
      <c r="AA403" s="1">
        <f t="shared" ref="AA403:AA411" si="286">(AA365+AA377)/($AK365+$AK377)*$P199</f>
        <v>0.18174901877080429</v>
      </c>
      <c r="AB403" s="1">
        <f t="shared" ref="AB403:AB411" si="287">(AB365+AB377)/($AJ365+$AJ377)*$O199</f>
        <v>5.4416276026507317E-2</v>
      </c>
      <c r="AC403" s="1">
        <f t="shared" ref="AC403:AC411" si="288">(AC365+AC377)/($AK365+$AK377)*$P199</f>
        <v>0.20210458649654495</v>
      </c>
      <c r="AD403" s="1">
        <f t="shared" ref="AD403:AD411" si="289">(AD365+AD377)/($AJ365+$AJ377)*$O199</f>
        <v>0.11580581461971873</v>
      </c>
      <c r="AE403" s="1">
        <f t="shared" ref="AE403:AE411" si="290">(AE365+AE377)/($AK365+$AK377)*$P199</f>
        <v>0.77425917611326089</v>
      </c>
      <c r="AF403" s="1">
        <f t="shared" ref="AF403:AF411" si="291">(AF365+AF377)/($AJ365+$AJ377)*$O199</f>
        <v>0.20857619069619954</v>
      </c>
      <c r="AG403" s="1">
        <f t="shared" ref="AG403:AG411" si="292">(AG365+AG377)/($AK365+$AK377)*$P199</f>
        <v>0.33182421696668546</v>
      </c>
      <c r="AH403" s="1">
        <f t="shared" ref="AH403:AH411" si="293">(AH365+AH377)/($AJ365+$AJ377)*$O199</f>
        <v>4.1422393009633282E-2</v>
      </c>
      <c r="AI403" s="1">
        <f t="shared" ref="AI403:AI411" si="294">(AI365+AI377)/($AK365+$AK377)*$P199</f>
        <v>8.2536712119655353E-2</v>
      </c>
      <c r="AJ403" s="1">
        <f>SUM(AH403,AF403,AD403,AB403,Z403,X403,V403,T403,R403,P403,N403,L403,J403,H403,F403,D403,B403)</f>
        <v>20.011571834212006</v>
      </c>
      <c r="AK403" s="1">
        <f>SUM(AI403,AG403,AE403,AC403,AA403,Y403,W403,U403,S403,Q403,O403,M403,K403,I403,G403,E403,C403)</f>
        <v>20.734949777787993</v>
      </c>
      <c r="AL403" s="1">
        <f>SUM(AJ403:AK403)</f>
        <v>40.746521611999995</v>
      </c>
    </row>
    <row r="404" spans="1:38">
      <c r="A404" s="13" t="s">
        <v>13</v>
      </c>
      <c r="B404" s="1">
        <f t="shared" si="261"/>
        <v>0.3572707210465042</v>
      </c>
      <c r="C404" s="1">
        <f t="shared" si="262"/>
        <v>0.30703097011441854</v>
      </c>
      <c r="D404" s="1">
        <f t="shared" si="263"/>
        <v>0.1474469503303148</v>
      </c>
      <c r="E404" s="1">
        <f t="shared" si="264"/>
        <v>6.3294497468825789E-2</v>
      </c>
      <c r="F404" s="1">
        <f t="shared" si="265"/>
        <v>2.6286386350445438E-2</v>
      </c>
      <c r="G404" s="1">
        <f t="shared" si="266"/>
        <v>6.0049398190166151E-2</v>
      </c>
      <c r="H404" s="1">
        <f t="shared" si="267"/>
        <v>0.22787622484851983</v>
      </c>
      <c r="I404" s="1">
        <f t="shared" si="268"/>
        <v>6.9332926066797154E-2</v>
      </c>
      <c r="J404" s="1">
        <f t="shared" si="269"/>
        <v>0.14796390388997405</v>
      </c>
      <c r="K404" s="1">
        <f t="shared" si="270"/>
        <v>0.54378416821207354</v>
      </c>
      <c r="L404" s="1">
        <f t="shared" si="271"/>
        <v>0.23836737437681882</v>
      </c>
      <c r="M404" s="1">
        <f t="shared" si="272"/>
        <v>9.4483717247836205E-2</v>
      </c>
      <c r="N404" s="1">
        <f t="shared" si="273"/>
        <v>0.16331237398055595</v>
      </c>
      <c r="O404" s="1">
        <f t="shared" si="274"/>
        <v>4.4942967825606459E-2</v>
      </c>
      <c r="P404" s="1">
        <f t="shared" si="275"/>
        <v>5.8862673003827977E-2</v>
      </c>
      <c r="Q404" s="1">
        <f t="shared" si="276"/>
        <v>0.18704252126773638</v>
      </c>
      <c r="R404" s="1">
        <f t="shared" si="277"/>
        <v>5.8575439719991433E-3</v>
      </c>
      <c r="S404" s="1">
        <f t="shared" si="278"/>
        <v>2.5909476264744217E-2</v>
      </c>
      <c r="T404" s="1">
        <f t="shared" si="279"/>
        <v>9.4676979997522781E-2</v>
      </c>
      <c r="U404" s="1">
        <f t="shared" si="280"/>
        <v>3.0515534720801346E-2</v>
      </c>
      <c r="V404" s="1">
        <f t="shared" si="281"/>
        <v>5.1655258390460507E-2</v>
      </c>
      <c r="W404" s="1">
        <f t="shared" si="282"/>
        <v>3.871376272465557E-2</v>
      </c>
      <c r="X404" s="1">
        <f t="shared" si="283"/>
        <v>2.4489869526177124E-2</v>
      </c>
      <c r="Y404" s="1">
        <f t="shared" si="284"/>
        <v>4.4933388446303173E-2</v>
      </c>
      <c r="Z404" s="1">
        <f t="shared" si="285"/>
        <v>4.2824781746689723E-2</v>
      </c>
      <c r="AA404" s="1">
        <f t="shared" si="286"/>
        <v>1.4602180216389203E-2</v>
      </c>
      <c r="AB404" s="1">
        <f t="shared" si="287"/>
        <v>7.6066127636975553E-3</v>
      </c>
      <c r="AC404" s="1">
        <f t="shared" si="288"/>
        <v>2.7487293354001144E-2</v>
      </c>
      <c r="AD404" s="1">
        <f t="shared" si="289"/>
        <v>1.6047394818430469E-2</v>
      </c>
      <c r="AE404" s="1">
        <f t="shared" si="290"/>
        <v>0.10296746586457044</v>
      </c>
      <c r="AF404" s="1">
        <f t="shared" si="291"/>
        <v>2.1236244965542415E-2</v>
      </c>
      <c r="AG404" s="1">
        <f t="shared" si="292"/>
        <v>3.2773859717600849E-2</v>
      </c>
      <c r="AH404" s="1">
        <f t="shared" si="293"/>
        <v>3.3185263461265714E-3</v>
      </c>
      <c r="AI404" s="1">
        <f t="shared" si="294"/>
        <v>6.3412519438668519E-3</v>
      </c>
      <c r="AJ404" s="1">
        <f t="shared" ref="AJ404:AK411" si="295">SUM(AH404,AF404,AD404,AB404,Z404,X404,V404,T404,R404,P404,N404,L404,J404,H404,F404,D404,B404)</f>
        <v>1.6350998203536073</v>
      </c>
      <c r="AK404" s="1">
        <f t="shared" si="295"/>
        <v>1.6942053796463932</v>
      </c>
    </row>
    <row r="405" spans="1:38">
      <c r="A405" s="15" t="s">
        <v>6</v>
      </c>
      <c r="B405" s="1">
        <f t="shared" si="261"/>
        <v>0.31719789785427571</v>
      </c>
      <c r="C405" s="1">
        <f t="shared" si="262"/>
        <v>0.31094202022066569</v>
      </c>
      <c r="D405" s="1">
        <f t="shared" si="263"/>
        <v>0.15141207654273128</v>
      </c>
      <c r="E405" s="1">
        <f t="shared" si="264"/>
        <v>7.1587939929302319E-2</v>
      </c>
      <c r="F405" s="1">
        <f t="shared" si="265"/>
        <v>2.9383732088079165E-2</v>
      </c>
      <c r="G405" s="1">
        <f t="shared" si="266"/>
        <v>7.1314263186450899E-2</v>
      </c>
      <c r="H405" s="1">
        <f t="shared" si="267"/>
        <v>0.18164941126783196</v>
      </c>
      <c r="I405" s="1">
        <f t="shared" si="268"/>
        <v>6.6853617795110343E-2</v>
      </c>
      <c r="J405" s="1">
        <f t="shared" si="269"/>
        <v>5.259986655131739E-2</v>
      </c>
      <c r="K405" s="1">
        <f t="shared" si="270"/>
        <v>0.19925245840364175</v>
      </c>
      <c r="L405" s="1">
        <f t="shared" si="271"/>
        <v>0.10898020402588329</v>
      </c>
      <c r="M405" s="1">
        <f t="shared" si="272"/>
        <v>4.5819989859019035E-2</v>
      </c>
      <c r="N405" s="1">
        <f t="shared" si="273"/>
        <v>6.2178412889177997E-2</v>
      </c>
      <c r="O405" s="1">
        <f t="shared" si="274"/>
        <v>1.7749874420288619E-2</v>
      </c>
      <c r="P405" s="1">
        <f t="shared" si="275"/>
        <v>6.0831944975146775E-2</v>
      </c>
      <c r="Q405" s="1">
        <f t="shared" si="276"/>
        <v>0.18122527977522915</v>
      </c>
      <c r="R405" s="1">
        <f t="shared" si="277"/>
        <v>6.2458714715641897E-3</v>
      </c>
      <c r="S405" s="1">
        <f t="shared" si="278"/>
        <v>3.0141475238260405E-2</v>
      </c>
      <c r="T405" s="1">
        <f t="shared" si="279"/>
        <v>3.7052361772980977E-2</v>
      </c>
      <c r="U405" s="1">
        <f t="shared" si="280"/>
        <v>1.3527409469110513E-2</v>
      </c>
      <c r="V405" s="1">
        <f t="shared" si="281"/>
        <v>1.1627847886598172E-2</v>
      </c>
      <c r="W405" s="1">
        <f t="shared" si="282"/>
        <v>1.0443530510516781E-2</v>
      </c>
      <c r="X405" s="1">
        <f t="shared" si="283"/>
        <v>8.2161810731986012E-3</v>
      </c>
      <c r="Y405" s="1">
        <f t="shared" si="284"/>
        <v>1.583636864652592E-2</v>
      </c>
      <c r="Z405" s="1">
        <f t="shared" si="285"/>
        <v>1.4289628964263897E-2</v>
      </c>
      <c r="AA405" s="1">
        <f t="shared" si="286"/>
        <v>5.3089259233215736E-3</v>
      </c>
      <c r="AB405" s="1">
        <f t="shared" si="287"/>
        <v>2.5713642636010685E-3</v>
      </c>
      <c r="AC405" s="1">
        <f t="shared" si="288"/>
        <v>7.1556177223149183E-3</v>
      </c>
      <c r="AD405" s="1">
        <f t="shared" si="289"/>
        <v>4.7025778681103973E-3</v>
      </c>
      <c r="AE405" s="1">
        <f t="shared" si="290"/>
        <v>3.5630399055161459E-2</v>
      </c>
      <c r="AF405" s="1">
        <f t="shared" si="291"/>
        <v>1.677695296740063E-2</v>
      </c>
      <c r="AG405" s="1">
        <f t="shared" si="292"/>
        <v>2.1450657382918962E-2</v>
      </c>
      <c r="AH405" s="1">
        <f t="shared" si="293"/>
        <v>0</v>
      </c>
      <c r="AI405" s="1">
        <f t="shared" si="294"/>
        <v>0</v>
      </c>
      <c r="AJ405" s="1">
        <f t="shared" si="295"/>
        <v>1.0657163324621615</v>
      </c>
      <c r="AK405" s="1">
        <f t="shared" si="295"/>
        <v>1.1042398275378384</v>
      </c>
    </row>
    <row r="406" spans="1:38">
      <c r="A406" s="13" t="s">
        <v>7</v>
      </c>
      <c r="B406" s="1">
        <f t="shared" si="261"/>
        <v>0.62813122691863399</v>
      </c>
      <c r="C406" s="1">
        <f t="shared" si="262"/>
        <v>0.63686378553746148</v>
      </c>
      <c r="D406" s="1">
        <f t="shared" si="263"/>
        <v>0.24760436418662915</v>
      </c>
      <c r="E406" s="1">
        <f t="shared" si="264"/>
        <v>0.12245180508141977</v>
      </c>
      <c r="F406" s="1">
        <f t="shared" si="265"/>
        <v>0.12209775838308795</v>
      </c>
      <c r="G406" s="1">
        <f t="shared" si="266"/>
        <v>0.31357284949139919</v>
      </c>
      <c r="H406" s="1">
        <f t="shared" si="267"/>
        <v>0.36673739992152676</v>
      </c>
      <c r="I406" s="1">
        <f t="shared" si="268"/>
        <v>0.13707229418875727</v>
      </c>
      <c r="J406" s="1">
        <f t="shared" si="269"/>
        <v>7.2262518320495295E-2</v>
      </c>
      <c r="K406" s="1">
        <f t="shared" si="270"/>
        <v>0.29245674992427467</v>
      </c>
      <c r="L406" s="1">
        <f t="shared" si="271"/>
        <v>0.13271525594150019</v>
      </c>
      <c r="M406" s="1">
        <f t="shared" si="272"/>
        <v>5.9083376684110143E-2</v>
      </c>
      <c r="N406" s="1">
        <f t="shared" si="273"/>
        <v>0.24634055693720094</v>
      </c>
      <c r="O406" s="1">
        <f t="shared" si="274"/>
        <v>7.5012081087552099E-2</v>
      </c>
      <c r="P406" s="1">
        <f t="shared" si="275"/>
        <v>8.4207685058245926E-2</v>
      </c>
      <c r="Q406" s="1">
        <f t="shared" si="276"/>
        <v>0.27617751360926934</v>
      </c>
      <c r="R406" s="1">
        <f t="shared" si="277"/>
        <v>2.6884716077582899E-3</v>
      </c>
      <c r="S406" s="1">
        <f t="shared" si="278"/>
        <v>1.3612228366739832E-2</v>
      </c>
      <c r="T406" s="1">
        <f t="shared" si="279"/>
        <v>4.8911313024722423E-2</v>
      </c>
      <c r="U406" s="1">
        <f t="shared" si="280"/>
        <v>1.8511446379745364E-2</v>
      </c>
      <c r="V406" s="1">
        <f t="shared" si="281"/>
        <v>3.9025210790764084E-2</v>
      </c>
      <c r="W406" s="1">
        <f t="shared" si="282"/>
        <v>3.568999973960834E-2</v>
      </c>
      <c r="X406" s="1">
        <f t="shared" si="283"/>
        <v>3.1310815925240029E-2</v>
      </c>
      <c r="Y406" s="1">
        <f t="shared" si="284"/>
        <v>6.4094701377990157E-2</v>
      </c>
      <c r="Z406" s="1">
        <f t="shared" si="285"/>
        <v>1.7353451059873411E-2</v>
      </c>
      <c r="AA406" s="1">
        <f t="shared" si="286"/>
        <v>6.7672486459342575E-3</v>
      </c>
      <c r="AB406" s="1">
        <f t="shared" si="287"/>
        <v>6.0178265013504728E-3</v>
      </c>
      <c r="AC406" s="1">
        <f t="shared" si="288"/>
        <v>1.9586340746986775E-2</v>
      </c>
      <c r="AD406" s="1">
        <f t="shared" si="289"/>
        <v>5.4152428540773928E-3</v>
      </c>
      <c r="AE406" s="1">
        <f t="shared" si="290"/>
        <v>4.1952771840608596E-2</v>
      </c>
      <c r="AF406" s="1">
        <f t="shared" si="291"/>
        <v>2.7918041954289905E-2</v>
      </c>
      <c r="AG406" s="1">
        <f t="shared" si="292"/>
        <v>4.0974099912746122E-2</v>
      </c>
      <c r="AH406" s="1">
        <f t="shared" si="293"/>
        <v>0</v>
      </c>
      <c r="AI406" s="1">
        <f t="shared" si="294"/>
        <v>0</v>
      </c>
      <c r="AJ406" s="1">
        <f t="shared" si="295"/>
        <v>2.0787371393853964</v>
      </c>
      <c r="AK406" s="1">
        <f t="shared" si="295"/>
        <v>2.1538792926146035</v>
      </c>
    </row>
    <row r="407" spans="1:38">
      <c r="A407" s="15" t="s">
        <v>8</v>
      </c>
      <c r="B407" s="1">
        <f t="shared" si="261"/>
        <v>0.61086395780566294</v>
      </c>
      <c r="C407" s="1">
        <f t="shared" si="262"/>
        <v>0.58014430155916963</v>
      </c>
      <c r="D407" s="1">
        <f t="shared" si="263"/>
        <v>0.27574809895461322</v>
      </c>
      <c r="E407" s="1">
        <f t="shared" si="264"/>
        <v>0.13238197140802679</v>
      </c>
      <c r="F407" s="1">
        <f t="shared" si="265"/>
        <v>0.17158502448137214</v>
      </c>
      <c r="G407" s="1">
        <f t="shared" si="266"/>
        <v>0.44376149840457602</v>
      </c>
      <c r="H407" s="1">
        <f t="shared" si="267"/>
        <v>0.22481300533285531</v>
      </c>
      <c r="I407" s="1">
        <f t="shared" si="268"/>
        <v>7.4008600328031887E-2</v>
      </c>
      <c r="J407" s="1">
        <f t="shared" si="269"/>
        <v>4.4281276269382663E-2</v>
      </c>
      <c r="K407" s="1">
        <f t="shared" si="270"/>
        <v>0.18619222796180149</v>
      </c>
      <c r="L407" s="1">
        <f t="shared" si="271"/>
        <v>9.1663027720093951E-2</v>
      </c>
      <c r="M407" s="1">
        <f t="shared" si="272"/>
        <v>4.1145715050431297E-2</v>
      </c>
      <c r="N407" s="1">
        <f t="shared" si="273"/>
        <v>0.24185000996218797</v>
      </c>
      <c r="O407" s="1">
        <f t="shared" si="274"/>
        <v>7.5912501435718385E-2</v>
      </c>
      <c r="P407" s="1">
        <f t="shared" si="275"/>
        <v>4.7001417077772181E-2</v>
      </c>
      <c r="Q407" s="1">
        <f t="shared" si="276"/>
        <v>0.17666499977724864</v>
      </c>
      <c r="R407" s="1">
        <f t="shared" si="277"/>
        <v>4.4497889736528273E-3</v>
      </c>
      <c r="S407" s="1">
        <f t="shared" si="278"/>
        <v>2.2083355863879071E-2</v>
      </c>
      <c r="T407" s="1">
        <f t="shared" si="279"/>
        <v>3.6806566649392247E-2</v>
      </c>
      <c r="U407" s="1">
        <f t="shared" si="280"/>
        <v>1.3140887250228332E-2</v>
      </c>
      <c r="V407" s="1">
        <f t="shared" si="281"/>
        <v>4.3339542655768726E-2</v>
      </c>
      <c r="W407" s="1">
        <f t="shared" si="282"/>
        <v>3.5283028883196073E-2</v>
      </c>
      <c r="X407" s="1">
        <f t="shared" si="283"/>
        <v>2.4960244515423773E-2</v>
      </c>
      <c r="Y407" s="1">
        <f t="shared" si="284"/>
        <v>5.2043034788781715E-2</v>
      </c>
      <c r="Z407" s="1">
        <f t="shared" si="285"/>
        <v>7.1294061755890648E-2</v>
      </c>
      <c r="AA407" s="1">
        <f t="shared" si="286"/>
        <v>2.7285787481522248E-2</v>
      </c>
      <c r="AB407" s="1">
        <f t="shared" si="287"/>
        <v>5.0510769254602655E-3</v>
      </c>
      <c r="AC407" s="1">
        <f t="shared" si="288"/>
        <v>2.3259854278576329E-2</v>
      </c>
      <c r="AD407" s="1">
        <f t="shared" si="289"/>
        <v>9.1851364558354267E-3</v>
      </c>
      <c r="AE407" s="1">
        <f t="shared" si="290"/>
        <v>6.4419209111029205E-2</v>
      </c>
      <c r="AF407" s="1">
        <f t="shared" si="291"/>
        <v>2.4374563350424702E-2</v>
      </c>
      <c r="AG407" s="1">
        <f t="shared" si="292"/>
        <v>4.6239130220193173E-2</v>
      </c>
      <c r="AH407" s="1">
        <f t="shared" si="293"/>
        <v>2.8662927403863181E-3</v>
      </c>
      <c r="AI407" s="1">
        <f t="shared" si="294"/>
        <v>5.9374045714149903E-3</v>
      </c>
      <c r="AJ407" s="1">
        <f t="shared" si="295"/>
        <v>1.9301330916261754</v>
      </c>
      <c r="AK407" s="1">
        <f t="shared" si="295"/>
        <v>1.9999035083738252</v>
      </c>
    </row>
    <row r="408" spans="1:38">
      <c r="A408" s="13" t="s">
        <v>9</v>
      </c>
      <c r="B408" s="1">
        <f t="shared" si="261"/>
        <v>0.55151470289952997</v>
      </c>
      <c r="C408" s="1">
        <f t="shared" si="262"/>
        <v>0.49802785612828215</v>
      </c>
      <c r="D408" s="1">
        <f t="shared" si="263"/>
        <v>0.33906571476473252</v>
      </c>
      <c r="E408" s="1">
        <f t="shared" si="264"/>
        <v>0.15099256642048456</v>
      </c>
      <c r="F408" s="1">
        <f t="shared" si="265"/>
        <v>0.18911981900845992</v>
      </c>
      <c r="G408" s="1">
        <f t="shared" si="266"/>
        <v>0.44231966351562568</v>
      </c>
      <c r="H408" s="1">
        <f t="shared" si="267"/>
        <v>0.12329325893416027</v>
      </c>
      <c r="I408" s="1">
        <f t="shared" si="268"/>
        <v>4.0296985270614295E-2</v>
      </c>
      <c r="J408" s="1">
        <f t="shared" si="269"/>
        <v>5.3596627975106247E-2</v>
      </c>
      <c r="K408" s="1">
        <f t="shared" si="270"/>
        <v>0.19941894272116614</v>
      </c>
      <c r="L408" s="1">
        <f t="shared" si="271"/>
        <v>7.150505690324821E-2</v>
      </c>
      <c r="M408" s="1">
        <f t="shared" si="272"/>
        <v>2.9004820831478303E-2</v>
      </c>
      <c r="N408" s="1">
        <f t="shared" si="273"/>
        <v>0.15571558388722753</v>
      </c>
      <c r="O408" s="1">
        <f t="shared" si="274"/>
        <v>4.3506446997683579E-2</v>
      </c>
      <c r="P408" s="1">
        <f t="shared" si="275"/>
        <v>1.9652429702561425E-2</v>
      </c>
      <c r="Q408" s="1">
        <f t="shared" si="276"/>
        <v>6.1037876608184397E-2</v>
      </c>
      <c r="R408" s="1">
        <f t="shared" si="277"/>
        <v>1.6083790031195526E-2</v>
      </c>
      <c r="S408" s="1">
        <f t="shared" si="278"/>
        <v>7.3547438024133868E-2</v>
      </c>
      <c r="T408" s="1">
        <f t="shared" si="279"/>
        <v>3.4325706923416348E-2</v>
      </c>
      <c r="U408" s="1">
        <f t="shared" si="280"/>
        <v>1.1595890633830611E-2</v>
      </c>
      <c r="V408" s="1">
        <f t="shared" si="281"/>
        <v>4.2498985385629753E-2</v>
      </c>
      <c r="W408" s="1">
        <f t="shared" si="282"/>
        <v>3.4085972346108551E-2</v>
      </c>
      <c r="X408" s="1">
        <f t="shared" si="283"/>
        <v>1.5091266465577544E-2</v>
      </c>
      <c r="Y408" s="1">
        <f t="shared" si="284"/>
        <v>2.8232763745460781E-2</v>
      </c>
      <c r="Z408" s="1">
        <f t="shared" si="285"/>
        <v>6.1318132536570827E-2</v>
      </c>
      <c r="AA408" s="1">
        <f t="shared" si="286"/>
        <v>2.1604687934659143E-2</v>
      </c>
      <c r="AB408" s="1">
        <f t="shared" si="287"/>
        <v>6.4730383445951662E-3</v>
      </c>
      <c r="AC408" s="1">
        <f t="shared" si="288"/>
        <v>2.1209163398797203E-2</v>
      </c>
      <c r="AD408" s="1">
        <f t="shared" si="289"/>
        <v>1.3169093784421311E-2</v>
      </c>
      <c r="AE408" s="1">
        <f t="shared" si="290"/>
        <v>8.9884582715451106E-2</v>
      </c>
      <c r="AF408" s="1">
        <f t="shared" si="291"/>
        <v>1.1979462555710634E-2</v>
      </c>
      <c r="AG408" s="1">
        <f t="shared" si="292"/>
        <v>1.7307424643322002E-2</v>
      </c>
      <c r="AH408" s="1">
        <f t="shared" si="293"/>
        <v>3.8853994841615315E-3</v>
      </c>
      <c r="AI408" s="1">
        <f t="shared" si="294"/>
        <v>7.9661544784128888E-3</v>
      </c>
      <c r="AJ408" s="1">
        <f t="shared" si="295"/>
        <v>1.7082880695863047</v>
      </c>
      <c r="AK408" s="1">
        <f t="shared" si="295"/>
        <v>1.7700392364136954</v>
      </c>
    </row>
    <row r="409" spans="1:38">
      <c r="A409" s="15" t="s">
        <v>10</v>
      </c>
      <c r="B409" s="1">
        <f t="shared" si="261"/>
        <v>0.83920601006187612</v>
      </c>
      <c r="C409" s="1">
        <f t="shared" si="262"/>
        <v>0.71236085684000539</v>
      </c>
      <c r="D409" s="1">
        <f t="shared" si="263"/>
        <v>0.5790011941131652</v>
      </c>
      <c r="E409" s="1">
        <f t="shared" si="264"/>
        <v>0.24884847739473334</v>
      </c>
      <c r="F409" s="1">
        <f t="shared" si="265"/>
        <v>0.47385749672452715</v>
      </c>
      <c r="G409" s="1">
        <f t="shared" si="266"/>
        <v>1.0989367818583582</v>
      </c>
      <c r="H409" s="1">
        <f t="shared" si="267"/>
        <v>0.24168590602227066</v>
      </c>
      <c r="I409" s="1">
        <f t="shared" si="268"/>
        <v>7.0907209305443489E-2</v>
      </c>
      <c r="J409" s="1">
        <f t="shared" si="269"/>
        <v>8.4949772496907688E-2</v>
      </c>
      <c r="K409" s="1">
        <f t="shared" si="270"/>
        <v>0.32076038767183584</v>
      </c>
      <c r="L409" s="1">
        <f t="shared" si="271"/>
        <v>0.1492580214414316</v>
      </c>
      <c r="M409" s="1">
        <f t="shared" si="272"/>
        <v>6.0080835363400018E-2</v>
      </c>
      <c r="N409" s="1">
        <f t="shared" si="273"/>
        <v>0.23250198276344186</v>
      </c>
      <c r="O409" s="1">
        <f t="shared" si="274"/>
        <v>6.5504903436028564E-2</v>
      </c>
      <c r="P409" s="1">
        <f t="shared" si="275"/>
        <v>2.9684493102060658E-2</v>
      </c>
      <c r="Q409" s="1">
        <f t="shared" si="276"/>
        <v>0.10065180605071952</v>
      </c>
      <c r="R409" s="1">
        <f t="shared" si="277"/>
        <v>3.1487736440116404E-2</v>
      </c>
      <c r="S409" s="1">
        <f t="shared" si="278"/>
        <v>0.13995698800110215</v>
      </c>
      <c r="T409" s="1">
        <f t="shared" si="279"/>
        <v>8.8579946097593065E-2</v>
      </c>
      <c r="U409" s="1">
        <f t="shared" si="280"/>
        <v>2.8275555490228636E-2</v>
      </c>
      <c r="V409" s="1">
        <f t="shared" si="281"/>
        <v>7.7800132497441651E-2</v>
      </c>
      <c r="W409" s="1">
        <f t="shared" si="282"/>
        <v>5.6478723788800193E-2</v>
      </c>
      <c r="X409" s="1">
        <f t="shared" si="283"/>
        <v>2.6803704753407209E-2</v>
      </c>
      <c r="Y409" s="1">
        <f t="shared" si="284"/>
        <v>5.0139916627313881E-2</v>
      </c>
      <c r="Z409" s="1">
        <f t="shared" si="285"/>
        <v>0.12659729182319332</v>
      </c>
      <c r="AA409" s="1">
        <f t="shared" si="286"/>
        <v>4.3396881479268269E-2</v>
      </c>
      <c r="AB409" s="1">
        <f t="shared" si="287"/>
        <v>0</v>
      </c>
      <c r="AC409" s="1">
        <f t="shared" si="288"/>
        <v>0</v>
      </c>
      <c r="AD409" s="1">
        <f t="shared" si="289"/>
        <v>1.4738975425502445E-2</v>
      </c>
      <c r="AE409" s="1">
        <f t="shared" si="290"/>
        <v>9.2258272502021607E-2</v>
      </c>
      <c r="AF409" s="1">
        <f t="shared" si="291"/>
        <v>9.4152532321953013E-3</v>
      </c>
      <c r="AG409" s="1">
        <f t="shared" si="292"/>
        <v>1.6194342478450734E-2</v>
      </c>
      <c r="AH409" s="1">
        <f t="shared" si="293"/>
        <v>1.1672771568857779E-2</v>
      </c>
      <c r="AI409" s="1">
        <f t="shared" si="294"/>
        <v>2.1555913148302231E-2</v>
      </c>
      <c r="AJ409" s="1">
        <f t="shared" si="295"/>
        <v>3.0172406885639886</v>
      </c>
      <c r="AK409" s="1">
        <f t="shared" si="295"/>
        <v>3.1263078514360121</v>
      </c>
    </row>
    <row r="410" spans="1:38">
      <c r="A410" s="13" t="s">
        <v>11</v>
      </c>
      <c r="B410" s="1">
        <f t="shared" si="261"/>
        <v>0.54780038122595931</v>
      </c>
      <c r="C410" s="1">
        <f t="shared" si="262"/>
        <v>0.40187606862934439</v>
      </c>
      <c r="D410" s="1">
        <f t="shared" si="263"/>
        <v>0.34243795868460081</v>
      </c>
      <c r="E410" s="1">
        <f t="shared" si="264"/>
        <v>0.12867861091466448</v>
      </c>
      <c r="F410" s="1">
        <f t="shared" si="265"/>
        <v>0.52291608940420797</v>
      </c>
      <c r="G410" s="1">
        <f t="shared" si="266"/>
        <v>1.0729188146884456</v>
      </c>
      <c r="H410" s="1">
        <f t="shared" si="267"/>
        <v>0.12654376916999713</v>
      </c>
      <c r="I410" s="1">
        <f t="shared" si="268"/>
        <v>3.1411357376661481E-2</v>
      </c>
      <c r="J410" s="1">
        <f t="shared" si="269"/>
        <v>7.6352295507321172E-2</v>
      </c>
      <c r="K410" s="1">
        <f t="shared" si="270"/>
        <v>0.25772621509469601</v>
      </c>
      <c r="L410" s="1">
        <f t="shared" si="271"/>
        <v>0.18574999370165224</v>
      </c>
      <c r="M410" s="1">
        <f t="shared" si="272"/>
        <v>6.6161183250431022E-2</v>
      </c>
      <c r="N410" s="1">
        <f t="shared" si="273"/>
        <v>0.14745900662089181</v>
      </c>
      <c r="O410" s="1">
        <f t="shared" si="274"/>
        <v>3.70093526912052E-2</v>
      </c>
      <c r="P410" s="1">
        <f t="shared" si="275"/>
        <v>1.2759918905196722E-2</v>
      </c>
      <c r="Q410" s="1">
        <f t="shared" si="276"/>
        <v>3.997949866927699E-2</v>
      </c>
      <c r="R410" s="1">
        <f t="shared" si="277"/>
        <v>2.489423783559774E-2</v>
      </c>
      <c r="S410" s="1">
        <f t="shared" si="278"/>
        <v>9.7045092638618616E-2</v>
      </c>
      <c r="T410" s="1">
        <f t="shared" si="279"/>
        <v>9.4145989116459688E-2</v>
      </c>
      <c r="U410" s="1">
        <f t="shared" si="280"/>
        <v>2.6031071044729362E-2</v>
      </c>
      <c r="V410" s="1">
        <f t="shared" si="281"/>
        <v>7.8242344967772243E-2</v>
      </c>
      <c r="W410" s="1">
        <f t="shared" si="282"/>
        <v>4.8262936595419241E-2</v>
      </c>
      <c r="X410" s="1">
        <f t="shared" si="283"/>
        <v>2.4827117773690031E-2</v>
      </c>
      <c r="Y410" s="1">
        <f t="shared" si="284"/>
        <v>4.1238541489285116E-2</v>
      </c>
      <c r="Z410" s="1">
        <f t="shared" si="285"/>
        <v>9.3089816261161931E-2</v>
      </c>
      <c r="AA410" s="1">
        <f t="shared" si="286"/>
        <v>2.7997739756858573E-2</v>
      </c>
      <c r="AB410" s="1">
        <f t="shared" si="287"/>
        <v>2.5973693787084856E-3</v>
      </c>
      <c r="AC410" s="1">
        <f t="shared" si="288"/>
        <v>1.0902460795899798E-2</v>
      </c>
      <c r="AD410" s="1">
        <f t="shared" si="289"/>
        <v>1.6075338277560931E-2</v>
      </c>
      <c r="AE410" s="1">
        <f t="shared" si="290"/>
        <v>8.6075330974097045E-2</v>
      </c>
      <c r="AF410" s="1">
        <f t="shared" si="291"/>
        <v>0</v>
      </c>
      <c r="AG410" s="1">
        <f t="shared" si="292"/>
        <v>0</v>
      </c>
      <c r="AH410" s="1">
        <f t="shared" si="293"/>
        <v>1.0497295253850096E-2</v>
      </c>
      <c r="AI410" s="1">
        <f t="shared" si="294"/>
        <v>1.644595330574011E-2</v>
      </c>
      <c r="AJ410" s="1">
        <f t="shared" si="295"/>
        <v>2.3063889220846283</v>
      </c>
      <c r="AK410" s="1">
        <f t="shared" si="295"/>
        <v>2.3897602279153731</v>
      </c>
    </row>
    <row r="411" spans="1:38">
      <c r="A411" s="15" t="s">
        <v>12</v>
      </c>
      <c r="B411" s="1">
        <f t="shared" si="261"/>
        <v>1.1194197593444575</v>
      </c>
      <c r="C411" s="1">
        <f t="shared" si="262"/>
        <v>0.79522382647443746</v>
      </c>
      <c r="D411" s="1">
        <f t="shared" si="263"/>
        <v>1.0674401153279964</v>
      </c>
      <c r="E411" s="1">
        <f t="shared" si="264"/>
        <v>0.38954580413217604</v>
      </c>
      <c r="F411" s="1">
        <f t="shared" si="265"/>
        <v>1.5159509412343046</v>
      </c>
      <c r="G411" s="1">
        <f t="shared" si="266"/>
        <v>3.0297059800620882</v>
      </c>
      <c r="H411" s="1">
        <f t="shared" si="267"/>
        <v>0.45636370400518494</v>
      </c>
      <c r="I411" s="1">
        <f t="shared" si="268"/>
        <v>0.10909886588733059</v>
      </c>
      <c r="J411" s="1">
        <f t="shared" si="269"/>
        <v>0.22041381330130702</v>
      </c>
      <c r="K411" s="1">
        <f t="shared" si="270"/>
        <v>0.72660283134517856</v>
      </c>
      <c r="L411" s="1">
        <f t="shared" si="271"/>
        <v>0.29394430799757326</v>
      </c>
      <c r="M411" s="1">
        <f t="shared" si="272"/>
        <v>0.10198326130616714</v>
      </c>
      <c r="N411" s="1">
        <f t="shared" si="273"/>
        <v>0.87077463443551351</v>
      </c>
      <c r="O411" s="1">
        <f t="shared" si="274"/>
        <v>0.21323343568740236</v>
      </c>
      <c r="P411" s="1">
        <f t="shared" si="275"/>
        <v>7.5742878211698506E-2</v>
      </c>
      <c r="Q411" s="1">
        <f t="shared" si="276"/>
        <v>0.23373064747911731</v>
      </c>
      <c r="R411" s="1">
        <f t="shared" si="277"/>
        <v>7.6507578033158039E-2</v>
      </c>
      <c r="S411" s="1">
        <f t="shared" si="278"/>
        <v>0.28987389052492923</v>
      </c>
      <c r="T411" s="1">
        <f t="shared" si="279"/>
        <v>6.9477158294142374E-2</v>
      </c>
      <c r="U411" s="1">
        <f t="shared" si="280"/>
        <v>1.8612412362413663E-2</v>
      </c>
      <c r="V411" s="1">
        <f t="shared" si="281"/>
        <v>0.22316563152882074</v>
      </c>
      <c r="W411" s="1">
        <f t="shared" si="282"/>
        <v>0.13272666427108168</v>
      </c>
      <c r="X411" s="1">
        <f t="shared" si="283"/>
        <v>6.1543342631143146E-2</v>
      </c>
      <c r="Y411" s="1">
        <f t="shared" si="284"/>
        <v>9.9662863609155536E-2</v>
      </c>
      <c r="Z411" s="1">
        <f t="shared" si="285"/>
        <v>6.852263338336749E-2</v>
      </c>
      <c r="AA411" s="1">
        <f t="shared" si="286"/>
        <v>2.0032039720994509E-2</v>
      </c>
      <c r="AB411" s="1">
        <f t="shared" si="287"/>
        <v>1.1728763448949728E-2</v>
      </c>
      <c r="AC411" s="1">
        <f t="shared" si="288"/>
        <v>4.9512924214614333E-2</v>
      </c>
      <c r="AD411" s="1">
        <f t="shared" si="289"/>
        <v>1.8312124168582408E-2</v>
      </c>
      <c r="AE411" s="1">
        <f t="shared" si="290"/>
        <v>9.4708155309970954E-2</v>
      </c>
      <c r="AF411" s="1">
        <f t="shared" si="291"/>
        <v>7.9976394219543293E-2</v>
      </c>
      <c r="AG411" s="1">
        <f t="shared" si="292"/>
        <v>0.13092549319323546</v>
      </c>
      <c r="AH411" s="1">
        <f t="shared" si="293"/>
        <v>4.0683990584002967E-2</v>
      </c>
      <c r="AI411" s="1">
        <f t="shared" si="294"/>
        <v>6.1435358269961139E-2</v>
      </c>
      <c r="AJ411" s="1">
        <f t="shared" si="295"/>
        <v>6.269967770149746</v>
      </c>
      <c r="AK411" s="1">
        <f t="shared" si="295"/>
        <v>6.4966144538502544</v>
      </c>
    </row>
    <row r="412" spans="1:38">
      <c r="B412" s="21"/>
      <c r="C412" s="21"/>
      <c r="D412" s="21"/>
      <c r="E412" s="21"/>
      <c r="F412" s="21"/>
      <c r="G412" s="21"/>
      <c r="H412" s="21"/>
      <c r="I412" s="21"/>
    </row>
    <row r="413" spans="1:38" ht="22.5">
      <c r="B413" s="16" t="s">
        <v>231</v>
      </c>
      <c r="C413" s="25"/>
      <c r="D413" s="16" t="s">
        <v>48</v>
      </c>
      <c r="E413" s="16"/>
      <c r="F413" s="16" t="s">
        <v>56</v>
      </c>
      <c r="G413" s="16"/>
      <c r="H413" s="16" t="s">
        <v>156</v>
      </c>
      <c r="I413" s="16"/>
      <c r="J413" s="16" t="s">
        <v>58</v>
      </c>
      <c r="K413" s="16"/>
      <c r="L413" s="16" t="s">
        <v>152</v>
      </c>
      <c r="M413" s="16"/>
      <c r="N413" s="16" t="s">
        <v>50</v>
      </c>
      <c r="O413" s="16"/>
      <c r="P413" s="16" t="s">
        <v>157</v>
      </c>
      <c r="Q413" s="16"/>
      <c r="R413" s="16" t="s">
        <v>168</v>
      </c>
      <c r="S413" s="16"/>
      <c r="T413" s="16" t="s">
        <v>240</v>
      </c>
      <c r="U413" s="16"/>
      <c r="V413" s="16" t="s">
        <v>54</v>
      </c>
      <c r="W413" s="16"/>
      <c r="X413" s="16" t="s">
        <v>49</v>
      </c>
      <c r="Y413" s="16"/>
      <c r="Z413" s="16" t="s">
        <v>155</v>
      </c>
      <c r="AA413" s="16"/>
      <c r="AB413" s="16" t="s">
        <v>170</v>
      </c>
      <c r="AC413" s="16"/>
      <c r="AD413" s="16" t="s">
        <v>60</v>
      </c>
      <c r="AE413" s="16"/>
      <c r="AF413" s="16" t="s">
        <v>162</v>
      </c>
      <c r="AG413" s="16"/>
      <c r="AH413" s="16" t="s">
        <v>172</v>
      </c>
      <c r="AI413" s="16"/>
      <c r="AJ413" s="23" t="s">
        <v>177</v>
      </c>
      <c r="AK413" s="23"/>
    </row>
    <row r="414" spans="1:38">
      <c r="A414" s="22" t="s">
        <v>34</v>
      </c>
      <c r="B414" s="16" t="s">
        <v>30</v>
      </c>
      <c r="C414" s="16" t="s">
        <v>31</v>
      </c>
      <c r="D414" s="16" t="s">
        <v>30</v>
      </c>
      <c r="E414" s="16" t="s">
        <v>31</v>
      </c>
      <c r="F414" s="16" t="s">
        <v>30</v>
      </c>
      <c r="G414" s="16" t="s">
        <v>31</v>
      </c>
      <c r="H414" s="16" t="s">
        <v>30</v>
      </c>
      <c r="I414" s="16" t="s">
        <v>31</v>
      </c>
      <c r="J414" s="16" t="s">
        <v>30</v>
      </c>
      <c r="K414" s="16" t="s">
        <v>31</v>
      </c>
      <c r="L414" s="16" t="s">
        <v>30</v>
      </c>
      <c r="M414" s="16" t="s">
        <v>31</v>
      </c>
      <c r="N414" s="16" t="s">
        <v>30</v>
      </c>
      <c r="O414" s="16" t="s">
        <v>31</v>
      </c>
      <c r="P414" s="16" t="s">
        <v>30</v>
      </c>
      <c r="Q414" s="16" t="s">
        <v>31</v>
      </c>
      <c r="R414" s="16" t="s">
        <v>30</v>
      </c>
      <c r="S414" s="16" t="s">
        <v>31</v>
      </c>
      <c r="T414" s="16" t="s">
        <v>30</v>
      </c>
      <c r="U414" s="16" t="s">
        <v>31</v>
      </c>
      <c r="V414" s="16" t="s">
        <v>30</v>
      </c>
      <c r="W414" s="16" t="s">
        <v>31</v>
      </c>
      <c r="X414" s="16" t="s">
        <v>30</v>
      </c>
      <c r="Y414" s="16" t="s">
        <v>31</v>
      </c>
      <c r="Z414" s="16" t="s">
        <v>30</v>
      </c>
      <c r="AA414" s="16" t="s">
        <v>31</v>
      </c>
      <c r="AB414" s="16" t="s">
        <v>30</v>
      </c>
      <c r="AC414" s="16" t="s">
        <v>31</v>
      </c>
      <c r="AD414" s="16" t="s">
        <v>30</v>
      </c>
      <c r="AE414" s="16" t="s">
        <v>31</v>
      </c>
      <c r="AF414" s="16" t="s">
        <v>30</v>
      </c>
      <c r="AG414" s="16" t="s">
        <v>31</v>
      </c>
      <c r="AH414" s="16" t="s">
        <v>30</v>
      </c>
      <c r="AI414" s="16" t="s">
        <v>31</v>
      </c>
      <c r="AJ414" s="23" t="s">
        <v>30</v>
      </c>
      <c r="AK414" s="23" t="s">
        <v>31</v>
      </c>
    </row>
    <row r="415" spans="1:38">
      <c r="A415" s="11" t="s">
        <v>5</v>
      </c>
      <c r="B415" s="1">
        <f t="shared" ref="B415:B423" si="296">(B365+B377)/($AJ365+$AJ377)*$R199</f>
        <v>23.824260376812777</v>
      </c>
      <c r="C415" s="1">
        <f t="shared" ref="C415:C423" si="297">(C365+C377)/($AK365+$AK377)*$S199</f>
        <v>49.976500390423126</v>
      </c>
      <c r="D415" s="1">
        <f t="shared" ref="D415:D423" si="298">(D365+D377)/($AJ365+$AJ377)*$R199</f>
        <v>12.402768902144992</v>
      </c>
      <c r="E415" s="1">
        <f t="shared" ref="E415:E423" si="299">(E365+E377)/($AK365+$AK377)*$S199</f>
        <v>12.981922658411284</v>
      </c>
      <c r="F415" s="1">
        <f t="shared" ref="F415:F423" si="300">(F365+F377)/($AJ365+$AJ377)*$R199</f>
        <v>7.6170574366507857</v>
      </c>
      <c r="G415" s="1">
        <f t="shared" ref="G415:G423" si="301">(G365+G377)/($AK365+$AK377)*$S199</f>
        <v>42.381039992750274</v>
      </c>
      <c r="H415" s="1">
        <f t="shared" ref="H415:H423" si="302">(H365+H377)/($AJ365+$AJ377)*$R199</f>
        <v>10.708807469125077</v>
      </c>
      <c r="I415" s="1">
        <f t="shared" ref="I415:I423" si="303">(I365+I377)/($AK365+$AK377)*$S199</f>
        <v>7.9683050749667732</v>
      </c>
      <c r="J415" s="1">
        <f t="shared" ref="J415:J423" si="304">(J365+J377)/($AJ365+$AJ377)*$R199</f>
        <v>3.7869025191411252</v>
      </c>
      <c r="K415" s="1">
        <f t="shared" ref="K415:K423" si="305">(K365+K377)/($AK365+$AK377)*$S199</f>
        <v>33.864721277319966</v>
      </c>
      <c r="L415" s="1">
        <f t="shared" ref="L415:L423" si="306">(L365+L377)/($AJ365+$AJ377)*$R199</f>
        <v>6.805109175766356</v>
      </c>
      <c r="M415" s="1">
        <f t="shared" ref="M415:M423" si="307">(M365+M377)/($AK365+$AK377)*$S199</f>
        <v>6.5695791265326902</v>
      </c>
      <c r="N415" s="1">
        <f t="shared" ref="N415:N423" si="308">(N365+N377)/($AJ365+$AJ377)*$R199</f>
        <v>8.4062019210444046</v>
      </c>
      <c r="O415" s="1">
        <f t="shared" ref="O415:O423" si="309">(O365+O377)/($AK365+$AK377)*$S199</f>
        <v>5.6305077680385605</v>
      </c>
      <c r="P415" s="1">
        <f t="shared" ref="P415:P423" si="310">(P365+P377)/($AJ365+$AJ377)*$R199</f>
        <v>2.3888060362867169</v>
      </c>
      <c r="Q415" s="1">
        <f t="shared" ref="Q415:Q423" si="311">(Q365+Q377)/($AK365+$AK377)*$S199</f>
        <v>18.414934943610881</v>
      </c>
      <c r="R415" s="1">
        <f t="shared" ref="R415:R423" si="312">(R365+R377)/($AJ365+$AJ377)*$R199</f>
        <v>0.51335343642724618</v>
      </c>
      <c r="S415" s="1">
        <f t="shared" ref="S415:S423" si="313">(S365+S377)/($AK365+$AK377)*$S199</f>
        <v>5.535061898791537</v>
      </c>
      <c r="T415" s="1">
        <f t="shared" ref="T415:T423" si="314">(T365+T377)/($AJ365+$AJ377)*$R199</f>
        <v>2.7437329114494426</v>
      </c>
      <c r="U415" s="1">
        <f t="shared" ref="U415:U423" si="315">(U365+U377)/($AK365+$AK377)*$S199</f>
        <v>2.1581772147713272</v>
      </c>
      <c r="V415" s="1">
        <f t="shared" ref="V415:V423" si="316">(V365+V377)/($AJ365+$AJ377)*$R199</f>
        <v>2.0270933194636656</v>
      </c>
      <c r="W415" s="1">
        <f t="shared" ref="W415:W423" si="317">(W365+W377)/($AK365+$AK377)*$S199</f>
        <v>3.7141715393137722</v>
      </c>
      <c r="X415" s="1">
        <f t="shared" ref="X415:X423" si="318">(X365+X377)/($AJ365+$AJ377)*$R199</f>
        <v>1.0009306684848973</v>
      </c>
      <c r="Y415" s="1">
        <f t="shared" ref="Y415:Y423" si="319">(Y365+Y377)/($AK365+$AK377)*$S199</f>
        <v>4.4714000350459298</v>
      </c>
      <c r="Z415" s="1">
        <f t="shared" ref="Z415:Z423" si="320">(Z365+Z377)/($AJ365+$AJ377)*$R199</f>
        <v>2.2100680128192378</v>
      </c>
      <c r="AA415" s="1">
        <f t="shared" ref="AA415:AA423" si="321">(AA365+AA377)/($AK365+$AK377)*$S199</f>
        <v>1.8368536432477447</v>
      </c>
      <c r="AB415" s="1">
        <f t="shared" ref="AB415:AB423" si="322">(AB365+AB377)/($AJ365+$AJ377)*$R199</f>
        <v>0.23452406346071317</v>
      </c>
      <c r="AC415" s="1">
        <f t="shared" ref="AC415:AC423" si="323">(AC365+AC377)/($AK365+$AK377)*$S199</f>
        <v>2.0425779931797465</v>
      </c>
      <c r="AD415" s="1">
        <f t="shared" ref="AD415:AD423" si="324">(AD365+AD377)/($AJ365+$AJ377)*$R199</f>
        <v>0.49910159606961446</v>
      </c>
      <c r="AE415" s="1">
        <f t="shared" ref="AE415:AE423" si="325">(AE365+AE377)/($AK365+$AK377)*$S199</f>
        <v>7.8250809719920165</v>
      </c>
      <c r="AF415" s="1">
        <f t="shared" ref="AF415:AF423" si="326">(AF365+AF377)/($AJ365+$AJ377)*$R199</f>
        <v>0.89892472170277204</v>
      </c>
      <c r="AG415" s="1">
        <f t="shared" ref="AG415:AG423" si="327">(AG365+AG377)/($AK365+$AK377)*$S199</f>
        <v>3.3535945667014344</v>
      </c>
      <c r="AH415" s="1">
        <f t="shared" ref="AH415:AH423" si="328">(AH365+AH377)/($AJ365+$AJ377)*$R199</f>
        <v>0.1785228361116383</v>
      </c>
      <c r="AI415" s="1">
        <f t="shared" ref="AI415:AI423" si="329">(AI365+AI377)/($AK365+$AK377)*$S199</f>
        <v>0.83416054394145167</v>
      </c>
      <c r="AJ415" s="1">
        <f>SUM(AH415,AF415,AD415,AB415,Z415,X415,V415,T415,R415,P415,N415,L415,J415,H415,F415,D415,B415)</f>
        <v>86.246165402961466</v>
      </c>
      <c r="AK415" s="1">
        <f>SUM(AI415,AG415,AE415,AC415,AA415,Y415,W415,U415,S415,Q415,O415,M415,K415,I415,G415,E415,C415)</f>
        <v>209.55858963903853</v>
      </c>
      <c r="AL415" s="1">
        <f>SUM(AJ415:AK415)</f>
        <v>295.80475504200001</v>
      </c>
    </row>
    <row r="416" spans="1:38">
      <c r="A416" s="13" t="s">
        <v>13</v>
      </c>
      <c r="B416" s="1">
        <f t="shared" si="296"/>
        <v>0.63630108454742895</v>
      </c>
      <c r="C416" s="1">
        <f t="shared" si="297"/>
        <v>1.282304918728957</v>
      </c>
      <c r="D416" s="1">
        <f t="shared" si="298"/>
        <v>0.26260381520650278</v>
      </c>
      <c r="E416" s="1">
        <f t="shared" si="299"/>
        <v>0.26434742202881545</v>
      </c>
      <c r="F416" s="1">
        <f t="shared" si="300"/>
        <v>4.6816196117688627E-2</v>
      </c>
      <c r="G416" s="1">
        <f t="shared" si="301"/>
        <v>0.25079436982291481</v>
      </c>
      <c r="H416" s="1">
        <f t="shared" si="302"/>
        <v>0.40584878768952715</v>
      </c>
      <c r="I416" s="1">
        <f t="shared" si="303"/>
        <v>0.28956672381354009</v>
      </c>
      <c r="J416" s="1">
        <f t="shared" si="304"/>
        <v>0.26352451228939927</v>
      </c>
      <c r="K416" s="1">
        <f t="shared" si="305"/>
        <v>2.2710969950862641</v>
      </c>
      <c r="L416" s="1">
        <f t="shared" si="306"/>
        <v>0.42453358168398653</v>
      </c>
      <c r="M416" s="1">
        <f t="shared" si="307"/>
        <v>0.39460818992151137</v>
      </c>
      <c r="N416" s="1">
        <f t="shared" si="308"/>
        <v>0.29086022044979398</v>
      </c>
      <c r="O416" s="1">
        <f t="shared" si="309"/>
        <v>0.18770285187704597</v>
      </c>
      <c r="P416" s="1">
        <f t="shared" si="310"/>
        <v>0.10483473865976596</v>
      </c>
      <c r="Q416" s="1">
        <f t="shared" si="311"/>
        <v>0.78117704198929117</v>
      </c>
      <c r="R416" s="1">
        <f t="shared" si="312"/>
        <v>1.043231746293076E-2</v>
      </c>
      <c r="S416" s="1">
        <f t="shared" si="313"/>
        <v>0.10821008982771814</v>
      </c>
      <c r="T416" s="1">
        <f t="shared" si="314"/>
        <v>0.16862021292323431</v>
      </c>
      <c r="U416" s="1">
        <f t="shared" si="315"/>
        <v>0.12744714403092797</v>
      </c>
      <c r="V416" s="1">
        <f t="shared" si="316"/>
        <v>9.1998294291094157E-2</v>
      </c>
      <c r="W416" s="1">
        <f t="shared" si="317"/>
        <v>0.16168677819645239</v>
      </c>
      <c r="X416" s="1">
        <f t="shared" si="318"/>
        <v>4.3616589946936013E-2</v>
      </c>
      <c r="Y416" s="1">
        <f t="shared" si="319"/>
        <v>0.18766284390913834</v>
      </c>
      <c r="Z416" s="1">
        <f t="shared" si="320"/>
        <v>7.6271167676734086E-2</v>
      </c>
      <c r="AA416" s="1">
        <f t="shared" si="321"/>
        <v>6.0985533507139901E-2</v>
      </c>
      <c r="AB416" s="1">
        <f t="shared" si="322"/>
        <v>1.3547418431310689E-2</v>
      </c>
      <c r="AC416" s="1">
        <f t="shared" si="323"/>
        <v>0.11479979188173173</v>
      </c>
      <c r="AD416" s="1">
        <f t="shared" si="324"/>
        <v>2.8580496877041842E-2</v>
      </c>
      <c r="AE416" s="1">
        <f t="shared" si="325"/>
        <v>0.43004029169432018</v>
      </c>
      <c r="AF416" s="1">
        <f t="shared" si="326"/>
        <v>3.7821867024839806E-2</v>
      </c>
      <c r="AG416" s="1">
        <f t="shared" si="327"/>
        <v>0.13687896535633165</v>
      </c>
      <c r="AH416" s="1">
        <f t="shared" si="328"/>
        <v>5.9103133527269921E-3</v>
      </c>
      <c r="AI416" s="1">
        <f t="shared" si="329"/>
        <v>2.6484033696958193E-2</v>
      </c>
      <c r="AJ416" s="1">
        <f t="shared" ref="AJ416:AK423" si="330">SUM(AH416,AF416,AD416,AB416,Z416,X416,V416,T416,R416,P416,N416,L416,J416,H416,F416,D416,B416)</f>
        <v>2.9121216146309421</v>
      </c>
      <c r="AK416" s="1">
        <f t="shared" si="330"/>
        <v>7.0757939853690575</v>
      </c>
    </row>
    <row r="417" spans="1:37">
      <c r="A417" s="15" t="s">
        <v>6</v>
      </c>
      <c r="B417" s="1">
        <f t="shared" si="296"/>
        <v>1.5286372833271542</v>
      </c>
      <c r="C417" s="1">
        <f t="shared" si="297"/>
        <v>3.5139651458527119</v>
      </c>
      <c r="D417" s="1">
        <f t="shared" si="298"/>
        <v>0.7296837302986684</v>
      </c>
      <c r="E417" s="1">
        <f t="shared" si="299"/>
        <v>0.80901746761805804</v>
      </c>
      <c r="F417" s="1">
        <f t="shared" si="300"/>
        <v>0.14160581989029974</v>
      </c>
      <c r="G417" s="1">
        <f t="shared" si="301"/>
        <v>0.80592463849535567</v>
      </c>
      <c r="H417" s="1">
        <f t="shared" si="302"/>
        <v>0.87540322441229768</v>
      </c>
      <c r="I417" s="1">
        <f t="shared" si="303"/>
        <v>0.75551475043308769</v>
      </c>
      <c r="J417" s="1">
        <f t="shared" si="304"/>
        <v>0.25348880825596182</v>
      </c>
      <c r="K417" s="1">
        <f t="shared" si="305"/>
        <v>2.2517580401612447</v>
      </c>
      <c r="L417" s="1">
        <f t="shared" si="306"/>
        <v>0.52519642830388213</v>
      </c>
      <c r="M417" s="1">
        <f t="shared" si="307"/>
        <v>0.51781308693387273</v>
      </c>
      <c r="N417" s="1">
        <f t="shared" si="308"/>
        <v>0.29964965342920841</v>
      </c>
      <c r="O417" s="1">
        <f t="shared" si="309"/>
        <v>0.20059186600734463</v>
      </c>
      <c r="P417" s="1">
        <f t="shared" si="310"/>
        <v>0.2931607672539997</v>
      </c>
      <c r="Q417" s="1">
        <f t="shared" si="311"/>
        <v>2.0480323509367793</v>
      </c>
      <c r="R417" s="1">
        <f t="shared" si="312"/>
        <v>3.0100048149400933E-2</v>
      </c>
      <c r="S417" s="1">
        <f t="shared" si="313"/>
        <v>0.340629720475426</v>
      </c>
      <c r="T417" s="1">
        <f t="shared" si="314"/>
        <v>0.17856241174563339</v>
      </c>
      <c r="U417" s="1">
        <f t="shared" si="315"/>
        <v>0.15287366228082747</v>
      </c>
      <c r="V417" s="1">
        <f t="shared" si="316"/>
        <v>5.6036820939074278E-2</v>
      </c>
      <c r="W417" s="1">
        <f t="shared" si="317"/>
        <v>0.11802265318647441</v>
      </c>
      <c r="X417" s="1">
        <f t="shared" si="318"/>
        <v>3.9595346627512316E-2</v>
      </c>
      <c r="Y417" s="1">
        <f t="shared" si="319"/>
        <v>0.17896727956316366</v>
      </c>
      <c r="Z417" s="1">
        <f t="shared" si="320"/>
        <v>6.8864452593946898E-2</v>
      </c>
      <c r="AA417" s="1">
        <f t="shared" si="321"/>
        <v>5.9996331931035901E-2</v>
      </c>
      <c r="AB417" s="1">
        <f t="shared" si="322"/>
        <v>1.2391895750083017E-2</v>
      </c>
      <c r="AC417" s="1">
        <f t="shared" si="323"/>
        <v>8.0865851631813132E-2</v>
      </c>
      <c r="AD417" s="1">
        <f t="shared" si="324"/>
        <v>2.2662621365306692E-2</v>
      </c>
      <c r="AE417" s="1">
        <f t="shared" si="325"/>
        <v>0.4026602140289931</v>
      </c>
      <c r="AF417" s="1">
        <f t="shared" si="326"/>
        <v>8.0851342269540327E-2</v>
      </c>
      <c r="AG417" s="1">
        <f t="shared" si="327"/>
        <v>0.24241452585183826</v>
      </c>
      <c r="AH417" s="1">
        <f t="shared" si="328"/>
        <v>0</v>
      </c>
      <c r="AI417" s="1">
        <f t="shared" si="329"/>
        <v>0</v>
      </c>
      <c r="AJ417" s="1">
        <f t="shared" si="330"/>
        <v>5.1358906546119698</v>
      </c>
      <c r="AK417" s="1">
        <f t="shared" si="330"/>
        <v>12.479047585388027</v>
      </c>
    </row>
    <row r="418" spans="1:37">
      <c r="A418" s="13" t="s">
        <v>7</v>
      </c>
      <c r="B418" s="1">
        <f t="shared" si="296"/>
        <v>1.2543057282589061</v>
      </c>
      <c r="C418" s="1">
        <f t="shared" si="297"/>
        <v>2.9822459776393364</v>
      </c>
      <c r="D418" s="1">
        <f t="shared" si="298"/>
        <v>0.49443740261845581</v>
      </c>
      <c r="E418" s="1">
        <f t="shared" si="299"/>
        <v>0.57340582311578081</v>
      </c>
      <c r="F418" s="1">
        <f t="shared" si="300"/>
        <v>0.24381516343131487</v>
      </c>
      <c r="G418" s="1">
        <f t="shared" si="301"/>
        <v>1.4683695168872546</v>
      </c>
      <c r="H418" s="1">
        <f t="shared" si="302"/>
        <v>0.73233235632135718</v>
      </c>
      <c r="I418" s="1">
        <f t="shared" si="303"/>
        <v>0.64186927765917345</v>
      </c>
      <c r="J418" s="1">
        <f t="shared" si="304"/>
        <v>0.1442999277594465</v>
      </c>
      <c r="K418" s="1">
        <f t="shared" si="305"/>
        <v>1.3694890271694347</v>
      </c>
      <c r="L418" s="1">
        <f t="shared" si="306"/>
        <v>0.26501708340689434</v>
      </c>
      <c r="M418" s="1">
        <f t="shared" si="307"/>
        <v>0.27667009251097191</v>
      </c>
      <c r="N418" s="1">
        <f t="shared" si="308"/>
        <v>0.4919137250739572</v>
      </c>
      <c r="O418" s="1">
        <f t="shared" si="309"/>
        <v>0.35125953489240958</v>
      </c>
      <c r="P418" s="1">
        <f t="shared" si="310"/>
        <v>0.16815305019959101</v>
      </c>
      <c r="Q418" s="1">
        <f t="shared" si="311"/>
        <v>1.2932581468431279</v>
      </c>
      <c r="R418" s="1">
        <f t="shared" si="312"/>
        <v>5.3685682121157666E-3</v>
      </c>
      <c r="S418" s="1">
        <f t="shared" si="313"/>
        <v>6.3742065752975793E-2</v>
      </c>
      <c r="T418" s="1">
        <f t="shared" si="314"/>
        <v>9.7670259771244924E-2</v>
      </c>
      <c r="U418" s="1">
        <f t="shared" si="315"/>
        <v>8.6683664167986466E-2</v>
      </c>
      <c r="V418" s="1">
        <f t="shared" si="316"/>
        <v>7.7928852035416205E-2</v>
      </c>
      <c r="W418" s="1">
        <f t="shared" si="317"/>
        <v>0.16712578196854494</v>
      </c>
      <c r="X418" s="1">
        <f t="shared" si="318"/>
        <v>6.252409383330354E-2</v>
      </c>
      <c r="Y418" s="1">
        <f t="shared" si="319"/>
        <v>0.30013665357215075</v>
      </c>
      <c r="Z418" s="1">
        <f t="shared" si="320"/>
        <v>3.4652843445211114E-2</v>
      </c>
      <c r="AA418" s="1">
        <f t="shared" si="321"/>
        <v>3.1689036984558716E-2</v>
      </c>
      <c r="AB418" s="1">
        <f t="shared" si="322"/>
        <v>1.201690654569211E-2</v>
      </c>
      <c r="AC418" s="1">
        <f t="shared" si="323"/>
        <v>9.1717078652981274E-2</v>
      </c>
      <c r="AD418" s="1">
        <f t="shared" si="324"/>
        <v>1.0813616392076368E-2</v>
      </c>
      <c r="AE418" s="1">
        <f t="shared" si="325"/>
        <v>0.1964525035237954</v>
      </c>
      <c r="AF418" s="1">
        <f t="shared" si="326"/>
        <v>5.5749114905211318E-2</v>
      </c>
      <c r="AG418" s="1">
        <f t="shared" si="327"/>
        <v>0.19186967044932043</v>
      </c>
      <c r="AH418" s="1">
        <f t="shared" si="328"/>
        <v>0</v>
      </c>
      <c r="AI418" s="1">
        <f t="shared" si="329"/>
        <v>0</v>
      </c>
      <c r="AJ418" s="1">
        <f t="shared" si="330"/>
        <v>4.1509986922101945</v>
      </c>
      <c r="AK418" s="1">
        <f t="shared" si="330"/>
        <v>10.085983851789804</v>
      </c>
    </row>
    <row r="419" spans="1:37">
      <c r="A419" s="15" t="s">
        <v>8</v>
      </c>
      <c r="B419" s="1">
        <f t="shared" si="296"/>
        <v>1.943807590129736</v>
      </c>
      <c r="C419" s="1">
        <f t="shared" si="297"/>
        <v>4.3290109971097488</v>
      </c>
      <c r="D419" s="1">
        <f t="shared" si="298"/>
        <v>0.87744781937575589</v>
      </c>
      <c r="E419" s="1">
        <f t="shared" si="299"/>
        <v>0.98782838770323933</v>
      </c>
      <c r="F419" s="1">
        <f t="shared" si="300"/>
        <v>0.54599435549869957</v>
      </c>
      <c r="G419" s="1">
        <f t="shared" si="301"/>
        <v>3.3113285807072255</v>
      </c>
      <c r="H419" s="1">
        <f t="shared" si="302"/>
        <v>0.71536914323058443</v>
      </c>
      <c r="I419" s="1">
        <f t="shared" si="303"/>
        <v>0.55224888676782746</v>
      </c>
      <c r="J419" s="1">
        <f t="shared" si="304"/>
        <v>0.14090581022696547</v>
      </c>
      <c r="K419" s="1">
        <f t="shared" si="305"/>
        <v>1.389358130824967</v>
      </c>
      <c r="L419" s="1">
        <f t="shared" si="306"/>
        <v>0.29167752777006167</v>
      </c>
      <c r="M419" s="1">
        <f t="shared" si="307"/>
        <v>0.30702749722535105</v>
      </c>
      <c r="N419" s="1">
        <f t="shared" si="308"/>
        <v>0.76958196506825438</v>
      </c>
      <c r="O419" s="1">
        <f t="shared" si="309"/>
        <v>0.5664557122256203</v>
      </c>
      <c r="P419" s="1">
        <f t="shared" si="310"/>
        <v>0.14956146961234257</v>
      </c>
      <c r="Q419" s="1">
        <f t="shared" si="311"/>
        <v>1.3182663774938403</v>
      </c>
      <c r="R419" s="1">
        <f t="shared" si="312"/>
        <v>1.4159508792322122E-2</v>
      </c>
      <c r="S419" s="1">
        <f t="shared" si="313"/>
        <v>0.16478502009050638</v>
      </c>
      <c r="T419" s="1">
        <f t="shared" si="314"/>
        <v>0.11712081340779575</v>
      </c>
      <c r="U419" s="1">
        <f t="shared" si="315"/>
        <v>9.8056716691227813E-2</v>
      </c>
      <c r="V419" s="1">
        <f t="shared" si="316"/>
        <v>0.13790915455161878</v>
      </c>
      <c r="W419" s="1">
        <f t="shared" si="317"/>
        <v>0.2632803935782837</v>
      </c>
      <c r="X419" s="1">
        <f t="shared" si="318"/>
        <v>7.9425070215077387E-2</v>
      </c>
      <c r="Y419" s="1">
        <f t="shared" si="319"/>
        <v>0.38834281284519895</v>
      </c>
      <c r="Z419" s="1">
        <f t="shared" si="320"/>
        <v>0.22686219509510844</v>
      </c>
      <c r="AA419" s="1">
        <f t="shared" si="321"/>
        <v>0.20360533362967467</v>
      </c>
      <c r="AB419" s="1">
        <f t="shared" si="322"/>
        <v>1.6072844928203121E-2</v>
      </c>
      <c r="AC419" s="1">
        <f t="shared" si="323"/>
        <v>0.17356399897837738</v>
      </c>
      <c r="AD419" s="1">
        <f t="shared" si="324"/>
        <v>2.9227682745214881E-2</v>
      </c>
      <c r="AE419" s="1">
        <f t="shared" si="325"/>
        <v>0.48069327565103298</v>
      </c>
      <c r="AF419" s="1">
        <f t="shared" si="326"/>
        <v>7.756139585784283E-2</v>
      </c>
      <c r="AG419" s="1">
        <f t="shared" si="327"/>
        <v>0.34503433487502833</v>
      </c>
      <c r="AH419" s="1">
        <f t="shared" si="328"/>
        <v>9.1207240386396819E-3</v>
      </c>
      <c r="AI419" s="1">
        <f t="shared" si="329"/>
        <v>4.4304649058633731E-2</v>
      </c>
      <c r="AJ419" s="1">
        <f t="shared" si="330"/>
        <v>6.1418050705442226</v>
      </c>
      <c r="AK419" s="1">
        <f t="shared" si="330"/>
        <v>14.923191105455782</v>
      </c>
    </row>
    <row r="420" spans="1:37">
      <c r="A420" s="13" t="s">
        <v>9</v>
      </c>
      <c r="B420" s="1">
        <f t="shared" si="296"/>
        <v>3.4022885378674443</v>
      </c>
      <c r="C420" s="1">
        <f t="shared" si="297"/>
        <v>7.2046281115117186</v>
      </c>
      <c r="D420" s="1">
        <f t="shared" si="298"/>
        <v>2.091692912016589</v>
      </c>
      <c r="E420" s="1">
        <f t="shared" si="299"/>
        <v>2.1843061091388352</v>
      </c>
      <c r="F420" s="1">
        <f t="shared" si="300"/>
        <v>1.1666782211122031</v>
      </c>
      <c r="G420" s="1">
        <f t="shared" si="301"/>
        <v>6.3987358193438837</v>
      </c>
      <c r="H420" s="1">
        <f t="shared" si="302"/>
        <v>0.76059484808410149</v>
      </c>
      <c r="I420" s="1">
        <f t="shared" si="303"/>
        <v>0.58294890399676658</v>
      </c>
      <c r="J420" s="1">
        <f t="shared" si="304"/>
        <v>0.33063704751542899</v>
      </c>
      <c r="K420" s="1">
        <f t="shared" si="305"/>
        <v>2.8848573488764515</v>
      </c>
      <c r="L420" s="1">
        <f t="shared" si="306"/>
        <v>0.44111396164500716</v>
      </c>
      <c r="M420" s="1">
        <f t="shared" si="307"/>
        <v>0.41959289015753976</v>
      </c>
      <c r="N420" s="1">
        <f t="shared" si="308"/>
        <v>0.96060783772679048</v>
      </c>
      <c r="O420" s="1">
        <f t="shared" si="309"/>
        <v>0.62937799003509509</v>
      </c>
      <c r="P420" s="1">
        <f t="shared" si="310"/>
        <v>0.12123563699524978</v>
      </c>
      <c r="Q420" s="1">
        <f t="shared" si="311"/>
        <v>0.88299318254406345</v>
      </c>
      <c r="R420" s="1">
        <f t="shared" si="312"/>
        <v>9.9220735514229649E-2</v>
      </c>
      <c r="S420" s="1">
        <f t="shared" si="313"/>
        <v>1.0639604451801059</v>
      </c>
      <c r="T420" s="1">
        <f t="shared" si="314"/>
        <v>0.21175493346912935</v>
      </c>
      <c r="U420" s="1">
        <f t="shared" si="315"/>
        <v>0.16774981280764373</v>
      </c>
      <c r="V420" s="1">
        <f t="shared" si="316"/>
        <v>0.26217580435904525</v>
      </c>
      <c r="W420" s="1">
        <f t="shared" si="317"/>
        <v>0.49309843124463498</v>
      </c>
      <c r="X420" s="1">
        <f t="shared" si="318"/>
        <v>9.3097867831623993E-2</v>
      </c>
      <c r="Y420" s="1">
        <f t="shared" si="319"/>
        <v>0.4084240687408901</v>
      </c>
      <c r="Z420" s="1">
        <f t="shared" si="320"/>
        <v>0.37827092985155941</v>
      </c>
      <c r="AA420" s="1">
        <f t="shared" si="321"/>
        <v>0.3125402326780492</v>
      </c>
      <c r="AB420" s="1">
        <f t="shared" si="322"/>
        <v>3.9932107066608109E-2</v>
      </c>
      <c r="AC420" s="1">
        <f t="shared" si="323"/>
        <v>0.30681844994080093</v>
      </c>
      <c r="AD420" s="1">
        <f t="shared" si="324"/>
        <v>8.1240004303203897E-2</v>
      </c>
      <c r="AE420" s="1">
        <f t="shared" si="325"/>
        <v>1.3002987352105746</v>
      </c>
      <c r="AF420" s="1">
        <f t="shared" si="326"/>
        <v>7.3901181471369384E-2</v>
      </c>
      <c r="AG420" s="1">
        <f t="shared" si="327"/>
        <v>0.25037466597255914</v>
      </c>
      <c r="AH420" s="1">
        <f t="shared" si="328"/>
        <v>2.3968989512881629E-2</v>
      </c>
      <c r="AI420" s="1">
        <f t="shared" si="329"/>
        <v>0.11524090427792279</v>
      </c>
      <c r="AJ420" s="1">
        <f t="shared" si="330"/>
        <v>10.538411556342464</v>
      </c>
      <c r="AK420" s="1">
        <f t="shared" si="330"/>
        <v>25.605946101657537</v>
      </c>
    </row>
    <row r="421" spans="1:37">
      <c r="A421" s="15" t="s">
        <v>10</v>
      </c>
      <c r="B421" s="1">
        <f t="shared" si="296"/>
        <v>3.4481386425613403</v>
      </c>
      <c r="C421" s="1">
        <f t="shared" si="297"/>
        <v>6.8637280537952057</v>
      </c>
      <c r="D421" s="1">
        <f t="shared" si="298"/>
        <v>2.3790063078356183</v>
      </c>
      <c r="E421" s="1">
        <f t="shared" si="299"/>
        <v>2.397700911045527</v>
      </c>
      <c r="F421" s="1">
        <f t="shared" si="300"/>
        <v>1.94699075785069</v>
      </c>
      <c r="G421" s="1">
        <f t="shared" si="301"/>
        <v>10.588458288469283</v>
      </c>
      <c r="H421" s="1">
        <f t="shared" si="302"/>
        <v>0.99304163927090394</v>
      </c>
      <c r="I421" s="1">
        <f t="shared" si="303"/>
        <v>0.68320402090174059</v>
      </c>
      <c r="J421" s="1">
        <f t="shared" si="304"/>
        <v>0.34904253510027239</v>
      </c>
      <c r="K421" s="1">
        <f t="shared" si="305"/>
        <v>3.0905854108487074</v>
      </c>
      <c r="L421" s="1">
        <f t="shared" si="306"/>
        <v>0.61327295714493568</v>
      </c>
      <c r="M421" s="1">
        <f t="shared" si="307"/>
        <v>0.57888991403669865</v>
      </c>
      <c r="N421" s="1">
        <f t="shared" si="308"/>
        <v>0.95530663701948937</v>
      </c>
      <c r="O421" s="1">
        <f t="shared" si="309"/>
        <v>0.63115180888721423</v>
      </c>
      <c r="P421" s="1">
        <f t="shared" si="310"/>
        <v>0.12196796319715825</v>
      </c>
      <c r="Q421" s="1">
        <f t="shared" si="311"/>
        <v>0.96979868871520569</v>
      </c>
      <c r="R421" s="1">
        <f t="shared" si="312"/>
        <v>0.12937714873842107</v>
      </c>
      <c r="S421" s="1">
        <f t="shared" si="313"/>
        <v>1.3485113557883184</v>
      </c>
      <c r="T421" s="1">
        <f t="shared" si="314"/>
        <v>0.36395823127218901</v>
      </c>
      <c r="U421" s="1">
        <f t="shared" si="315"/>
        <v>0.27244018476230547</v>
      </c>
      <c r="V421" s="1">
        <f t="shared" si="316"/>
        <v>0.31966601769336855</v>
      </c>
      <c r="W421" s="1">
        <f t="shared" si="317"/>
        <v>0.54418290560117744</v>
      </c>
      <c r="X421" s="1">
        <f t="shared" si="318"/>
        <v>0.11013134917517331</v>
      </c>
      <c r="Y421" s="1">
        <f t="shared" si="319"/>
        <v>0.48310733115862586</v>
      </c>
      <c r="Z421" s="1">
        <f t="shared" si="320"/>
        <v>0.52016430857898877</v>
      </c>
      <c r="AA421" s="1">
        <f t="shared" si="321"/>
        <v>0.41813694561740755</v>
      </c>
      <c r="AB421" s="1">
        <f t="shared" si="322"/>
        <v>0</v>
      </c>
      <c r="AC421" s="1">
        <f t="shared" si="323"/>
        <v>0</v>
      </c>
      <c r="AD421" s="1">
        <f t="shared" si="324"/>
        <v>6.0559660091912076E-2</v>
      </c>
      <c r="AE421" s="1">
        <f t="shared" si="325"/>
        <v>0.88892544710528887</v>
      </c>
      <c r="AF421" s="1">
        <f t="shared" si="326"/>
        <v>3.8685493323670876E-2</v>
      </c>
      <c r="AG421" s="1">
        <f t="shared" si="327"/>
        <v>0.1560354723520056</v>
      </c>
      <c r="AH421" s="1">
        <f t="shared" si="328"/>
        <v>4.7961208844777239E-2</v>
      </c>
      <c r="AI421" s="1">
        <f t="shared" si="329"/>
        <v>0.20769519321638563</v>
      </c>
      <c r="AJ421" s="1">
        <f t="shared" si="330"/>
        <v>12.39727085769891</v>
      </c>
      <c r="AK421" s="1">
        <f t="shared" si="330"/>
        <v>30.122551932301096</v>
      </c>
    </row>
    <row r="422" spans="1:37">
      <c r="A422" s="13" t="s">
        <v>11</v>
      </c>
      <c r="B422" s="1">
        <f t="shared" si="296"/>
        <v>4.5168307350682282</v>
      </c>
      <c r="C422" s="1">
        <f t="shared" si="297"/>
        <v>7.7704741010512892</v>
      </c>
      <c r="D422" s="1">
        <f t="shared" si="298"/>
        <v>2.8235363640658457</v>
      </c>
      <c r="E422" s="1">
        <f t="shared" si="299"/>
        <v>2.4880650815609311</v>
      </c>
      <c r="F422" s="1">
        <f t="shared" si="300"/>
        <v>4.3116499101309582</v>
      </c>
      <c r="G422" s="1">
        <f t="shared" si="301"/>
        <v>20.745420075651786</v>
      </c>
      <c r="H422" s="1">
        <f t="shared" si="302"/>
        <v>1.043403410270092</v>
      </c>
      <c r="I422" s="1">
        <f t="shared" si="303"/>
        <v>0.60735425178883606</v>
      </c>
      <c r="J422" s="1">
        <f t="shared" si="304"/>
        <v>0.6295548649832472</v>
      </c>
      <c r="K422" s="1">
        <f t="shared" si="305"/>
        <v>4.9832648318314883</v>
      </c>
      <c r="L422" s="1">
        <f t="shared" si="306"/>
        <v>1.5315821407657573</v>
      </c>
      <c r="M422" s="1">
        <f t="shared" si="307"/>
        <v>1.2792594560203767</v>
      </c>
      <c r="N422" s="1">
        <f t="shared" si="308"/>
        <v>1.2158578126164887</v>
      </c>
      <c r="O422" s="1">
        <f t="shared" si="309"/>
        <v>0.71559428150204651</v>
      </c>
      <c r="P422" s="1">
        <f t="shared" si="310"/>
        <v>0.10521057644937525</v>
      </c>
      <c r="Q422" s="1">
        <f t="shared" si="311"/>
        <v>0.77302353444976313</v>
      </c>
      <c r="R422" s="1">
        <f t="shared" si="312"/>
        <v>0.20526283375393489</v>
      </c>
      <c r="S422" s="1">
        <f t="shared" si="313"/>
        <v>1.8764152380469636</v>
      </c>
      <c r="T422" s="1">
        <f t="shared" si="314"/>
        <v>0.77627090414385536</v>
      </c>
      <c r="U422" s="1">
        <f t="shared" si="315"/>
        <v>0.50332373377090889</v>
      </c>
      <c r="V422" s="1">
        <f t="shared" si="316"/>
        <v>0.6451390700812043</v>
      </c>
      <c r="W422" s="1">
        <f t="shared" si="317"/>
        <v>0.9331879356102617</v>
      </c>
      <c r="X422" s="1">
        <f t="shared" si="318"/>
        <v>0.20470940230526388</v>
      </c>
      <c r="Y422" s="1">
        <f t="shared" si="319"/>
        <v>0.79736775494130729</v>
      </c>
      <c r="Z422" s="1">
        <f t="shared" si="320"/>
        <v>0.7675623413573941</v>
      </c>
      <c r="AA422" s="1">
        <f t="shared" si="321"/>
        <v>0.54135025360093803</v>
      </c>
      <c r="AB422" s="1">
        <f t="shared" si="322"/>
        <v>2.1416337487425618E-2</v>
      </c>
      <c r="AC422" s="1">
        <f t="shared" si="323"/>
        <v>0.21080451379254009</v>
      </c>
      <c r="AD422" s="1">
        <f t="shared" si="324"/>
        <v>0.13254752004043538</v>
      </c>
      <c r="AE422" s="1">
        <f t="shared" si="325"/>
        <v>1.664309428413675</v>
      </c>
      <c r="AF422" s="1">
        <f t="shared" si="326"/>
        <v>0</v>
      </c>
      <c r="AG422" s="1">
        <f t="shared" si="327"/>
        <v>0</v>
      </c>
      <c r="AH422" s="1">
        <f t="shared" si="328"/>
        <v>8.6554349837369315E-2</v>
      </c>
      <c r="AI422" s="1">
        <f t="shared" si="329"/>
        <v>0.31799070461002593</v>
      </c>
      <c r="AJ422" s="1">
        <f t="shared" si="330"/>
        <v>19.017088573356876</v>
      </c>
      <c r="AK422" s="1">
        <f t="shared" si="330"/>
        <v>46.207205176643143</v>
      </c>
    </row>
    <row r="423" spans="1:37">
      <c r="A423" s="15" t="s">
        <v>12</v>
      </c>
      <c r="B423" s="1">
        <f t="shared" si="296"/>
        <v>4.6334893756249187</v>
      </c>
      <c r="C423" s="1">
        <f t="shared" si="297"/>
        <v>7.7187766292114945</v>
      </c>
      <c r="D423" s="1">
        <f t="shared" si="298"/>
        <v>4.4183358317567274</v>
      </c>
      <c r="E423" s="1">
        <f t="shared" si="299"/>
        <v>3.7810952700868214</v>
      </c>
      <c r="F423" s="1">
        <f t="shared" si="300"/>
        <v>6.2748066768904884</v>
      </c>
      <c r="G423" s="1">
        <f t="shared" si="301"/>
        <v>29.407599387412578</v>
      </c>
      <c r="H423" s="1">
        <f t="shared" si="302"/>
        <v>1.8889753877197621</v>
      </c>
      <c r="I423" s="1">
        <f t="shared" si="303"/>
        <v>1.0589594378956604</v>
      </c>
      <c r="J423" s="1">
        <f t="shared" si="304"/>
        <v>0.91233431753130234</v>
      </c>
      <c r="K423" s="1">
        <f t="shared" si="305"/>
        <v>7.0527124145296849</v>
      </c>
      <c r="L423" s="1">
        <f t="shared" si="306"/>
        <v>1.2166908943341923</v>
      </c>
      <c r="M423" s="1">
        <f t="shared" si="307"/>
        <v>0.98989238970710836</v>
      </c>
      <c r="N423" s="1">
        <f t="shared" si="308"/>
        <v>3.6043003382246854</v>
      </c>
      <c r="O423" s="1">
        <f t="shared" si="309"/>
        <v>2.0697333318687994</v>
      </c>
      <c r="P423" s="1">
        <f t="shared" si="310"/>
        <v>0.3135140491701513</v>
      </c>
      <c r="Q423" s="1">
        <f t="shared" si="311"/>
        <v>2.268687882870263</v>
      </c>
      <c r="R423" s="1">
        <f t="shared" si="312"/>
        <v>0.31667928586415955</v>
      </c>
      <c r="S423" s="1">
        <f t="shared" si="313"/>
        <v>2.8136377924214004</v>
      </c>
      <c r="T423" s="1">
        <f t="shared" si="314"/>
        <v>0.28757905344911877</v>
      </c>
      <c r="U423" s="1">
        <f t="shared" si="315"/>
        <v>0.18065989570907784</v>
      </c>
      <c r="V423" s="1">
        <f t="shared" si="316"/>
        <v>0.92372461184619159</v>
      </c>
      <c r="W423" s="1">
        <f t="shared" si="317"/>
        <v>1.2883007778964704</v>
      </c>
      <c r="X423" s="1">
        <f t="shared" si="318"/>
        <v>0.25473949502985233</v>
      </c>
      <c r="Y423" s="1">
        <f t="shared" si="319"/>
        <v>0.96736963458095138</v>
      </c>
      <c r="Z423" s="1">
        <f t="shared" si="320"/>
        <v>0.28362809493161428</v>
      </c>
      <c r="AA423" s="1">
        <f t="shared" si="321"/>
        <v>0.19443939540815444</v>
      </c>
      <c r="AB423" s="1">
        <f t="shared" si="322"/>
        <v>4.8547562588810683E-2</v>
      </c>
      <c r="AC423" s="1">
        <f t="shared" si="323"/>
        <v>0.48059324877883319</v>
      </c>
      <c r="AD423" s="1">
        <f t="shared" si="324"/>
        <v>7.5797333459558774E-2</v>
      </c>
      <c r="AE423" s="1">
        <f t="shared" si="325"/>
        <v>0.91927715375846486</v>
      </c>
      <c r="AF423" s="1">
        <f t="shared" si="326"/>
        <v>0.33103736987281074</v>
      </c>
      <c r="AG423" s="1">
        <f t="shared" si="327"/>
        <v>1.2708178545256652</v>
      </c>
      <c r="AH423" s="1">
        <f t="shared" si="328"/>
        <v>0.16839870527155471</v>
      </c>
      <c r="AI423" s="1">
        <f t="shared" si="329"/>
        <v>0.59631740377267795</v>
      </c>
      <c r="AJ423" s="1">
        <f t="shared" si="330"/>
        <v>25.9525783835659</v>
      </c>
      <c r="AK423" s="1">
        <f t="shared" si="330"/>
        <v>63.058869900434111</v>
      </c>
    </row>
    <row r="424" spans="1:37">
      <c r="B424" s="21"/>
      <c r="C424" s="21"/>
      <c r="D424" s="21"/>
      <c r="E424" s="21"/>
      <c r="F424" s="21"/>
      <c r="G424" s="21"/>
      <c r="H424" s="21"/>
      <c r="I424" s="21"/>
    </row>
    <row r="425" spans="1:37">
      <c r="B425" s="21"/>
      <c r="C425" s="21"/>
      <c r="D425" s="21"/>
      <c r="E425" s="21"/>
      <c r="F425" s="21"/>
      <c r="G425" s="21"/>
      <c r="H425" s="21"/>
      <c r="I425" s="21"/>
    </row>
    <row r="426" spans="1:37">
      <c r="A426" s="12" t="s">
        <v>199</v>
      </c>
      <c r="B426" s="21"/>
      <c r="C426" s="21"/>
      <c r="D426" s="21"/>
      <c r="E426" s="21"/>
      <c r="F426" s="21"/>
      <c r="G426" s="21"/>
      <c r="H426" s="21"/>
      <c r="I426" s="21"/>
    </row>
    <row r="427" spans="1:37">
      <c r="A427" s="21"/>
      <c r="B427" s="21"/>
      <c r="C427" s="21"/>
      <c r="D427" s="21"/>
      <c r="E427" s="21"/>
      <c r="F427" s="21"/>
      <c r="G427" s="21"/>
      <c r="H427" s="21"/>
      <c r="I427" s="21"/>
    </row>
    <row r="428" spans="1:37" ht="22.5">
      <c r="B428" s="16" t="s">
        <v>231</v>
      </c>
      <c r="C428" s="25"/>
      <c r="D428" s="16" t="s">
        <v>48</v>
      </c>
      <c r="E428" s="16"/>
      <c r="F428" s="16" t="s">
        <v>56</v>
      </c>
      <c r="G428" s="16"/>
      <c r="H428" s="16" t="s">
        <v>156</v>
      </c>
      <c r="I428" s="16"/>
      <c r="J428" s="16" t="s">
        <v>58</v>
      </c>
      <c r="K428" s="16"/>
      <c r="L428" s="16" t="s">
        <v>152</v>
      </c>
      <c r="M428" s="16"/>
      <c r="N428" s="16" t="s">
        <v>50</v>
      </c>
      <c r="O428" s="16"/>
      <c r="P428" s="16" t="s">
        <v>157</v>
      </c>
      <c r="Q428" s="16"/>
      <c r="R428" s="16" t="s">
        <v>168</v>
      </c>
      <c r="S428" s="16"/>
      <c r="T428" s="16" t="s">
        <v>240</v>
      </c>
      <c r="U428" s="16"/>
      <c r="V428" s="16" t="s">
        <v>54</v>
      </c>
      <c r="W428" s="16"/>
      <c r="X428" s="16" t="s">
        <v>49</v>
      </c>
      <c r="Y428" s="16"/>
      <c r="Z428" s="16" t="s">
        <v>155</v>
      </c>
      <c r="AA428" s="16"/>
      <c r="AB428" s="16" t="s">
        <v>170</v>
      </c>
      <c r="AC428" s="16"/>
      <c r="AD428" s="16" t="s">
        <v>60</v>
      </c>
      <c r="AE428" s="16"/>
      <c r="AF428" s="16" t="s">
        <v>162</v>
      </c>
      <c r="AG428" s="16"/>
      <c r="AH428" s="16" t="s">
        <v>172</v>
      </c>
      <c r="AI428" s="16"/>
      <c r="AJ428" s="23" t="s">
        <v>177</v>
      </c>
      <c r="AK428" s="23"/>
    </row>
    <row r="429" spans="1:37">
      <c r="A429" s="22" t="s">
        <v>183</v>
      </c>
      <c r="B429" s="16" t="s">
        <v>30</v>
      </c>
      <c r="C429" s="16" t="s">
        <v>31</v>
      </c>
      <c r="D429" s="16" t="s">
        <v>30</v>
      </c>
      <c r="E429" s="16" t="s">
        <v>31</v>
      </c>
      <c r="F429" s="16" t="s">
        <v>30</v>
      </c>
      <c r="G429" s="16" t="s">
        <v>31</v>
      </c>
      <c r="H429" s="16" t="s">
        <v>30</v>
      </c>
      <c r="I429" s="16" t="s">
        <v>31</v>
      </c>
      <c r="J429" s="16" t="s">
        <v>30</v>
      </c>
      <c r="K429" s="16" t="s">
        <v>31</v>
      </c>
      <c r="L429" s="16" t="s">
        <v>30</v>
      </c>
      <c r="M429" s="16" t="s">
        <v>31</v>
      </c>
      <c r="N429" s="16" t="s">
        <v>30</v>
      </c>
      <c r="O429" s="16" t="s">
        <v>31</v>
      </c>
      <c r="P429" s="16" t="s">
        <v>30</v>
      </c>
      <c r="Q429" s="16" t="s">
        <v>31</v>
      </c>
      <c r="R429" s="16" t="s">
        <v>30</v>
      </c>
      <c r="S429" s="16" t="s">
        <v>31</v>
      </c>
      <c r="T429" s="16" t="s">
        <v>30</v>
      </c>
      <c r="U429" s="16" t="s">
        <v>31</v>
      </c>
      <c r="V429" s="16" t="s">
        <v>30</v>
      </c>
      <c r="W429" s="16" t="s">
        <v>31</v>
      </c>
      <c r="X429" s="16" t="s">
        <v>30</v>
      </c>
      <c r="Y429" s="16" t="s">
        <v>31</v>
      </c>
      <c r="Z429" s="16" t="s">
        <v>30</v>
      </c>
      <c r="AA429" s="16" t="s">
        <v>31</v>
      </c>
      <c r="AB429" s="16" t="s">
        <v>30</v>
      </c>
      <c r="AC429" s="16" t="s">
        <v>31</v>
      </c>
      <c r="AD429" s="16" t="s">
        <v>30</v>
      </c>
      <c r="AE429" s="16" t="s">
        <v>31</v>
      </c>
      <c r="AF429" s="16" t="s">
        <v>30</v>
      </c>
      <c r="AG429" s="16" t="s">
        <v>31</v>
      </c>
      <c r="AH429" s="16" t="s">
        <v>30</v>
      </c>
      <c r="AI429" s="16" t="s">
        <v>31</v>
      </c>
      <c r="AJ429" s="23" t="s">
        <v>30</v>
      </c>
      <c r="AK429" s="23" t="s">
        <v>31</v>
      </c>
    </row>
    <row r="430" spans="1:37">
      <c r="A430" s="11" t="s">
        <v>5</v>
      </c>
      <c r="B430" s="1">
        <f>SUM(B431:B438)</f>
        <v>50.422157483704495</v>
      </c>
      <c r="C430" s="1">
        <f t="shared" ref="C430:AI430" si="331">SUM(C431:C438)</f>
        <v>26.897994996636402</v>
      </c>
      <c r="D430" s="1">
        <f t="shared" si="331"/>
        <v>26.933998226040323</v>
      </c>
      <c r="E430" s="1">
        <f t="shared" si="331"/>
        <v>6.3500698962706661</v>
      </c>
      <c r="F430" s="1">
        <f t="shared" si="331"/>
        <v>17.132136557905302</v>
      </c>
      <c r="G430" s="1">
        <f t="shared" si="331"/>
        <v>18.67003577745766</v>
      </c>
      <c r="H430" s="1">
        <f t="shared" si="331"/>
        <v>22.536334343340531</v>
      </c>
      <c r="I430" s="1">
        <f t="shared" si="331"/>
        <v>5.1489821213226827</v>
      </c>
      <c r="J430" s="1">
        <f t="shared" si="331"/>
        <v>9.7805713786232555</v>
      </c>
      <c r="K430" s="1">
        <f t="shared" si="331"/>
        <v>16.261878336270964</v>
      </c>
      <c r="L430" s="1">
        <f t="shared" si="331"/>
        <v>15.455954033280827</v>
      </c>
      <c r="M430" s="1">
        <f t="shared" si="331"/>
        <v>3.0251585181303198</v>
      </c>
      <c r="N430" s="1">
        <f t="shared" si="331"/>
        <v>18.175537185501099</v>
      </c>
      <c r="O430" s="1">
        <f t="shared" si="331"/>
        <v>2.2223696245123992</v>
      </c>
      <c r="P430" s="1">
        <f t="shared" si="331"/>
        <v>7.4285945878379609</v>
      </c>
      <c r="Q430" s="1">
        <f t="shared" si="331"/>
        <v>7.8162409391076508</v>
      </c>
      <c r="R430" s="1">
        <f t="shared" si="331"/>
        <v>1.1240532680614095</v>
      </c>
      <c r="S430" s="1">
        <f t="shared" si="331"/>
        <v>2.6386402253089667</v>
      </c>
      <c r="T430" s="1">
        <f t="shared" si="331"/>
        <v>5.9879756910906243</v>
      </c>
      <c r="U430" s="1">
        <f t="shared" si="331"/>
        <v>1.1897887861662264</v>
      </c>
      <c r="V430" s="1">
        <f t="shared" si="331"/>
        <v>4.0332940168461713</v>
      </c>
      <c r="W430" s="1">
        <f t="shared" si="331"/>
        <v>2.2045768225263047</v>
      </c>
      <c r="X430" s="1">
        <f t="shared" si="331"/>
        <v>2.3304039839098478</v>
      </c>
      <c r="Y430" s="1">
        <f t="shared" si="331"/>
        <v>2.0167818076157329</v>
      </c>
      <c r="Z430" s="1">
        <f t="shared" si="331"/>
        <v>4.7610237291680564</v>
      </c>
      <c r="AA430" s="1">
        <f t="shared" si="331"/>
        <v>0.86028271854110228</v>
      </c>
      <c r="AB430" s="1">
        <f t="shared" si="331"/>
        <v>0.92317109129285491</v>
      </c>
      <c r="AC430" s="1">
        <f t="shared" si="331"/>
        <v>0.58216278054689963</v>
      </c>
      <c r="AD430" s="1">
        <f t="shared" si="331"/>
        <v>0.89373183152122537</v>
      </c>
      <c r="AE430" s="1">
        <f t="shared" si="331"/>
        <v>4.111377271970154</v>
      </c>
      <c r="AF430" s="1">
        <f t="shared" si="331"/>
        <v>2.8386555510157812</v>
      </c>
      <c r="AG430" s="1">
        <f t="shared" si="331"/>
        <v>0.8351086407248669</v>
      </c>
      <c r="AH430" s="1">
        <f t="shared" si="331"/>
        <v>0.28561158462823971</v>
      </c>
      <c r="AI430" s="1">
        <f t="shared" si="331"/>
        <v>0.40970398356492954</v>
      </c>
      <c r="AJ430" s="1">
        <f>SUM(AH430,AF430,AD430,AB430,Z430,X430,V430,T430,R430,P430,N430,L430,J430,H430,F430,D430,B430)</f>
        <v>191.04320454376798</v>
      </c>
      <c r="AK430" s="1">
        <f>SUM(AI430,AG430,AE430,AC430,AA430,Y430,W430,U430,S430,Q430,O430,M430,K430,I430,G430,E430,C430)</f>
        <v>101.24115324667392</v>
      </c>
    </row>
    <row r="431" spans="1:37">
      <c r="A431" s="13" t="s">
        <v>13</v>
      </c>
      <c r="B431" s="1">
        <f>B366*$O$114</f>
        <v>7.3984689080384527</v>
      </c>
      <c r="C431" s="1">
        <f>C366*$P$114</f>
        <v>4.2161177460521966</v>
      </c>
      <c r="D431" s="1">
        <f>D366*$O$114</f>
        <v>3.1778502649162066</v>
      </c>
      <c r="E431" s="1">
        <f>E366*$P$114</f>
        <v>0.80417883928401579</v>
      </c>
      <c r="F431" s="1">
        <f>F366*$O$114</f>
        <v>0.60639127260013004</v>
      </c>
      <c r="G431" s="1">
        <f>G366*$P$114</f>
        <v>0.72279221105408531</v>
      </c>
      <c r="H431" s="1">
        <f>H366*$O$114</f>
        <v>4.6714272863469137</v>
      </c>
      <c r="I431" s="1">
        <f>I366*$P$114</f>
        <v>1.1283160577053817</v>
      </c>
      <c r="J431" s="1">
        <f>J366*$O$114</f>
        <v>3.6850153411065709</v>
      </c>
      <c r="K431" s="1">
        <f>K366*$P$114</f>
        <v>6.4064456958665268</v>
      </c>
      <c r="L431" s="1">
        <f>L366*$O$114</f>
        <v>5.2572289579059479</v>
      </c>
      <c r="M431" s="1">
        <f>M366*$P$114</f>
        <v>1.0763888947252596</v>
      </c>
      <c r="N431" s="1">
        <f>N366*$O$114</f>
        <v>3.61465742893217</v>
      </c>
      <c r="O431" s="1">
        <f>O366*$P$114</f>
        <v>0.47237941714745557</v>
      </c>
      <c r="P431" s="1">
        <f>P366*$O$114</f>
        <v>1.727654888100504</v>
      </c>
      <c r="Q431" s="1">
        <f>Q366*$P$114</f>
        <v>1.9053070735167763</v>
      </c>
      <c r="R431" s="1">
        <f>R366*$O$114</f>
        <v>0.1293080732494199</v>
      </c>
      <c r="S431" s="1">
        <f>S366*$P$114</f>
        <v>0.3265264952862888</v>
      </c>
      <c r="T431" s="1">
        <f>T366*$O$114</f>
        <v>2.0098267644738446</v>
      </c>
      <c r="U431" s="1">
        <f>U366*$P$114</f>
        <v>0.41923467470538922</v>
      </c>
      <c r="V431" s="1">
        <f>V366*$O$114</f>
        <v>1.0162135536614869</v>
      </c>
      <c r="W431" s="1">
        <f>W366*$P$114</f>
        <v>0.59261679146376245</v>
      </c>
      <c r="X431" s="1">
        <f>X366*$O$114</f>
        <v>0.57163562835199</v>
      </c>
      <c r="Y431" s="1">
        <f>Y366*$P$114</f>
        <v>0.52632976297856626</v>
      </c>
      <c r="Z431" s="1">
        <f>Z366*$O$114</f>
        <v>0.92841339281977342</v>
      </c>
      <c r="AA431" s="1">
        <f>AA366*$P$114</f>
        <v>0.1798271592692878</v>
      </c>
      <c r="AB431" s="1">
        <f>AB366*$O$114</f>
        <v>0.30579847599127413</v>
      </c>
      <c r="AC431" s="1">
        <f>AC366*$P$114</f>
        <v>0.20307777919379624</v>
      </c>
      <c r="AD431" s="1">
        <f>AD366*$O$114</f>
        <v>0.28321713531257853</v>
      </c>
      <c r="AE431" s="1">
        <f>AE366*$P$114</f>
        <v>1.3750864373111202</v>
      </c>
      <c r="AF431" s="1">
        <f>AF366*$O$114</f>
        <v>0.6623729460692207</v>
      </c>
      <c r="AG431" s="1">
        <f>AG366*$P$114</f>
        <v>0.20527518657470234</v>
      </c>
      <c r="AH431" s="1">
        <f>AH366*$O$114</f>
        <v>5.9851251292394256E-2</v>
      </c>
      <c r="AI431" s="1">
        <f>AI366*$P$114</f>
        <v>9.2742139067464938E-2</v>
      </c>
      <c r="AJ431" s="1">
        <f t="shared" ref="AJ431:AK438" si="332">SUM(AH431,AF431,AD431,AB431,Z431,X431,V431,T431,R431,P431,N431,L431,J431,H431,F431,D431,B431)</f>
        <v>36.105331569168875</v>
      </c>
      <c r="AK431" s="1">
        <f t="shared" si="332"/>
        <v>20.652642361202076</v>
      </c>
    </row>
    <row r="432" spans="1:37">
      <c r="A432" s="15" t="s">
        <v>6</v>
      </c>
      <c r="B432" s="1">
        <f>B367*$O$115</f>
        <v>9.9774078914802029</v>
      </c>
      <c r="C432" s="1">
        <f>C367*$P$115</f>
        <v>5.5772065464164644</v>
      </c>
      <c r="D432" s="1">
        <f>D367*$O$115</f>
        <v>4.8996995320130576</v>
      </c>
      <c r="E432" s="1">
        <f>E367*$P$115</f>
        <v>1.2162329985664997</v>
      </c>
      <c r="F432" s="1">
        <f>F367*$O$115</f>
        <v>0.99711998941832147</v>
      </c>
      <c r="G432" s="1">
        <f>G367*$P$115</f>
        <v>1.1658322571872752</v>
      </c>
      <c r="H432" s="1">
        <f>H367*$O$115</f>
        <v>5.6725593870778015</v>
      </c>
      <c r="I432" s="1">
        <f>I367*$P$115</f>
        <v>1.3439662109027231</v>
      </c>
      <c r="J432" s="1">
        <f>J367*$O$115</f>
        <v>1.8808526360331801</v>
      </c>
      <c r="K432" s="1">
        <f>K367*$P$115</f>
        <v>3.2074562570183209</v>
      </c>
      <c r="L432" s="1">
        <f>L367*$O$115</f>
        <v>3.5842679599451071</v>
      </c>
      <c r="M432" s="1">
        <f>M367*$P$115</f>
        <v>0.71984817874830631</v>
      </c>
      <c r="N432" s="1">
        <f>N367*$O$115</f>
        <v>2.050077133198462</v>
      </c>
      <c r="O432" s="1">
        <f>O367*$P$115</f>
        <v>0.2627980547883158</v>
      </c>
      <c r="P432" s="1">
        <f>P367*$O$115</f>
        <v>2.4229586272856376</v>
      </c>
      <c r="Q432" s="1">
        <f>Q367*$P$115</f>
        <v>2.6210910540331693</v>
      </c>
      <c r="R432" s="1">
        <f>R367*$O$115</f>
        <v>0.20555417605593462</v>
      </c>
      <c r="S432" s="1">
        <f>S367*$P$115</f>
        <v>0.50915171838871631</v>
      </c>
      <c r="T432" s="1">
        <f>T367*$O$115</f>
        <v>1.1862252129637798</v>
      </c>
      <c r="U432" s="1">
        <f>U367*$P$115</f>
        <v>0.24271345037875997</v>
      </c>
      <c r="V432" s="1">
        <f>V367*$O$115</f>
        <v>0.35250412464976622</v>
      </c>
      <c r="W432" s="1">
        <f>W367*$P$115</f>
        <v>0.20164213911291562</v>
      </c>
      <c r="X432" s="1">
        <f>X367*$O$115</f>
        <v>0.2810856647244675</v>
      </c>
      <c r="Y432" s="1">
        <f>Y367*$P$115</f>
        <v>0.25386653793634917</v>
      </c>
      <c r="Z432" s="1">
        <f>Z367*$O$115</f>
        <v>0.46433073769686917</v>
      </c>
      <c r="AA432" s="1">
        <f>AA367*$P$115</f>
        <v>8.8220485633864545E-2</v>
      </c>
      <c r="AB432" s="1">
        <f>AB367*$O$115</f>
        <v>0.12372564303985745</v>
      </c>
      <c r="AC432" s="1">
        <f>AC367*$P$115</f>
        <v>8.0596267849780592E-2</v>
      </c>
      <c r="AD432" s="1">
        <f>AD367*$O$115</f>
        <v>0.13162374698083107</v>
      </c>
      <c r="AE432" s="1">
        <f>AE367*$P$115</f>
        <v>0.62686330184744432</v>
      </c>
      <c r="AF432" s="1">
        <f>AF367*$O$115</f>
        <v>0.69436830902753055</v>
      </c>
      <c r="AG432" s="1">
        <f>AG367*$P$115</f>
        <v>0.21108233233929063</v>
      </c>
      <c r="AH432" s="1">
        <f>AH367*$O$115</f>
        <v>0</v>
      </c>
      <c r="AI432" s="1">
        <f>AI367*$P$115</f>
        <v>0</v>
      </c>
      <c r="AJ432" s="1">
        <f t="shared" si="332"/>
        <v>34.924360771590813</v>
      </c>
      <c r="AK432" s="1">
        <f t="shared" si="332"/>
        <v>18.328567791148199</v>
      </c>
    </row>
    <row r="433" spans="1:37">
      <c r="A433" s="13" t="s">
        <v>7</v>
      </c>
      <c r="B433" s="1">
        <f>B368*$O$116</f>
        <v>9.4956439454873642</v>
      </c>
      <c r="C433" s="1">
        <f>C368*$P$116</f>
        <v>4.904967316141021</v>
      </c>
      <c r="D433" s="1">
        <f>D368*$O$116</f>
        <v>3.865273573382062</v>
      </c>
      <c r="E433" s="1">
        <f>E368*$P$116</f>
        <v>0.88662559956570886</v>
      </c>
      <c r="F433" s="1">
        <f>F368*$O$116</f>
        <v>2.0118913751965968</v>
      </c>
      <c r="G433" s="1">
        <f>G368*$P$116</f>
        <v>2.1737313484645133</v>
      </c>
      <c r="H433" s="1">
        <f>H368*$O$116</f>
        <v>5.4989575905672092</v>
      </c>
      <c r="I433" s="1">
        <f>I368*$P$116</f>
        <v>1.2039331256242654</v>
      </c>
      <c r="J433" s="1">
        <f>J368*$O$116</f>
        <v>1.2643169394521199</v>
      </c>
      <c r="K433" s="1">
        <f>K368*$P$116</f>
        <v>1.9923912405463522</v>
      </c>
      <c r="L433" s="1">
        <f>L368*$O$116</f>
        <v>2.1102808427705977</v>
      </c>
      <c r="M433" s="1">
        <f>M368*$P$116</f>
        <v>0.39164572596045971</v>
      </c>
      <c r="N433" s="1">
        <f>N368*$O$116</f>
        <v>3.9280814959564188</v>
      </c>
      <c r="O433" s="1">
        <f>O368*$P$116</f>
        <v>0.46531293904144139</v>
      </c>
      <c r="P433" s="1">
        <f>P368*$O$116</f>
        <v>1.6697022376007291</v>
      </c>
      <c r="Q433" s="1">
        <f>Q368*$P$116</f>
        <v>1.6691210479906902</v>
      </c>
      <c r="R433" s="1">
        <f>R368*$O$116</f>
        <v>4.2780277139171499E-2</v>
      </c>
      <c r="S433" s="1">
        <f>S368*$P$116</f>
        <v>9.7921306210857414E-2</v>
      </c>
      <c r="T433" s="1">
        <f>T368*$O$116</f>
        <v>0.75431481635677122</v>
      </c>
      <c r="U433" s="1">
        <f>U368*$P$116</f>
        <v>0.14262380765164553</v>
      </c>
      <c r="V433" s="1">
        <f>V368*$O$116</f>
        <v>0.56592421289066142</v>
      </c>
      <c r="W433" s="1">
        <f>W368*$P$116</f>
        <v>0.29914934986085284</v>
      </c>
      <c r="X433" s="1">
        <f>X368*$O$116</f>
        <v>0.52074043043755414</v>
      </c>
      <c r="Y433" s="1">
        <f>Y368*$P$116</f>
        <v>0.43461104168122089</v>
      </c>
      <c r="Z433" s="1">
        <f>Z368*$O$116</f>
        <v>0.2721742389586731</v>
      </c>
      <c r="AA433" s="1">
        <f>AA368*$P$116</f>
        <v>4.7786114821585728E-2</v>
      </c>
      <c r="AB433" s="1">
        <f>AB368*$O$116</f>
        <v>0.14944492367907664</v>
      </c>
      <c r="AC433" s="1">
        <f>AC368*$P$116</f>
        <v>8.9959922854722527E-2</v>
      </c>
      <c r="AD433" s="1">
        <f>AD368*$O$116</f>
        <v>7.1817873783003514E-2</v>
      </c>
      <c r="AE433" s="1">
        <f>AE368*$P$116</f>
        <v>0.31607040601726555</v>
      </c>
      <c r="AF433" s="1">
        <f>AF368*$O$116</f>
        <v>0.57907973928523315</v>
      </c>
      <c r="AG433" s="1">
        <f>AG368*$P$116</f>
        <v>0.16267209427731205</v>
      </c>
      <c r="AH433" s="1">
        <f>AH368*$O$116</f>
        <v>0</v>
      </c>
      <c r="AI433" s="1">
        <f>AI368*$P$116</f>
        <v>0</v>
      </c>
      <c r="AJ433" s="1">
        <f t="shared" si="332"/>
        <v>32.800424512943245</v>
      </c>
      <c r="AK433" s="1">
        <f t="shared" si="332"/>
        <v>15.278522386709913</v>
      </c>
    </row>
    <row r="434" spans="1:37">
      <c r="A434" s="15" t="s">
        <v>8</v>
      </c>
      <c r="B434" s="1">
        <f>B369*$O$117</f>
        <v>6.1462085654792604</v>
      </c>
      <c r="C434" s="1">
        <f>C369*$P$117</f>
        <v>3.2472450660171717</v>
      </c>
      <c r="D434" s="1">
        <f>D369*$O$117</f>
        <v>2.898781522613104</v>
      </c>
      <c r="E434" s="1">
        <f>E369*$P$117</f>
        <v>0.68009814348647668</v>
      </c>
      <c r="F434" s="1">
        <f>F369*$O$117</f>
        <v>1.9442540119468719</v>
      </c>
      <c r="G434" s="1">
        <f>G369*$P$117</f>
        <v>2.1485745116946866</v>
      </c>
      <c r="H434" s="1">
        <f>H369*$O$117</f>
        <v>2.2370455607675859</v>
      </c>
      <c r="I434" s="1">
        <f>I369*$P$117</f>
        <v>0.50094829045734446</v>
      </c>
      <c r="J434" s="1">
        <f>J369*$O$117</f>
        <v>0.54635299091515133</v>
      </c>
      <c r="K434" s="1">
        <f>K369*$P$117</f>
        <v>0.88061903317293577</v>
      </c>
      <c r="L434" s="1">
        <f>L369*$O$117</f>
        <v>0.98836456878666923</v>
      </c>
      <c r="M434" s="1">
        <f>M369*$P$117</f>
        <v>0.18761449089838506</v>
      </c>
      <c r="N434" s="1">
        <f>N369*$O$117</f>
        <v>2.6179665977047639</v>
      </c>
      <c r="O434" s="1">
        <f>O369*$P$117</f>
        <v>0.31719389268757897</v>
      </c>
      <c r="P434" s="1">
        <f>P369*$O$117</f>
        <v>0.69796560832378618</v>
      </c>
      <c r="Q434" s="1">
        <f>Q369*$P$117</f>
        <v>0.71363953917943923</v>
      </c>
      <c r="R434" s="1">
        <f>R369*$O$117</f>
        <v>4.8028959346594555E-2</v>
      </c>
      <c r="S434" s="1">
        <f>S369*$P$117</f>
        <v>0.11244311208914314</v>
      </c>
      <c r="T434" s="1">
        <f>T369*$O$117</f>
        <v>0.38053634550059556</v>
      </c>
      <c r="U434" s="1">
        <f>U369*$P$117</f>
        <v>7.35921697196497E-2</v>
      </c>
      <c r="V434" s="1">
        <f>V369*$O$117</f>
        <v>0.41229987153951658</v>
      </c>
      <c r="W434" s="1">
        <f>W369*$P$117</f>
        <v>0.2229148819471293</v>
      </c>
      <c r="X434" s="1">
        <f>X369*$O$117</f>
        <v>0.28653927774545501</v>
      </c>
      <c r="Y434" s="1">
        <f>Y369*$P$117</f>
        <v>0.24460182656287155</v>
      </c>
      <c r="Z434" s="1">
        <f>Z369*$O$117</f>
        <v>0.75432581087298456</v>
      </c>
      <c r="AA434" s="1">
        <f>AA369*$P$117</f>
        <v>0.13545958765129909</v>
      </c>
      <c r="AB434" s="1">
        <f>AB369*$O$117</f>
        <v>0.10836167536054396</v>
      </c>
      <c r="AC434" s="1">
        <f>AC369*$P$117</f>
        <v>6.6717489142359171E-2</v>
      </c>
      <c r="AD434" s="1">
        <f>AD369*$O$117</f>
        <v>7.7671110255346121E-2</v>
      </c>
      <c r="AE434" s="1">
        <f>AE369*$P$117</f>
        <v>0.34962854267991694</v>
      </c>
      <c r="AF434" s="1">
        <f>AF369*$O$117</f>
        <v>0.38806656289294589</v>
      </c>
      <c r="AG434" s="1">
        <f>AG369*$P$117</f>
        <v>0.11150054437065908</v>
      </c>
      <c r="AH434" s="1">
        <f>AH369*$O$117</f>
        <v>2.481239228885522E-2</v>
      </c>
      <c r="AI434" s="1">
        <f>AI369*$P$117</f>
        <v>3.5645885421322791E-2</v>
      </c>
      <c r="AJ434" s="1">
        <f t="shared" si="332"/>
        <v>20.557581432340033</v>
      </c>
      <c r="AK434" s="1">
        <f t="shared" si="332"/>
        <v>10.02843700717837</v>
      </c>
    </row>
    <row r="435" spans="1:37">
      <c r="A435" s="13" t="s">
        <v>9</v>
      </c>
      <c r="B435" s="1">
        <f>B370*$O$118</f>
        <v>8.0492236081650343</v>
      </c>
      <c r="C435" s="1">
        <f>C370*$P$118</f>
        <v>4.149703675778313</v>
      </c>
      <c r="D435" s="1">
        <f>D370*$O$118</f>
        <v>5.128673858665973</v>
      </c>
      <c r="E435" s="1">
        <f>E370*$P$118</f>
        <v>1.17413087509521</v>
      </c>
      <c r="F435" s="1">
        <f>F370*$O$118</f>
        <v>3.0389059446822371</v>
      </c>
      <c r="G435" s="1">
        <f>G370*$P$118</f>
        <v>3.2769513623165789</v>
      </c>
      <c r="H435" s="1">
        <f>H370*$O$118</f>
        <v>1.7831799392603738</v>
      </c>
      <c r="I435" s="1">
        <f>I370*$P$118</f>
        <v>0.38964450904133546</v>
      </c>
      <c r="J435" s="1">
        <f>J370*$O$118</f>
        <v>0.9214187464779896</v>
      </c>
      <c r="K435" s="1">
        <f>K370*$P$118</f>
        <v>1.4491959373410528</v>
      </c>
      <c r="L435" s="1">
        <f>L370*$O$118</f>
        <v>1.104040704967352</v>
      </c>
      <c r="M435" s="1">
        <f>M370*$P$118</f>
        <v>0.20449826031872376</v>
      </c>
      <c r="N435" s="1">
        <f>N370*$O$118</f>
        <v>2.4118466179944416</v>
      </c>
      <c r="O435" s="1">
        <f>O370*$P$118</f>
        <v>0.28514497461186294</v>
      </c>
      <c r="P435" s="1">
        <f>P370*$O$118</f>
        <v>0.38968822281293192</v>
      </c>
      <c r="Q435" s="1">
        <f>Q370*$P$118</f>
        <v>0.38879214523263095</v>
      </c>
      <c r="R435" s="1">
        <f>R370*$O$118</f>
        <v>0.24853806008436405</v>
      </c>
      <c r="S435" s="1">
        <f>S370*$P$118</f>
        <v>0.56777714360770104</v>
      </c>
      <c r="T435" s="1">
        <f>T370*$O$118</f>
        <v>0.51222271913553175</v>
      </c>
      <c r="U435" s="1">
        <f>U370*$P$118</f>
        <v>9.6660630296287353E-2</v>
      </c>
      <c r="V435" s="1">
        <f>V370*$O$118</f>
        <v>0.59231804270840005</v>
      </c>
      <c r="W435" s="1">
        <f>W370*$P$118</f>
        <v>0.31249001640976531</v>
      </c>
      <c r="X435" s="1">
        <f>X370*$O$118</f>
        <v>0.24503669639356493</v>
      </c>
      <c r="Y435" s="1">
        <f>Y370*$P$118</f>
        <v>0.20410891951373944</v>
      </c>
      <c r="Z435" s="1">
        <f>Z370*$O$118</f>
        <v>0.93236203261399464</v>
      </c>
      <c r="AA435" s="1">
        <f>AA370*$P$118</f>
        <v>0.16337691158972389</v>
      </c>
      <c r="AB435" s="1">
        <f>AB370*$O$118</f>
        <v>0.16711739641648601</v>
      </c>
      <c r="AC435" s="1">
        <f>AC370*$P$118</f>
        <v>0.10040167652004689</v>
      </c>
      <c r="AD435" s="1">
        <f>AD370*$O$118</f>
        <v>0.16634772078059951</v>
      </c>
      <c r="AE435" s="1">
        <f>AE370*$P$118</f>
        <v>0.73066708324971563</v>
      </c>
      <c r="AF435" s="1">
        <f>AF370*$O$118</f>
        <v>0.25022668344499405</v>
      </c>
      <c r="AG435" s="1">
        <f>AG370*$P$118</f>
        <v>7.0155173734763668E-2</v>
      </c>
      <c r="AH435" s="1">
        <f>AH370*$O$118</f>
        <v>5.005620182487034E-2</v>
      </c>
      <c r="AI435" s="1">
        <f>AI370*$P$118</f>
        <v>7.0170404834105762E-2</v>
      </c>
      <c r="AJ435" s="1">
        <f t="shared" si="332"/>
        <v>25.99120319642914</v>
      </c>
      <c r="AK435" s="1">
        <f t="shared" si="332"/>
        <v>13.633869699491559</v>
      </c>
    </row>
    <row r="436" spans="1:37">
      <c r="A436" s="15" t="s">
        <v>10</v>
      </c>
      <c r="B436" s="1">
        <f>B371*$O$119</f>
        <v>5.1032252390078581</v>
      </c>
      <c r="C436" s="1">
        <f>C371*$P$119</f>
        <v>2.610231479986262</v>
      </c>
      <c r="D436" s="1">
        <f>D371*$O$119</f>
        <v>3.6806331513000106</v>
      </c>
      <c r="E436" s="1">
        <f>E371*$P$119</f>
        <v>0.83599783428418883</v>
      </c>
      <c r="F436" s="1">
        <f>F371*$O$119</f>
        <v>3.2499262517507104</v>
      </c>
      <c r="G436" s="1">
        <f>G371*$P$119</f>
        <v>3.4769419152944194</v>
      </c>
      <c r="H436" s="1">
        <f>H371*$O$119</f>
        <v>1.4533237785886535</v>
      </c>
      <c r="I436" s="1">
        <f>I371*$P$119</f>
        <v>0.31506993467162114</v>
      </c>
      <c r="J436" s="1">
        <f>J371*$O$119</f>
        <v>0.63514793881105891</v>
      </c>
      <c r="K436" s="1">
        <f>K371*$P$119</f>
        <v>0.99109697344887038</v>
      </c>
      <c r="L436" s="1">
        <f>L371*$O$119</f>
        <v>0.97350162283495489</v>
      </c>
      <c r="M436" s="1">
        <f>M371*$P$119</f>
        <v>0.17890085029130268</v>
      </c>
      <c r="N436" s="1">
        <f>N371*$O$119</f>
        <v>1.5224460041481165</v>
      </c>
      <c r="O436" s="1">
        <f>O371*$P$119</f>
        <v>0.1785784825227151</v>
      </c>
      <c r="P436" s="1">
        <f>P371*$O$119</f>
        <v>0.26790454167066208</v>
      </c>
      <c r="Q436" s="1">
        <f>Q371*$P$119</f>
        <v>0.26518653606825143</v>
      </c>
      <c r="R436" s="1">
        <f>R371*$O$119</f>
        <v>0.2055827834308277</v>
      </c>
      <c r="S436" s="1">
        <f>S371*$P$119</f>
        <v>0.46595388380732045</v>
      </c>
      <c r="T436" s="1">
        <f>T371*$O$119</f>
        <v>0.55368026789426328</v>
      </c>
      <c r="U436" s="1">
        <f>U371*$P$119</f>
        <v>0.10366234395728012</v>
      </c>
      <c r="V436" s="1">
        <f>V371*$O$119</f>
        <v>0.44704066552436666</v>
      </c>
      <c r="W436" s="1">
        <f>W371*$P$119</f>
        <v>0.23399113751412268</v>
      </c>
      <c r="X436" s="1">
        <f>X371*$O$119</f>
        <v>0.18627610405414038</v>
      </c>
      <c r="Y436" s="1">
        <f>Y371*$P$119</f>
        <v>0.15394273354684646</v>
      </c>
      <c r="Z436" s="1">
        <f>Z371*$O$119</f>
        <v>0.81003610719275054</v>
      </c>
      <c r="AA436" s="1">
        <f>AA371*$P$119</f>
        <v>0.14082562028246631</v>
      </c>
      <c r="AB436" s="1">
        <f>AB371*$O$119</f>
        <v>0</v>
      </c>
      <c r="AC436" s="1">
        <f>AC371*$P$119</f>
        <v>0</v>
      </c>
      <c r="AD436" s="1">
        <f>AD371*$O$119</f>
        <v>7.5187949634089118E-2</v>
      </c>
      <c r="AE436" s="1">
        <f>AE371*$P$119</f>
        <v>0.32765901595116015</v>
      </c>
      <c r="AF436" s="1">
        <f>AF371*$O$119</f>
        <v>9.1215903900313339E-2</v>
      </c>
      <c r="AG436" s="1">
        <f>AG371*$P$119</f>
        <v>2.5372767721981725E-2</v>
      </c>
      <c r="AH436" s="1">
        <f>AH371*$O$119</f>
        <v>6.0971899170948342E-2</v>
      </c>
      <c r="AI436" s="1">
        <f>AI371*$P$119</f>
        <v>8.4800225020148473E-2</v>
      </c>
      <c r="AJ436" s="1">
        <f t="shared" si="332"/>
        <v>19.316100208913724</v>
      </c>
      <c r="AK436" s="1">
        <f t="shared" si="332"/>
        <v>10.388211734368959</v>
      </c>
    </row>
    <row r="437" spans="1:37">
      <c r="A437" s="13" t="s">
        <v>11</v>
      </c>
      <c r="B437" s="1">
        <f>B372*$O$120</f>
        <v>2.8220976948408945</v>
      </c>
      <c r="C437" s="1">
        <f>C372*$P$120</f>
        <v>1.4484448024050667</v>
      </c>
      <c r="D437" s="1">
        <f>D372*$O$120</f>
        <v>1.8510698671118535</v>
      </c>
      <c r="E437" s="1">
        <f>E372*$P$120</f>
        <v>0.42189176629534725</v>
      </c>
      <c r="F437" s="1">
        <f>F372*$O$120</f>
        <v>3.0706101326266499</v>
      </c>
      <c r="G437" s="1">
        <f>G372*$P$120</f>
        <v>3.2964328089523076</v>
      </c>
      <c r="H437" s="1">
        <f>H372*$O$120</f>
        <v>0.64406163819537821</v>
      </c>
      <c r="I437" s="1">
        <f>I372*$P$120</f>
        <v>0.14010951688599424</v>
      </c>
      <c r="J437" s="1">
        <f>J372*$O$120</f>
        <v>0.49293523046391757</v>
      </c>
      <c r="K437" s="1">
        <f>K372*$P$120</f>
        <v>0.77183902851337938</v>
      </c>
      <c r="L437" s="1">
        <f>L372*$O$120</f>
        <v>1.0325296345654094</v>
      </c>
      <c r="M437" s="1">
        <f>M372*$P$120</f>
        <v>0.19040303631959965</v>
      </c>
      <c r="N437" s="1">
        <f>N372*$O$120</f>
        <v>0.82321633976887898</v>
      </c>
      <c r="O437" s="1">
        <f>O372*$P$120</f>
        <v>9.689398802018058E-2</v>
      </c>
      <c r="P437" s="1">
        <f>P372*$O$120</f>
        <v>0.10160825139866783</v>
      </c>
      <c r="Q437" s="1">
        <f>Q372*$P$120</f>
        <v>0.10092435710814328</v>
      </c>
      <c r="R437" s="1">
        <f>R372*$O$120</f>
        <v>0.13853467944804013</v>
      </c>
      <c r="S437" s="1">
        <f>S372*$P$120</f>
        <v>0.31507236874679667</v>
      </c>
      <c r="T437" s="1">
        <f>T372*$O$120</f>
        <v>0.49968580956851039</v>
      </c>
      <c r="U437" s="1">
        <f>U372*$P$120</f>
        <v>9.3876008185574789E-2</v>
      </c>
      <c r="V437" s="1">
        <f>V372*$O$120</f>
        <v>0.37915577299427028</v>
      </c>
      <c r="W437" s="1">
        <f>W372*$P$120</f>
        <v>0.19914328657859276</v>
      </c>
      <c r="X437" s="1">
        <f>X372*$O$120</f>
        <v>0.1479100060829375</v>
      </c>
      <c r="Y437" s="1">
        <f>Y372*$P$120</f>
        <v>0.12265781457225068</v>
      </c>
      <c r="Z437" s="1">
        <f>Z372*$O$120</f>
        <v>0.50678739829552644</v>
      </c>
      <c r="AA437" s="1">
        <f>AA372*$P$120</f>
        <v>8.8409456719220292E-2</v>
      </c>
      <c r="AB437" s="1">
        <f>AB372*$O$120</f>
        <v>3.1965214755568926E-2</v>
      </c>
      <c r="AC437" s="1">
        <f>AC372*$P$120</f>
        <v>1.9118937030452535E-2</v>
      </c>
      <c r="AD437" s="1">
        <f>AD372*$O$120</f>
        <v>6.8563729363430179E-2</v>
      </c>
      <c r="AE437" s="1">
        <f>AE372*$P$120</f>
        <v>0.29982230071274402</v>
      </c>
      <c r="AF437" s="1">
        <f>AF372*$O$120</f>
        <v>0</v>
      </c>
      <c r="AG437" s="1">
        <f>AG372*$P$120</f>
        <v>0</v>
      </c>
      <c r="AH437" s="1">
        <f>AH372*$O$120</f>
        <v>4.5919323328879755E-2</v>
      </c>
      <c r="AI437" s="1">
        <f>AI372*$P$120</f>
        <v>6.4085294023875694E-2</v>
      </c>
      <c r="AJ437" s="1">
        <f t="shared" si="332"/>
        <v>12.656650722808813</v>
      </c>
      <c r="AK437" s="1">
        <f t="shared" si="332"/>
        <v>7.6691247710695265</v>
      </c>
    </row>
    <row r="438" spans="1:37">
      <c r="A438" s="15" t="s">
        <v>12</v>
      </c>
      <c r="B438" s="1">
        <f>B373*$O$121</f>
        <v>1.4298816312054279</v>
      </c>
      <c r="C438" s="1">
        <f>C373*$P$121</f>
        <v>0.74407836383990733</v>
      </c>
      <c r="D438" s="1">
        <f>D373*$O$121</f>
        <v>1.4320164560380539</v>
      </c>
      <c r="E438" s="1">
        <f>E373*$P$121</f>
        <v>0.33091383969321853</v>
      </c>
      <c r="F438" s="1">
        <f>F373*$O$121</f>
        <v>2.213037579683784</v>
      </c>
      <c r="G438" s="1">
        <f>G373*$P$121</f>
        <v>2.4087793624937923</v>
      </c>
      <c r="H438" s="1">
        <f>H373*$O$121</f>
        <v>0.5757791625366121</v>
      </c>
      <c r="I438" s="1">
        <f>I373*$P$121</f>
        <v>0.12699447603401715</v>
      </c>
      <c r="J438" s="1">
        <f>J373*$O$121</f>
        <v>0.35453155536326825</v>
      </c>
      <c r="K438" s="1">
        <f>K373*$P$121</f>
        <v>0.56283417036352412</v>
      </c>
      <c r="L438" s="1">
        <f>L373*$O$121</f>
        <v>0.40573974150478626</v>
      </c>
      <c r="M438" s="1">
        <f>M373*$P$121</f>
        <v>7.5859080868282525E-2</v>
      </c>
      <c r="N438" s="1">
        <f>N373*$O$121</f>
        <v>1.20724556779785</v>
      </c>
      <c r="O438" s="1">
        <f>O373*$P$121</f>
        <v>0.14406787569284904</v>
      </c>
      <c r="P438" s="1">
        <f>P373*$O$121</f>
        <v>0.15111221064504213</v>
      </c>
      <c r="Q438" s="1">
        <f>Q373*$P$121</f>
        <v>0.15217918597854974</v>
      </c>
      <c r="R438" s="1">
        <f>R373*$O$121</f>
        <v>0.10572625930705694</v>
      </c>
      <c r="S438" s="1">
        <f>S373*$P$121</f>
        <v>0.24379419717214298</v>
      </c>
      <c r="T438" s="1">
        <f>T373*$O$121</f>
        <v>9.1483755197328404E-2</v>
      </c>
      <c r="U438" s="1">
        <f>U373*$P$121</f>
        <v>1.742570127163999E-2</v>
      </c>
      <c r="V438" s="1">
        <f>V373*$O$121</f>
        <v>0.26783777287770322</v>
      </c>
      <c r="W438" s="1">
        <f>W373*$P$121</f>
        <v>0.14262921963916361</v>
      </c>
      <c r="X438" s="1">
        <f>X373*$O$121</f>
        <v>9.1180176119738304E-2</v>
      </c>
      <c r="Y438" s="1">
        <f>Y373*$P$121</f>
        <v>7.6663170823888502E-2</v>
      </c>
      <c r="Z438" s="1">
        <f>Z373*$O$121</f>
        <v>9.259401071748459E-2</v>
      </c>
      <c r="AA438" s="1">
        <f>AA373*$P$121</f>
        <v>1.6377382573654599E-2</v>
      </c>
      <c r="AB438" s="1">
        <f>AB373*$O$121</f>
        <v>3.6757762050047743E-2</v>
      </c>
      <c r="AC438" s="1">
        <f>AC373*$P$121</f>
        <v>2.2290707955741704E-2</v>
      </c>
      <c r="AD438" s="1">
        <f>AD373*$O$121</f>
        <v>1.9302565411347308E-2</v>
      </c>
      <c r="AE438" s="1">
        <f>AE373*$P$121</f>
        <v>8.5580184200787182E-2</v>
      </c>
      <c r="AF438" s="1">
        <f>AF373*$O$121</f>
        <v>0.17332540639554345</v>
      </c>
      <c r="AG438" s="1">
        <f>AG373*$P$121</f>
        <v>4.9050541706157365E-2</v>
      </c>
      <c r="AH438" s="1">
        <f>AH373*$O$121</f>
        <v>4.4000516722291848E-2</v>
      </c>
      <c r="AI438" s="1">
        <f>AI373*$P$121</f>
        <v>6.2260035198011904E-2</v>
      </c>
      <c r="AJ438" s="1">
        <f t="shared" si="332"/>
        <v>8.6915521295733669</v>
      </c>
      <c r="AK438" s="1">
        <f t="shared" si="332"/>
        <v>5.2617774955053296</v>
      </c>
    </row>
    <row r="439" spans="1:37">
      <c r="A439" s="21"/>
      <c r="B439" s="21"/>
      <c r="C439" s="21"/>
      <c r="D439" s="21"/>
      <c r="E439" s="21"/>
      <c r="F439" s="21"/>
      <c r="G439" s="21"/>
      <c r="H439" s="21"/>
      <c r="I439" s="21"/>
    </row>
    <row r="440" spans="1:37" ht="22.5">
      <c r="B440" s="16" t="s">
        <v>231</v>
      </c>
      <c r="C440" s="25"/>
      <c r="D440" s="16" t="s">
        <v>48</v>
      </c>
      <c r="E440" s="16"/>
      <c r="F440" s="16" t="s">
        <v>56</v>
      </c>
      <c r="G440" s="16"/>
      <c r="H440" s="16" t="s">
        <v>156</v>
      </c>
      <c r="I440" s="16"/>
      <c r="J440" s="16" t="s">
        <v>58</v>
      </c>
      <c r="K440" s="16"/>
      <c r="L440" s="16" t="s">
        <v>152</v>
      </c>
      <c r="M440" s="16"/>
      <c r="N440" s="16" t="s">
        <v>50</v>
      </c>
      <c r="O440" s="16"/>
      <c r="P440" s="16" t="s">
        <v>157</v>
      </c>
      <c r="Q440" s="16"/>
      <c r="R440" s="16" t="s">
        <v>168</v>
      </c>
      <c r="S440" s="16"/>
      <c r="T440" s="16" t="s">
        <v>240</v>
      </c>
      <c r="U440" s="16"/>
      <c r="V440" s="16" t="s">
        <v>54</v>
      </c>
      <c r="W440" s="16"/>
      <c r="X440" s="16" t="s">
        <v>49</v>
      </c>
      <c r="Y440" s="16"/>
      <c r="Z440" s="16" t="s">
        <v>155</v>
      </c>
      <c r="AA440" s="16"/>
      <c r="AB440" s="16" t="s">
        <v>170</v>
      </c>
      <c r="AC440" s="16"/>
      <c r="AD440" s="16" t="s">
        <v>60</v>
      </c>
      <c r="AE440" s="16"/>
      <c r="AF440" s="16" t="s">
        <v>162</v>
      </c>
      <c r="AG440" s="16"/>
      <c r="AH440" s="16" t="s">
        <v>172</v>
      </c>
      <c r="AI440" s="16"/>
      <c r="AJ440" s="23" t="s">
        <v>177</v>
      </c>
      <c r="AK440" s="23"/>
    </row>
    <row r="441" spans="1:37">
      <c r="A441" s="22" t="s">
        <v>184</v>
      </c>
      <c r="B441" s="16" t="s">
        <v>30</v>
      </c>
      <c r="C441" s="16" t="s">
        <v>31</v>
      </c>
      <c r="D441" s="16" t="s">
        <v>30</v>
      </c>
      <c r="E441" s="16" t="s">
        <v>31</v>
      </c>
      <c r="F441" s="16" t="s">
        <v>30</v>
      </c>
      <c r="G441" s="16" t="s">
        <v>31</v>
      </c>
      <c r="H441" s="16" t="s">
        <v>30</v>
      </c>
      <c r="I441" s="16" t="s">
        <v>31</v>
      </c>
      <c r="J441" s="16" t="s">
        <v>30</v>
      </c>
      <c r="K441" s="16" t="s">
        <v>31</v>
      </c>
      <c r="L441" s="16" t="s">
        <v>30</v>
      </c>
      <c r="M441" s="16" t="s">
        <v>31</v>
      </c>
      <c r="N441" s="16" t="s">
        <v>30</v>
      </c>
      <c r="O441" s="16" t="s">
        <v>31</v>
      </c>
      <c r="P441" s="16" t="s">
        <v>30</v>
      </c>
      <c r="Q441" s="16" t="s">
        <v>31</v>
      </c>
      <c r="R441" s="16" t="s">
        <v>30</v>
      </c>
      <c r="S441" s="16" t="s">
        <v>31</v>
      </c>
      <c r="T441" s="16" t="s">
        <v>30</v>
      </c>
      <c r="U441" s="16" t="s">
        <v>31</v>
      </c>
      <c r="V441" s="16" t="s">
        <v>30</v>
      </c>
      <c r="W441" s="16" t="s">
        <v>31</v>
      </c>
      <c r="X441" s="16" t="s">
        <v>30</v>
      </c>
      <c r="Y441" s="16" t="s">
        <v>31</v>
      </c>
      <c r="Z441" s="16" t="s">
        <v>30</v>
      </c>
      <c r="AA441" s="16" t="s">
        <v>31</v>
      </c>
      <c r="AB441" s="16" t="s">
        <v>30</v>
      </c>
      <c r="AC441" s="16" t="s">
        <v>31</v>
      </c>
      <c r="AD441" s="16" t="s">
        <v>30</v>
      </c>
      <c r="AE441" s="16" t="s">
        <v>31</v>
      </c>
      <c r="AF441" s="16" t="s">
        <v>30</v>
      </c>
      <c r="AG441" s="16" t="s">
        <v>31</v>
      </c>
      <c r="AH441" s="16" t="s">
        <v>30</v>
      </c>
      <c r="AI441" s="16" t="s">
        <v>31</v>
      </c>
      <c r="AJ441" s="23" t="s">
        <v>30</v>
      </c>
      <c r="AK441" s="23" t="s">
        <v>31</v>
      </c>
    </row>
    <row r="442" spans="1:37">
      <c r="A442" s="11" t="s">
        <v>5</v>
      </c>
      <c r="B442" s="1">
        <f>SUM(B443:B450)</f>
        <v>80.147641932829274</v>
      </c>
      <c r="C442" s="1">
        <f t="shared" ref="C442:AI442" si="333">SUM(C443:C450)</f>
        <v>35.144591310951924</v>
      </c>
      <c r="D442" s="1">
        <f t="shared" si="333"/>
        <v>42.791171521066317</v>
      </c>
      <c r="E442" s="1">
        <f t="shared" si="333"/>
        <v>10.052003817732624</v>
      </c>
      <c r="F442" s="1">
        <f t="shared" si="333"/>
        <v>30.724502190150968</v>
      </c>
      <c r="G442" s="1">
        <f t="shared" si="333"/>
        <v>40.861186261439819</v>
      </c>
      <c r="H442" s="1">
        <f t="shared" si="333"/>
        <v>33.437274337302867</v>
      </c>
      <c r="I442" s="1">
        <f t="shared" si="333"/>
        <v>4.537489453063241</v>
      </c>
      <c r="J442" s="1">
        <f t="shared" si="333"/>
        <v>11.531989030766777</v>
      </c>
      <c r="K442" s="1">
        <f t="shared" si="333"/>
        <v>27.625179955448822</v>
      </c>
      <c r="L442" s="1">
        <f t="shared" si="333"/>
        <v>22.164037236300288</v>
      </c>
      <c r="M442" s="1">
        <f t="shared" si="333"/>
        <v>5.3330537339752144</v>
      </c>
      <c r="N442" s="1">
        <f t="shared" si="333"/>
        <v>27.842300406245926</v>
      </c>
      <c r="O442" s="1">
        <f t="shared" si="333"/>
        <v>4.759791061189695</v>
      </c>
      <c r="P442" s="1">
        <f t="shared" si="333"/>
        <v>5.4176277967498407</v>
      </c>
      <c r="Q442" s="1">
        <f t="shared" si="333"/>
        <v>14.05659452099335</v>
      </c>
      <c r="R442" s="1">
        <f t="shared" si="333"/>
        <v>1.9145157327779811</v>
      </c>
      <c r="S442" s="1">
        <f t="shared" si="333"/>
        <v>4.707251171784705</v>
      </c>
      <c r="T442" s="1">
        <f t="shared" si="333"/>
        <v>9.4503207534821652</v>
      </c>
      <c r="U442" s="1">
        <f t="shared" si="333"/>
        <v>1.6034829746589834</v>
      </c>
      <c r="V442" s="1">
        <f t="shared" si="333"/>
        <v>8.0234750353289765</v>
      </c>
      <c r="W442" s="1">
        <f t="shared" si="333"/>
        <v>2.743612193171109</v>
      </c>
      <c r="X442" s="1">
        <f t="shared" si="333"/>
        <v>3.199885109456889</v>
      </c>
      <c r="Y442" s="1">
        <f t="shared" si="333"/>
        <v>3.5966487717773652</v>
      </c>
      <c r="Z442" s="1">
        <f t="shared" si="333"/>
        <v>8.264103567407707</v>
      </c>
      <c r="AA442" s="1">
        <f t="shared" si="333"/>
        <v>1.581049244614291</v>
      </c>
      <c r="AB442" s="1">
        <f t="shared" si="333"/>
        <v>0.33682436571900143</v>
      </c>
      <c r="AC442" s="1">
        <f t="shared" si="333"/>
        <v>1.8746884074567813</v>
      </c>
      <c r="AD442" s="1">
        <f t="shared" si="333"/>
        <v>1.9200531612043954</v>
      </c>
      <c r="AE442" s="1">
        <f t="shared" si="333"/>
        <v>5.9728676561053025</v>
      </c>
      <c r="AF442" s="1">
        <f t="shared" si="333"/>
        <v>1.9990545975031795</v>
      </c>
      <c r="AG442" s="1">
        <f t="shared" si="333"/>
        <v>3.1513400866461616</v>
      </c>
      <c r="AH442" s="1">
        <f t="shared" si="333"/>
        <v>0.80706470027268862</v>
      </c>
      <c r="AI442" s="1">
        <f t="shared" si="333"/>
        <v>0.69065116355612433</v>
      </c>
      <c r="AJ442" s="1">
        <f>SUM(AH442,AF442,AD442,AB442,Z442,X442,V442,T442,R442,P442,N442,L442,J442,H442,F442,D442,B442)</f>
        <v>289.97184147456522</v>
      </c>
      <c r="AK442" s="1">
        <f>SUM(AI442,AG442,AE442,AC442,AA442,Y442,W442,U442,S442,Q442,O442,M442,K442,I442,G442,E442,C442)</f>
        <v>168.29148178456552</v>
      </c>
    </row>
    <row r="443" spans="1:37">
      <c r="A443" s="13" t="s">
        <v>13</v>
      </c>
      <c r="B443" s="1">
        <f>B378*$O$114</f>
        <v>12.621641012019731</v>
      </c>
      <c r="C443" s="1">
        <f>C378*$P$114</f>
        <v>5.9477298172804058</v>
      </c>
      <c r="D443" s="1">
        <f>D378*$O$114</f>
        <v>5.0845232773199243</v>
      </c>
      <c r="E443" s="1">
        <f>E378*$P$114</f>
        <v>1.2911004207565844</v>
      </c>
      <c r="F443" s="1">
        <f>F378*$O$114</f>
        <v>0.86659913253450882</v>
      </c>
      <c r="G443" s="1">
        <f>G378*$P$114</f>
        <v>1.2650623993367234</v>
      </c>
      <c r="H443" s="1">
        <f>H378*$O$114</f>
        <v>8.0979008474338379</v>
      </c>
      <c r="I443" s="1">
        <f>I378*$P$114</f>
        <v>1.1668572643869313</v>
      </c>
      <c r="J443" s="1">
        <f>J378*$O$114</f>
        <v>4.6063263378344894</v>
      </c>
      <c r="K443" s="1">
        <f>K378*$P$114</f>
        <v>11.594798253567806</v>
      </c>
      <c r="L443" s="1">
        <f>L378*$O$114</f>
        <v>8.099983808931464</v>
      </c>
      <c r="M443" s="1">
        <f>M378*$P$114</f>
        <v>2.0513675624365479</v>
      </c>
      <c r="N443" s="1">
        <f>N378*$O$114</f>
        <v>5.5367548917287248</v>
      </c>
      <c r="O443" s="1">
        <f>O378*$P$114</f>
        <v>1.0153971216590258</v>
      </c>
      <c r="P443" s="1">
        <f>P378*$O$114</f>
        <v>1.570788321220548</v>
      </c>
      <c r="Q443" s="1">
        <f>Q378*$P$114</f>
        <v>4.2864841758096786</v>
      </c>
      <c r="R443" s="1">
        <f>R378*$O$114</f>
        <v>0.19892670019492506</v>
      </c>
      <c r="S443" s="1">
        <f>S378*$P$114</f>
        <v>0.531171889676335</v>
      </c>
      <c r="T443" s="1">
        <f>T378*$O$114</f>
        <v>3.2955157525325673</v>
      </c>
      <c r="U443" s="1">
        <f>U378*$P$114</f>
        <v>0.5909410841121181</v>
      </c>
      <c r="V443" s="1">
        <f>V378*$O$114</f>
        <v>1.8783531992390896</v>
      </c>
      <c r="W443" s="1">
        <f>W378*$P$114</f>
        <v>0.68895028559622273</v>
      </c>
      <c r="X443" s="1">
        <f>X378*$O$114</f>
        <v>0.80068471854296475</v>
      </c>
      <c r="Y443" s="1">
        <f>Y378*$P$114</f>
        <v>0.96112966335240879</v>
      </c>
      <c r="Z443" s="1">
        <f>Z378*$O$114</f>
        <v>1.4713266008743406</v>
      </c>
      <c r="AA443" s="1">
        <f>AA378*$P$114</f>
        <v>0.30355838895857556</v>
      </c>
      <c r="AB443" s="1">
        <f>AB378*$O$114</f>
        <v>0.12044754607981634</v>
      </c>
      <c r="AC443" s="1">
        <f>AC378*$P$114</f>
        <v>0.70685211965178318</v>
      </c>
      <c r="AD443" s="1">
        <f>AD378*$O$114</f>
        <v>0.61601862421032938</v>
      </c>
      <c r="AE443" s="1">
        <f>AE378*$P$114</f>
        <v>2.0335131141938634</v>
      </c>
      <c r="AF443" s="1">
        <f>AF378*$O$114</f>
        <v>0.52762649540222706</v>
      </c>
      <c r="AG443" s="1">
        <f>AG378*$P$114</f>
        <v>0.8796593856855659</v>
      </c>
      <c r="AH443" s="1">
        <f>AH378*$O$114</f>
        <v>0.12610650653186134</v>
      </c>
      <c r="AI443" s="1">
        <f>AI378*$P$114</f>
        <v>0.11717648280358166</v>
      </c>
      <c r="AJ443" s="1">
        <f t="shared" ref="AJ443:AK450" si="334">SUM(AH443,AF443,AD443,AB443,Z443,X443,V443,T443,R443,P443,N443,L443,J443,H443,F443,D443,B443)</f>
        <v>55.519523772631352</v>
      </c>
      <c r="AK443" s="1">
        <f t="shared" si="334"/>
        <v>35.431749429264158</v>
      </c>
    </row>
    <row r="444" spans="1:37">
      <c r="A444" s="15" t="s">
        <v>6</v>
      </c>
      <c r="B444" s="1">
        <f>B379*$O$115</f>
        <v>8.1709384928200706</v>
      </c>
      <c r="C444" s="1">
        <f>C379*$P$115</f>
        <v>3.7768998820266919</v>
      </c>
      <c r="D444" s="1">
        <f>D379*$O$115</f>
        <v>3.7632797325156142</v>
      </c>
      <c r="E444" s="1">
        <f>E379*$P$115</f>
        <v>0.93735566280665983</v>
      </c>
      <c r="F444" s="1">
        <f>F379*$O$115</f>
        <v>0.68405807514416161</v>
      </c>
      <c r="G444" s="1">
        <f>G379*$P$115</f>
        <v>0.9795233536068565</v>
      </c>
      <c r="H444" s="1">
        <f>H379*$O$115</f>
        <v>4.7204364634411808</v>
      </c>
      <c r="I444" s="1">
        <f>I379*$P$115</f>
        <v>0.66719926469986102</v>
      </c>
      <c r="J444" s="1">
        <f>J379*$O$115</f>
        <v>1.1286269487900211</v>
      </c>
      <c r="K444" s="1">
        <f>K379*$P$115</f>
        <v>2.7866795651967271</v>
      </c>
      <c r="L444" s="1">
        <f>L379*$O$115</f>
        <v>2.6509892882037236</v>
      </c>
      <c r="M444" s="1">
        <f>M379*$P$115</f>
        <v>0.65856012189656232</v>
      </c>
      <c r="N444" s="1">
        <f>N379*$O$115</f>
        <v>1.5074350141779338</v>
      </c>
      <c r="O444" s="1">
        <f>O379*$P$115</f>
        <v>0.27117356571203122</v>
      </c>
      <c r="P444" s="1">
        <f>P379*$O$115</f>
        <v>1.0575159159184535</v>
      </c>
      <c r="Q444" s="1">
        <f>Q379*$P$115</f>
        <v>2.830730971625667</v>
      </c>
      <c r="R444" s="1">
        <f>R379*$O$115</f>
        <v>0.15180077397542238</v>
      </c>
      <c r="S444" s="1">
        <f>S379*$P$115</f>
        <v>0.39759792930728605</v>
      </c>
      <c r="T444" s="1">
        <f>T379*$O$115</f>
        <v>0.93371032368782569</v>
      </c>
      <c r="U444" s="1">
        <f>U379*$P$115</f>
        <v>0.16423324593906261</v>
      </c>
      <c r="V444" s="1">
        <f>V379*$O$115</f>
        <v>0.31277837746468762</v>
      </c>
      <c r="W444" s="1">
        <f>W379*$P$115</f>
        <v>0.11253185324340803</v>
      </c>
      <c r="X444" s="1">
        <f>X379*$O$115</f>
        <v>0.18899973332266282</v>
      </c>
      <c r="Y444" s="1">
        <f>Y379*$P$115</f>
        <v>0.22254085677516972</v>
      </c>
      <c r="Z444" s="1">
        <f>Z379*$O$115</f>
        <v>0.35324446661842462</v>
      </c>
      <c r="AA444" s="1">
        <f>AA379*$P$115</f>
        <v>7.148857547093096E-2</v>
      </c>
      <c r="AB444" s="1">
        <f>AB379*$O$115</f>
        <v>2.3393898582963424E-2</v>
      </c>
      <c r="AC444" s="1">
        <f>AC379*$P$115</f>
        <v>0.1346670461541824</v>
      </c>
      <c r="AD444" s="1">
        <f>AD379*$O$115</f>
        <v>0.13743229855708677</v>
      </c>
      <c r="AE444" s="1">
        <f>AE379*$P$115</f>
        <v>0.44501030537153191</v>
      </c>
      <c r="AF444" s="1">
        <f>AF379*$O$115</f>
        <v>0.26551810820648175</v>
      </c>
      <c r="AG444" s="1">
        <f>AG379*$P$115</f>
        <v>0.43422038994153123</v>
      </c>
      <c r="AH444" s="1">
        <f>AH379*$O$115</f>
        <v>0</v>
      </c>
      <c r="AI444" s="1">
        <f>AI379*$P$115</f>
        <v>0</v>
      </c>
      <c r="AJ444" s="1">
        <f t="shared" si="334"/>
        <v>26.050157911426712</v>
      </c>
      <c r="AK444" s="1">
        <f t="shared" si="334"/>
        <v>14.890412589774158</v>
      </c>
    </row>
    <row r="445" spans="1:37">
      <c r="A445" s="13" t="s">
        <v>7</v>
      </c>
      <c r="B445" s="1">
        <f>B380*$O$116</f>
        <v>9.8323696827978377</v>
      </c>
      <c r="C445" s="1">
        <f>C380*$P$116</f>
        <v>4.1998562441650797</v>
      </c>
      <c r="D445" s="1">
        <f>D380*$O$116</f>
        <v>3.7536766082524897</v>
      </c>
      <c r="E445" s="1">
        <f>E380*$P$116</f>
        <v>0.8639874910599955</v>
      </c>
      <c r="F445" s="1">
        <f>F380*$O$116</f>
        <v>1.7451374698556996</v>
      </c>
      <c r="G445" s="1">
        <f>G380*$P$116</f>
        <v>2.3092138790022991</v>
      </c>
      <c r="H445" s="1">
        <f>H380*$O$116</f>
        <v>5.7857949578096664</v>
      </c>
      <c r="I445" s="1">
        <f>I380*$P$116</f>
        <v>0.75569950216250548</v>
      </c>
      <c r="J445" s="1">
        <f>J380*$O$116</f>
        <v>0.95924858166416194</v>
      </c>
      <c r="K445" s="1">
        <f>K380*$P$116</f>
        <v>2.1886709701647273</v>
      </c>
      <c r="L445" s="1">
        <f>L380*$O$116</f>
        <v>1.9734554301451115</v>
      </c>
      <c r="M445" s="1">
        <f>M380*$P$116</f>
        <v>0.45303053334661525</v>
      </c>
      <c r="N445" s="1">
        <f>N380*$O$116</f>
        <v>3.6519805000671379</v>
      </c>
      <c r="O445" s="1">
        <f>O380*$P$116</f>
        <v>0.60708555291734256</v>
      </c>
      <c r="P445" s="1">
        <f>P380*$O$116</f>
        <v>0.92142397084512906</v>
      </c>
      <c r="Q445" s="1">
        <f>Q380*$P$116</f>
        <v>2.279207605387457</v>
      </c>
      <c r="R445" s="1">
        <f>R380*$O$116</f>
        <v>3.9945773799132091E-2</v>
      </c>
      <c r="S445" s="1">
        <f>S380*$P$116</f>
        <v>9.6683788875789892E-2</v>
      </c>
      <c r="T445" s="1">
        <f>T380*$O$116</f>
        <v>0.75071866105322371</v>
      </c>
      <c r="U445" s="1">
        <f>U380*$P$116</f>
        <v>0.12202219194999862</v>
      </c>
      <c r="V445" s="1">
        <f>V380*$O$116</f>
        <v>0.63490735491849293</v>
      </c>
      <c r="W445" s="1">
        <f>W380*$P$116</f>
        <v>0.21108715263123379</v>
      </c>
      <c r="X445" s="1">
        <f>X380*$O$116</f>
        <v>0.44271410100569952</v>
      </c>
      <c r="Y445" s="1">
        <f>Y380*$P$116</f>
        <v>0.48170883778032225</v>
      </c>
      <c r="Z445" s="1">
        <f>Z380*$O$116</f>
        <v>0.26180293684325706</v>
      </c>
      <c r="AA445" s="1">
        <f>AA380*$P$116</f>
        <v>4.8960797640949814E-2</v>
      </c>
      <c r="AB445" s="1">
        <f>AB380*$O$116</f>
        <v>3.5727581119549691E-2</v>
      </c>
      <c r="AC445" s="1">
        <f>AC380*$P$116</f>
        <v>0.19005313604899951</v>
      </c>
      <c r="AD445" s="1">
        <f>AD380*$O$116</f>
        <v>9.4812733323622556E-2</v>
      </c>
      <c r="AE445" s="1">
        <f>AE380*$P$116</f>
        <v>0.28370083886858644</v>
      </c>
      <c r="AF445" s="1">
        <f>AF380*$O$116</f>
        <v>0.27997689130869718</v>
      </c>
      <c r="AG445" s="1">
        <f>AG380*$P$116</f>
        <v>0.42310772037029432</v>
      </c>
      <c r="AH445" s="1">
        <f>AH380*$O$116</f>
        <v>0</v>
      </c>
      <c r="AI445" s="1">
        <f>AI380*$P$116</f>
        <v>0</v>
      </c>
      <c r="AJ445" s="1">
        <f t="shared" si="334"/>
        <v>31.16369323480891</v>
      </c>
      <c r="AK445" s="1">
        <f t="shared" si="334"/>
        <v>15.514076242372196</v>
      </c>
    </row>
    <row r="446" spans="1:37">
      <c r="A446" s="15" t="s">
        <v>8</v>
      </c>
      <c r="B446" s="1">
        <f>B381*$O$117</f>
        <v>13.70608118789392</v>
      </c>
      <c r="C446" s="1">
        <f>C381*$P$117</f>
        <v>5.9880525394273034</v>
      </c>
      <c r="D446" s="1">
        <f>D381*$O$117</f>
        <v>6.0626755897908744</v>
      </c>
      <c r="E446" s="1">
        <f>E381*$P$117</f>
        <v>1.4272860026006253</v>
      </c>
      <c r="F446" s="1">
        <f>F381*$O$117</f>
        <v>3.6320376972253223</v>
      </c>
      <c r="G446" s="1">
        <f>G381*$P$117</f>
        <v>4.9156498417806631</v>
      </c>
      <c r="H446" s="1">
        <f>H381*$O$117</f>
        <v>5.0690867869757499</v>
      </c>
      <c r="I446" s="1">
        <f>I381*$P$117</f>
        <v>0.67719212659897998</v>
      </c>
      <c r="J446" s="1">
        <f>J381*$O$117</f>
        <v>0.89273130259397704</v>
      </c>
      <c r="K446" s="1">
        <f>K381*$P$117</f>
        <v>2.0833687754233696</v>
      </c>
      <c r="L446" s="1">
        <f>L381*$O$117</f>
        <v>1.9905654576427174</v>
      </c>
      <c r="M446" s="1">
        <f>M381*$P$117</f>
        <v>0.46738276178219296</v>
      </c>
      <c r="N446" s="1">
        <f>N381*$O$117</f>
        <v>5.2418463987480397</v>
      </c>
      <c r="O446" s="1">
        <f>O381*$P$117</f>
        <v>0.89125466200547587</v>
      </c>
      <c r="P446" s="1">
        <f>P381*$O$117</f>
        <v>0.82951974864324418</v>
      </c>
      <c r="Q446" s="1">
        <f>Q381*$P$117</f>
        <v>2.0986846446896132</v>
      </c>
      <c r="R446" s="1">
        <f>R381*$O$117</f>
        <v>9.6583435798879957E-2</v>
      </c>
      <c r="S446" s="1">
        <f>S381*$P$117</f>
        <v>0.23910108645205361</v>
      </c>
      <c r="T446" s="1">
        <f>T381*$O$117</f>
        <v>0.8156295382673191</v>
      </c>
      <c r="U446" s="1">
        <f>U381*$P$117</f>
        <v>0.13559717201703184</v>
      </c>
      <c r="V446" s="1">
        <f>V381*$O$117</f>
        <v>0.99617929569057428</v>
      </c>
      <c r="W446" s="1">
        <f>W381*$P$117</f>
        <v>0.33875446700979611</v>
      </c>
      <c r="X446" s="1">
        <f>X381*$O$117</f>
        <v>0.52463643511740465</v>
      </c>
      <c r="Y446" s="1">
        <f>Y381*$P$117</f>
        <v>0.58386949216450712</v>
      </c>
      <c r="Z446" s="1">
        <f>Z381*$O$117</f>
        <v>1.5626391263890285</v>
      </c>
      <c r="AA446" s="1">
        <f>AA381*$P$117</f>
        <v>0.29890194466665349</v>
      </c>
      <c r="AB446" s="1">
        <f>AB381*$O$117</f>
        <v>5.5791801709903298E-2</v>
      </c>
      <c r="AC446" s="1">
        <f>AC381*$P$117</f>
        <v>0.30355534805453349</v>
      </c>
      <c r="AD446" s="1">
        <f>AD381*$O$117</f>
        <v>0.22083396278994671</v>
      </c>
      <c r="AE446" s="1">
        <f>AE381*$P$117</f>
        <v>0.67585867842835978</v>
      </c>
      <c r="AF446" s="1">
        <f>AF381*$O$117</f>
        <v>0.40407526846146558</v>
      </c>
      <c r="AG446" s="1">
        <f>AG381*$P$117</f>
        <v>0.62457861292298844</v>
      </c>
      <c r="AH446" s="1">
        <f>AH381*$O$117</f>
        <v>6.8338420216998819E-2</v>
      </c>
      <c r="AI446" s="1">
        <f>AI381*$P$117</f>
        <v>5.8871458063005797E-2</v>
      </c>
      <c r="AJ446" s="1">
        <f t="shared" si="334"/>
        <v>42.169251453955368</v>
      </c>
      <c r="AK446" s="1">
        <f t="shared" si="334"/>
        <v>21.807959614087153</v>
      </c>
    </row>
    <row r="447" spans="1:37">
      <c r="A447" s="13" t="s">
        <v>9</v>
      </c>
      <c r="B447" s="1">
        <f>B382*$O$118</f>
        <v>10.462603435703338</v>
      </c>
      <c r="C447" s="1">
        <f>C382*$P$118</f>
        <v>4.4603340715215039</v>
      </c>
      <c r="D447" s="1">
        <f>D382*$O$118</f>
        <v>6.2522119730826908</v>
      </c>
      <c r="E447" s="1">
        <f>E382*$P$118</f>
        <v>1.4362686847783628</v>
      </c>
      <c r="F447" s="1">
        <f>F382*$O$118</f>
        <v>3.3089817211341228</v>
      </c>
      <c r="G447" s="1">
        <f>G382*$P$118</f>
        <v>4.3699883668168145</v>
      </c>
      <c r="H447" s="1">
        <f>H382*$O$118</f>
        <v>2.3552110647594011</v>
      </c>
      <c r="I447" s="1">
        <f>I382*$P$118</f>
        <v>0.30702046664830562</v>
      </c>
      <c r="J447" s="1">
        <f>J382*$O$118</f>
        <v>0.87757501015893735</v>
      </c>
      <c r="K447" s="1">
        <f>K382*$P$118</f>
        <v>1.9984116677917692</v>
      </c>
      <c r="L447" s="1">
        <f>L382*$O$118</f>
        <v>1.2960571332149149</v>
      </c>
      <c r="M447" s="1">
        <f>M382*$P$118</f>
        <v>0.29694477974361771</v>
      </c>
      <c r="N447" s="1">
        <f>N382*$O$118</f>
        <v>2.8148135994040704</v>
      </c>
      <c r="O447" s="1">
        <f>O382*$P$118</f>
        <v>0.46700602716757728</v>
      </c>
      <c r="P447" s="1">
        <f>P382*$O$118</f>
        <v>0.2699539911352119</v>
      </c>
      <c r="Q447" s="1">
        <f>Q382*$P$118</f>
        <v>0.66644686428198485</v>
      </c>
      <c r="R447" s="1">
        <f>R382*$O$118</f>
        <v>0.29132123596349774</v>
      </c>
      <c r="S447" s="1">
        <f>S382*$P$118</f>
        <v>0.70373048355176193</v>
      </c>
      <c r="T447" s="1">
        <f>T382*$O$118</f>
        <v>0.63993432470044354</v>
      </c>
      <c r="U447" s="1">
        <f>U382*$P$118</f>
        <v>0.10381220439014203</v>
      </c>
      <c r="V447" s="1">
        <f>V382*$O$118</f>
        <v>0.83417859076754874</v>
      </c>
      <c r="W447" s="1">
        <f>W382*$P$118</f>
        <v>0.27679731951350323</v>
      </c>
      <c r="X447" s="1">
        <f>X382*$O$118</f>
        <v>0.26150812138728541</v>
      </c>
      <c r="Y447" s="1">
        <f>Y382*$P$118</f>
        <v>0.28398659275094223</v>
      </c>
      <c r="Z447" s="1">
        <f>Z382*$O$118</f>
        <v>1.1258073293309785</v>
      </c>
      <c r="AA447" s="1">
        <f>AA382*$P$118</f>
        <v>0.210130667046869</v>
      </c>
      <c r="AB447" s="1">
        <f>AB382*$O$118</f>
        <v>5.0152905995203119E-2</v>
      </c>
      <c r="AC447" s="1">
        <f>AC382*$P$118</f>
        <v>0.26626796897314897</v>
      </c>
      <c r="AD447" s="1">
        <f>AD382*$O$118</f>
        <v>0.2756785482925927</v>
      </c>
      <c r="AE447" s="1">
        <f>AE382*$P$118</f>
        <v>0.823281437013341</v>
      </c>
      <c r="AF447" s="1">
        <f>AF382*$O$118</f>
        <v>0.15186910428999081</v>
      </c>
      <c r="AG447" s="1">
        <f>AG382*$P$118</f>
        <v>0.22906017667962258</v>
      </c>
      <c r="AH447" s="1">
        <f>AH382*$O$118</f>
        <v>8.0358894760934524E-2</v>
      </c>
      <c r="AI447" s="1">
        <f>AI382*$P$118</f>
        <v>6.7550587909499527E-2</v>
      </c>
      <c r="AJ447" s="1">
        <f t="shared" si="334"/>
        <v>31.348216984081162</v>
      </c>
      <c r="AK447" s="1">
        <f t="shared" si="334"/>
        <v>16.967038366578766</v>
      </c>
    </row>
    <row r="448" spans="1:37">
      <c r="A448" s="15" t="s">
        <v>10</v>
      </c>
      <c r="B448" s="1">
        <f>B383*$O$119</f>
        <v>11.819768897752311</v>
      </c>
      <c r="C448" s="1">
        <f>C383*$P$119</f>
        <v>4.9992839129573836</v>
      </c>
      <c r="D448" s="1">
        <f>D383*$O$119</f>
        <v>7.995205314670673</v>
      </c>
      <c r="E448" s="1">
        <f>E383*$P$119</f>
        <v>1.8222284018481452</v>
      </c>
      <c r="F448" s="1">
        <f>F383*$O$119</f>
        <v>6.3056388211659682</v>
      </c>
      <c r="G448" s="1">
        <f>G383*$P$119</f>
        <v>8.2620191423332869</v>
      </c>
      <c r="H448" s="1">
        <f>H383*$O$119</f>
        <v>3.4203891375651412</v>
      </c>
      <c r="I448" s="1">
        <f>I383*$P$119</f>
        <v>0.44236851172751218</v>
      </c>
      <c r="J448" s="1">
        <f>J383*$O$119</f>
        <v>1.0779052145836387</v>
      </c>
      <c r="K448" s="1">
        <f>K383*$P$119</f>
        <v>2.4353000330666221</v>
      </c>
      <c r="L448" s="1">
        <f>L383*$O$119</f>
        <v>2.0363584013223233</v>
      </c>
      <c r="M448" s="1">
        <f>M383*$P$119</f>
        <v>0.46288910367494718</v>
      </c>
      <c r="N448" s="1">
        <f>N383*$O$119</f>
        <v>3.1660686679533554</v>
      </c>
      <c r="O448" s="1">
        <f>O383*$P$119</f>
        <v>0.5211519507592185</v>
      </c>
      <c r="P448" s="1">
        <f>P383*$O$119</f>
        <v>0.3306975854540366</v>
      </c>
      <c r="Q448" s="1">
        <f>Q383*$P$119</f>
        <v>0.80998689621166209</v>
      </c>
      <c r="R448" s="1">
        <f>R383*$O$119</f>
        <v>0.42938261572861153</v>
      </c>
      <c r="S448" s="1">
        <f>S383*$P$119</f>
        <v>1.0290817351747785</v>
      </c>
      <c r="T448" s="1">
        <f>T383*$O$119</f>
        <v>1.2325770878336506</v>
      </c>
      <c r="U448" s="1">
        <f>U383*$P$119</f>
        <v>0.19838018502357904</v>
      </c>
      <c r="V448" s="1">
        <f>V383*$O$119</f>
        <v>1.1218365473500902</v>
      </c>
      <c r="W448" s="1">
        <f>W383*$P$119</f>
        <v>0.36932067267032459</v>
      </c>
      <c r="X448" s="1">
        <f>X383*$O$119</f>
        <v>0.35423353594702733</v>
      </c>
      <c r="Y448" s="1">
        <f>Y383*$P$119</f>
        <v>0.3816572558587325</v>
      </c>
      <c r="Z448" s="1">
        <f>Z383*$O$119</f>
        <v>1.742859369682652</v>
      </c>
      <c r="AA448" s="1">
        <f>AA383*$P$119</f>
        <v>0.3227445414570797</v>
      </c>
      <c r="AB448" s="1">
        <f>AB383*$O$119</f>
        <v>0</v>
      </c>
      <c r="AC448" s="1">
        <f>AC383*$P$119</f>
        <v>0</v>
      </c>
      <c r="AD448" s="1">
        <f>AD383*$O$119</f>
        <v>0.22203060185035445</v>
      </c>
      <c r="AE448" s="1">
        <f>AE383*$P$119</f>
        <v>0.65785378699078978</v>
      </c>
      <c r="AF448" s="1">
        <f>AF383*$O$119</f>
        <v>9.8647220689089182E-2</v>
      </c>
      <c r="AG448" s="1">
        <f>AG383*$P$119</f>
        <v>0.14761694273883522</v>
      </c>
      <c r="AH448" s="1">
        <f>AH383*$O$119</f>
        <v>0.17441517200238157</v>
      </c>
      <c r="AI448" s="1">
        <f>AI383*$P$119</f>
        <v>0.14546236076901273</v>
      </c>
      <c r="AJ448" s="1">
        <f t="shared" si="334"/>
        <v>41.528014191551307</v>
      </c>
      <c r="AK448" s="1">
        <f t="shared" si="334"/>
        <v>23.007345433261911</v>
      </c>
    </row>
    <row r="449" spans="1:37">
      <c r="A449" s="13" t="s">
        <v>11</v>
      </c>
      <c r="B449" s="1">
        <f>B384*$O$120</f>
        <v>8.7401726958360886</v>
      </c>
      <c r="C449" s="1">
        <f>C384*$P$120</f>
        <v>3.7094920928050419</v>
      </c>
      <c r="D449" s="1">
        <f>D384*$O$120</f>
        <v>5.3766729494993886</v>
      </c>
      <c r="E449" s="1">
        <f>E384*$P$120</f>
        <v>1.2296525944446013</v>
      </c>
      <c r="F449" s="1">
        <f>F384*$O$120</f>
        <v>7.9664344269187524</v>
      </c>
      <c r="G449" s="1">
        <f>G384*$P$120</f>
        <v>10.474099879697928</v>
      </c>
      <c r="H449" s="1">
        <f>H384*$O$120</f>
        <v>2.0268625260494084</v>
      </c>
      <c r="I449" s="1">
        <f>I384*$P$120</f>
        <v>0.26304412123507454</v>
      </c>
      <c r="J449" s="1">
        <f>J384*$O$120</f>
        <v>1.1186114494212409</v>
      </c>
      <c r="K449" s="1">
        <f>K384*$P$120</f>
        <v>2.5359855907372215</v>
      </c>
      <c r="L449" s="1">
        <f>L384*$O$120</f>
        <v>2.8880438550670484</v>
      </c>
      <c r="M449" s="1">
        <f>M384*$P$120</f>
        <v>0.65875229975715377</v>
      </c>
      <c r="N449" s="1">
        <f>N384*$O$120</f>
        <v>2.289159928162392</v>
      </c>
      <c r="O449" s="1">
        <f>O384*$P$120</f>
        <v>0.37810793574421503</v>
      </c>
      <c r="P449" s="1">
        <f>P384*$O$120</f>
        <v>0.16771181043630221</v>
      </c>
      <c r="Q449" s="1">
        <f>Q384*$P$120</f>
        <v>0.4121983375115732</v>
      </c>
      <c r="R449" s="1">
        <f>R384*$O$120</f>
        <v>0.38690107943339686</v>
      </c>
      <c r="S449" s="1">
        <f>S384*$P$120</f>
        <v>0.93046699747378858</v>
      </c>
      <c r="T449" s="1">
        <f>T384*$O$120</f>
        <v>1.4874274157383416</v>
      </c>
      <c r="U449" s="1">
        <f>U384*$P$120</f>
        <v>0.24022356191667241</v>
      </c>
      <c r="V449" s="1">
        <f>V384*$O$120</f>
        <v>1.272283655531518</v>
      </c>
      <c r="W449" s="1">
        <f>W384*$P$120</f>
        <v>0.42029439774467342</v>
      </c>
      <c r="X449" s="1">
        <f>X384*$O$120</f>
        <v>0.37610906830719054</v>
      </c>
      <c r="Y449" s="1">
        <f>Y384*$P$120</f>
        <v>0.40662424837242772</v>
      </c>
      <c r="Z449" s="1">
        <f>Z384*$O$120</f>
        <v>1.4580334801076666</v>
      </c>
      <c r="AA449" s="1">
        <f>AA384*$P$120</f>
        <v>0.27093160921417703</v>
      </c>
      <c r="AB449" s="1">
        <f>AB384*$O$120</f>
        <v>2.2856738806936287E-2</v>
      </c>
      <c r="AC449" s="1">
        <f>AC384*$P$120</f>
        <v>0.12081028288938024</v>
      </c>
      <c r="AD449" s="1">
        <f>AD384*$O$120</f>
        <v>0.270733967675031</v>
      </c>
      <c r="AE449" s="1">
        <f>AE384*$P$120</f>
        <v>0.80492406279415385</v>
      </c>
      <c r="AF449" s="1">
        <f>AF384*$O$120</f>
        <v>0</v>
      </c>
      <c r="AG449" s="1">
        <f>AG384*$P$120</f>
        <v>0</v>
      </c>
      <c r="AH449" s="1">
        <f>AH384*$O$120</f>
        <v>0.17564416997164908</v>
      </c>
      <c r="AI449" s="1">
        <f>AI384*$P$120</f>
        <v>0.14699268735952639</v>
      </c>
      <c r="AJ449" s="1">
        <f t="shared" si="334"/>
        <v>36.023659216962351</v>
      </c>
      <c r="AK449" s="1">
        <f t="shared" si="334"/>
        <v>23.002600699697609</v>
      </c>
    </row>
    <row r="450" spans="1:37">
      <c r="A450" s="15" t="s">
        <v>12</v>
      </c>
      <c r="B450" s="1">
        <f>B385*$O$121</f>
        <v>4.7940665280059758</v>
      </c>
      <c r="C450" s="1">
        <f>C385*$P$121</f>
        <v>2.0629427507685145</v>
      </c>
      <c r="D450" s="1">
        <f>D385*$O$121</f>
        <v>4.5029260759346705</v>
      </c>
      <c r="E450" s="1">
        <f>E385*$P$121</f>
        <v>1.0441245594376507</v>
      </c>
      <c r="F450" s="1">
        <f>F385*$O$121</f>
        <v>6.215614846172433</v>
      </c>
      <c r="G450" s="1">
        <f>G385*$P$121</f>
        <v>8.285629398865245</v>
      </c>
      <c r="H450" s="1">
        <f>H385*$O$121</f>
        <v>1.9615925532684795</v>
      </c>
      <c r="I450" s="1">
        <f>I385*$P$121</f>
        <v>0.25810819560407122</v>
      </c>
      <c r="J450" s="1">
        <f>J385*$O$121</f>
        <v>0.87096418572030909</v>
      </c>
      <c r="K450" s="1">
        <f>K385*$P$121</f>
        <v>2.0019650995005822</v>
      </c>
      <c r="L450" s="1">
        <f>L385*$O$121</f>
        <v>1.2285838617729821</v>
      </c>
      <c r="M450" s="1">
        <f>M385*$P$121</f>
        <v>0.28412657133757646</v>
      </c>
      <c r="N450" s="1">
        <f>N385*$O$121</f>
        <v>3.6342414060042731</v>
      </c>
      <c r="O450" s="1">
        <f>O385*$P$121</f>
        <v>0.608614245224809</v>
      </c>
      <c r="P450" s="1">
        <f>P385*$O$121</f>
        <v>0.27001645309691491</v>
      </c>
      <c r="Q450" s="1">
        <f>Q385*$P$121</f>
        <v>0.6728550254757143</v>
      </c>
      <c r="R450" s="1">
        <f>R385*$O$121</f>
        <v>0.31965411788411552</v>
      </c>
      <c r="S450" s="1">
        <f>S385*$P$121</f>
        <v>0.779417261272912</v>
      </c>
      <c r="T450" s="1">
        <f>T385*$O$121</f>
        <v>0.29480764966879369</v>
      </c>
      <c r="U450" s="1">
        <f>U385*$P$121</f>
        <v>4.8273329310378678E-2</v>
      </c>
      <c r="V450" s="1">
        <f>V385*$O$121</f>
        <v>0.97295801436697504</v>
      </c>
      <c r="W450" s="1">
        <f>W385*$P$121</f>
        <v>0.32587604476194731</v>
      </c>
      <c r="X450" s="1">
        <f>X385*$O$121</f>
        <v>0.25099939582665409</v>
      </c>
      <c r="Y450" s="1">
        <f>Y385*$P$121</f>
        <v>0.27513182472285475</v>
      </c>
      <c r="Z450" s="1">
        <f>Z385*$O$121</f>
        <v>0.28839025756135961</v>
      </c>
      <c r="AA450" s="1">
        <f>AA385*$P$121</f>
        <v>5.4332720159055346E-2</v>
      </c>
      <c r="AB450" s="1">
        <f>AB385*$O$121</f>
        <v>2.8453893424629301E-2</v>
      </c>
      <c r="AC450" s="1">
        <f>AC385*$P$121</f>
        <v>0.15248250568475361</v>
      </c>
      <c r="AD450" s="1">
        <f>AD385*$O$121</f>
        <v>8.2512424505431711E-2</v>
      </c>
      <c r="AE450" s="1">
        <f>AE385*$P$121</f>
        <v>0.24872543244467665</v>
      </c>
      <c r="AF450" s="1">
        <f>AF385*$O$121</f>
        <v>0.27134150914522748</v>
      </c>
      <c r="AG450" s="1">
        <f>AG385*$P$121</f>
        <v>0.41309685830732401</v>
      </c>
      <c r="AH450" s="1">
        <f>AH385*$O$121</f>
        <v>0.18220153678886328</v>
      </c>
      <c r="AI450" s="1">
        <f>AI385*$P$121</f>
        <v>0.15459758665149823</v>
      </c>
      <c r="AJ450" s="1">
        <f t="shared" si="334"/>
        <v>26.169324709148086</v>
      </c>
      <c r="AK450" s="1">
        <f t="shared" si="334"/>
        <v>17.670299409529566</v>
      </c>
    </row>
    <row r="451" spans="1:37">
      <c r="B451" s="21"/>
      <c r="C451" s="21"/>
      <c r="D451" s="21"/>
      <c r="E451" s="21"/>
      <c r="F451" s="21"/>
      <c r="G451" s="21"/>
      <c r="H451" s="21"/>
      <c r="I451" s="21"/>
    </row>
    <row r="452" spans="1:37" ht="22.5">
      <c r="B452" s="16" t="s">
        <v>231</v>
      </c>
      <c r="C452" s="25"/>
      <c r="D452" s="16" t="s">
        <v>48</v>
      </c>
      <c r="E452" s="16"/>
      <c r="F452" s="16" t="s">
        <v>56</v>
      </c>
      <c r="G452" s="16"/>
      <c r="H452" s="16" t="s">
        <v>156</v>
      </c>
      <c r="I452" s="16"/>
      <c r="J452" s="16" t="s">
        <v>58</v>
      </c>
      <c r="K452" s="16"/>
      <c r="L452" s="16" t="s">
        <v>152</v>
      </c>
      <c r="M452" s="16"/>
      <c r="N452" s="16" t="s">
        <v>50</v>
      </c>
      <c r="O452" s="16"/>
      <c r="P452" s="16" t="s">
        <v>157</v>
      </c>
      <c r="Q452" s="16"/>
      <c r="R452" s="16" t="s">
        <v>168</v>
      </c>
      <c r="S452" s="16"/>
      <c r="T452" s="16" t="s">
        <v>240</v>
      </c>
      <c r="U452" s="16"/>
      <c r="V452" s="16" t="s">
        <v>54</v>
      </c>
      <c r="W452" s="16"/>
      <c r="X452" s="16" t="s">
        <v>49</v>
      </c>
      <c r="Y452" s="16"/>
      <c r="Z452" s="16" t="s">
        <v>155</v>
      </c>
      <c r="AA452" s="16"/>
      <c r="AB452" s="16" t="s">
        <v>170</v>
      </c>
      <c r="AC452" s="16"/>
      <c r="AD452" s="16" t="s">
        <v>60</v>
      </c>
      <c r="AE452" s="16"/>
      <c r="AF452" s="16" t="s">
        <v>162</v>
      </c>
      <c r="AG452" s="16"/>
      <c r="AH452" s="16" t="s">
        <v>172</v>
      </c>
      <c r="AI452" s="16"/>
      <c r="AJ452" s="23" t="s">
        <v>177</v>
      </c>
      <c r="AK452" s="23"/>
    </row>
    <row r="453" spans="1:37">
      <c r="A453" s="22" t="s">
        <v>24</v>
      </c>
      <c r="B453" s="16" t="s">
        <v>30</v>
      </c>
      <c r="C453" s="16" t="s">
        <v>31</v>
      </c>
      <c r="D453" s="16" t="s">
        <v>30</v>
      </c>
      <c r="E453" s="16" t="s">
        <v>31</v>
      </c>
      <c r="F453" s="16" t="s">
        <v>30</v>
      </c>
      <c r="G453" s="16" t="s">
        <v>31</v>
      </c>
      <c r="H453" s="16" t="s">
        <v>30</v>
      </c>
      <c r="I453" s="16" t="s">
        <v>31</v>
      </c>
      <c r="J453" s="16" t="s">
        <v>30</v>
      </c>
      <c r="K453" s="16" t="s">
        <v>31</v>
      </c>
      <c r="L453" s="16" t="s">
        <v>30</v>
      </c>
      <c r="M453" s="16" t="s">
        <v>31</v>
      </c>
      <c r="N453" s="16" t="s">
        <v>30</v>
      </c>
      <c r="O453" s="16" t="s">
        <v>31</v>
      </c>
      <c r="P453" s="16" t="s">
        <v>30</v>
      </c>
      <c r="Q453" s="16" t="s">
        <v>31</v>
      </c>
      <c r="R453" s="16" t="s">
        <v>30</v>
      </c>
      <c r="S453" s="16" t="s">
        <v>31</v>
      </c>
      <c r="T453" s="16" t="s">
        <v>30</v>
      </c>
      <c r="U453" s="16" t="s">
        <v>31</v>
      </c>
      <c r="V453" s="16" t="s">
        <v>30</v>
      </c>
      <c r="W453" s="16" t="s">
        <v>31</v>
      </c>
      <c r="X453" s="16" t="s">
        <v>30</v>
      </c>
      <c r="Y453" s="16" t="s">
        <v>31</v>
      </c>
      <c r="Z453" s="16" t="s">
        <v>30</v>
      </c>
      <c r="AA453" s="16" t="s">
        <v>31</v>
      </c>
      <c r="AB453" s="16" t="s">
        <v>30</v>
      </c>
      <c r="AC453" s="16" t="s">
        <v>31</v>
      </c>
      <c r="AD453" s="16" t="s">
        <v>30</v>
      </c>
      <c r="AE453" s="16" t="s">
        <v>31</v>
      </c>
      <c r="AF453" s="16" t="s">
        <v>30</v>
      </c>
      <c r="AG453" s="16" t="s">
        <v>31</v>
      </c>
      <c r="AH453" s="16" t="s">
        <v>30</v>
      </c>
      <c r="AI453" s="16" t="s">
        <v>31</v>
      </c>
      <c r="AJ453" s="23" t="s">
        <v>30</v>
      </c>
      <c r="AK453" s="23" t="s">
        <v>31</v>
      </c>
    </row>
    <row r="454" spans="1:37">
      <c r="A454" s="11" t="s">
        <v>5</v>
      </c>
      <c r="B454" s="1">
        <f>SUM(B455:B462)</f>
        <v>19.438762546601232</v>
      </c>
      <c r="C454" s="1">
        <f t="shared" ref="C454:AI454" si="335">SUM(C455:C462)</f>
        <v>23.41625420031022</v>
      </c>
      <c r="D454" s="1">
        <f t="shared" si="335"/>
        <v>11.6249275435479</v>
      </c>
      <c r="E454" s="1">
        <f t="shared" si="335"/>
        <v>6.6305733247733842</v>
      </c>
      <c r="F454" s="1">
        <f t="shared" si="335"/>
        <v>10.528445131190718</v>
      </c>
      <c r="G454" s="1">
        <f t="shared" si="335"/>
        <v>28.485566209107443</v>
      </c>
      <c r="H454" s="1">
        <f t="shared" si="335"/>
        <v>6.7479033498361156</v>
      </c>
      <c r="I454" s="1">
        <f t="shared" si="335"/>
        <v>3.2601288174447611</v>
      </c>
      <c r="J454" s="1">
        <f t="shared" si="335"/>
        <v>2.5708981697337547</v>
      </c>
      <c r="K454" s="1">
        <f t="shared" si="335"/>
        <v>13.228287564078892</v>
      </c>
      <c r="L454" s="1">
        <f t="shared" si="335"/>
        <v>4.7297657043947048</v>
      </c>
      <c r="M454" s="1">
        <f t="shared" si="335"/>
        <v>2.5849847176308054</v>
      </c>
      <c r="N454" s="1">
        <f t="shared" si="335"/>
        <v>6.7230968345272757</v>
      </c>
      <c r="O454" s="1">
        <f t="shared" si="335"/>
        <v>2.6438547667291625</v>
      </c>
      <c r="P454" s="1">
        <f t="shared" si="335"/>
        <v>1.344663989983405</v>
      </c>
      <c r="Q454" s="1">
        <f t="shared" si="335"/>
        <v>6.9147879722561925</v>
      </c>
      <c r="R454" s="1">
        <f t="shared" si="335"/>
        <v>0.60348048605032245</v>
      </c>
      <c r="S454" s="1">
        <f t="shared" si="335"/>
        <v>3.1741732980290491</v>
      </c>
      <c r="T454" s="1">
        <f t="shared" si="335"/>
        <v>2.0501033207765689</v>
      </c>
      <c r="U454" s="1">
        <f t="shared" si="335"/>
        <v>0.87809792354626759</v>
      </c>
      <c r="V454" s="1">
        <f t="shared" si="335"/>
        <v>1.9622494923708296</v>
      </c>
      <c r="W454" s="1">
        <f t="shared" si="335"/>
        <v>1.8375467461327695</v>
      </c>
      <c r="X454" s="1">
        <f t="shared" si="335"/>
        <v>0.76271295886400658</v>
      </c>
      <c r="Y454" s="1">
        <f t="shared" si="335"/>
        <v>1.9816043204321341</v>
      </c>
      <c r="Z454" s="1">
        <f t="shared" si="335"/>
        <v>2.2049198482210133</v>
      </c>
      <c r="AA454" s="1">
        <f t="shared" si="335"/>
        <v>0.94673631780767964</v>
      </c>
      <c r="AB454" s="1">
        <f t="shared" si="335"/>
        <v>0.1525248441665773</v>
      </c>
      <c r="AC454" s="1">
        <f t="shared" si="335"/>
        <v>0.78351544269682893</v>
      </c>
      <c r="AD454" s="1">
        <f t="shared" si="335"/>
        <v>0.40888333968081397</v>
      </c>
      <c r="AE454" s="1">
        <f t="shared" si="335"/>
        <v>3.3348168623019072</v>
      </c>
      <c r="AF454" s="1">
        <f t="shared" si="335"/>
        <v>0.5621563804802574</v>
      </c>
      <c r="AG454" s="1">
        <f t="shared" si="335"/>
        <v>1.3759717623947962</v>
      </c>
      <c r="AH454" s="1">
        <f t="shared" si="335"/>
        <v>0.22937907718482323</v>
      </c>
      <c r="AI454" s="1">
        <f t="shared" si="335"/>
        <v>0.47964894908226435</v>
      </c>
      <c r="AJ454" s="1">
        <f>SUM(AH454,AF454,AD454,AB454,Z454,X454,V454,T454,R454,P454,N454,L454,J454,H454,F454,D454,B454)</f>
        <v>72.644873017610308</v>
      </c>
      <c r="AK454" s="1">
        <f>SUM(AI454,AG454,AE454,AC454,AA454,Y454,W454,U454,S454,Q454,O454,M454,K454,I454,G454,E454,C454)</f>
        <v>101.95654919475456</v>
      </c>
    </row>
    <row r="455" spans="1:37">
      <c r="A455" s="13" t="s">
        <v>13</v>
      </c>
      <c r="B455" s="1">
        <f>B392*$O$114</f>
        <v>0.7305377779876947</v>
      </c>
      <c r="C455" s="1">
        <f>C392*$P$114</f>
        <v>1.0925463249414524</v>
      </c>
      <c r="D455" s="1">
        <f>D392*$O$114</f>
        <v>0.30149564775376414</v>
      </c>
      <c r="E455" s="1">
        <f>E392*$P$114</f>
        <v>0.22522864899528322</v>
      </c>
      <c r="F455" s="1">
        <f>F392*$O$114</f>
        <v>5.3749711757882603E-2</v>
      </c>
      <c r="G455" s="1">
        <f>G392*$P$114</f>
        <v>0.21368121034553234</v>
      </c>
      <c r="H455" s="1">
        <f>H392*$O$114</f>
        <v>0.46595531385678007</v>
      </c>
      <c r="I455" s="1">
        <f>I392*$P$114</f>
        <v>0.24671593729937982</v>
      </c>
      <c r="J455" s="1">
        <f>J392*$O$114</f>
        <v>0.30255270080219226</v>
      </c>
      <c r="K455" s="1">
        <f>K392*$P$114</f>
        <v>1.9350145502261349</v>
      </c>
      <c r="L455" s="1">
        <f>L392*$O$114</f>
        <v>0.48740734060694474</v>
      </c>
      <c r="M455" s="1">
        <f>M392*$P$114</f>
        <v>0.3362131123367188</v>
      </c>
      <c r="N455" s="1">
        <f>N392*$O$114</f>
        <v>0.33393684894240544</v>
      </c>
      <c r="O455" s="1">
        <f>O392*$P$114</f>
        <v>0.15992612833659667</v>
      </c>
      <c r="P455" s="1">
        <f>P392*$O$114</f>
        <v>0.12036084629794075</v>
      </c>
      <c r="Q455" s="1">
        <f>Q392*$P$114</f>
        <v>0.66557656754526917</v>
      </c>
      <c r="R455" s="1">
        <f>R392*$O$114</f>
        <v>1.1977351923032261E-2</v>
      </c>
      <c r="S455" s="1">
        <f>S392*$P$114</f>
        <v>9.2196898129381033E-2</v>
      </c>
      <c r="T455" s="1">
        <f>T392*$O$114</f>
        <v>0.19359299970448132</v>
      </c>
      <c r="U455" s="1">
        <f>U392*$P$114</f>
        <v>0.10858720636687044</v>
      </c>
      <c r="V455" s="1">
        <f>V392*$O$114</f>
        <v>0.10562331437463446</v>
      </c>
      <c r="W455" s="1">
        <f>W392*$P$114</f>
        <v>0.137759976375398</v>
      </c>
      <c r="X455" s="1">
        <f>X392*$O$114</f>
        <v>5.0076241384843956E-2</v>
      </c>
      <c r="Y455" s="1">
        <f>Y392*$P$114</f>
        <v>0.15989204084487188</v>
      </c>
      <c r="Z455" s="1">
        <f>Z392*$O$114</f>
        <v>8.7566987880774216E-2</v>
      </c>
      <c r="AA455" s="1">
        <f>AA392*$P$114</f>
        <v>5.1960746258279844E-2</v>
      </c>
      <c r="AB455" s="1">
        <f>AB392*$O$114</f>
        <v>1.555380180644899E-2</v>
      </c>
      <c r="AC455" s="1">
        <f>AC392*$P$114</f>
        <v>9.7811440081468373E-2</v>
      </c>
      <c r="AD455" s="1">
        <f>AD392*$O$114</f>
        <v>3.2813291049454581E-2</v>
      </c>
      <c r="AE455" s="1">
        <f>AE392*$P$114</f>
        <v>0.36640188570210908</v>
      </c>
      <c r="AF455" s="1">
        <f>AF392*$O$114</f>
        <v>4.342331541887072E-2</v>
      </c>
      <c r="AG455" s="1">
        <f>AG392*$P$114</f>
        <v>0.11662328388327614</v>
      </c>
      <c r="AH455" s="1">
        <f>AH392*$O$114</f>
        <v>6.7856354307224871E-3</v>
      </c>
      <c r="AI455" s="1">
        <f>AI392*$P$114</f>
        <v>2.2564862118690278E-2</v>
      </c>
      <c r="AJ455" s="1">
        <f t="shared" ref="AJ455:AK462" si="336">SUM(AH455,AF455,AD455,AB455,Z455,X455,V455,T455,R455,P455,N455,L455,J455,H455,F455,D455,B455)</f>
        <v>3.3434091269788677</v>
      </c>
      <c r="AK455" s="1">
        <f t="shared" si="336"/>
        <v>6.028700819786712</v>
      </c>
    </row>
    <row r="456" spans="1:37">
      <c r="A456" s="15" t="s">
        <v>6</v>
      </c>
      <c r="B456" s="1">
        <f>B393*$O$115</f>
        <v>1.9563144327697548</v>
      </c>
      <c r="C456" s="1">
        <f>C393*$P$115</f>
        <v>3.1308610278463904</v>
      </c>
      <c r="D456" s="1">
        <f>D393*$O$115</f>
        <v>0.93383226257150709</v>
      </c>
      <c r="E456" s="1">
        <f>E393*$P$115</f>
        <v>0.72081570393542116</v>
      </c>
      <c r="F456" s="1">
        <f>F393*$O$115</f>
        <v>0.18122383395793421</v>
      </c>
      <c r="G456" s="1">
        <f>G393*$P$115</f>
        <v>0.71806006528673227</v>
      </c>
      <c r="H456" s="1">
        <f>H393*$O$115</f>
        <v>1.120320681099364</v>
      </c>
      <c r="I456" s="1">
        <f>I393*$P$115</f>
        <v>0.67314603017214802</v>
      </c>
      <c r="J456" s="1">
        <f>J393*$O$115</f>
        <v>0.32440907960676196</v>
      </c>
      <c r="K456" s="1">
        <f>K393*$P$115</f>
        <v>2.0062639210867426</v>
      </c>
      <c r="L456" s="1">
        <f>L393*$O$115</f>
        <v>0.67213417069987735</v>
      </c>
      <c r="M456" s="1">
        <f>M393*$P$115</f>
        <v>0.46135938926528269</v>
      </c>
      <c r="N456" s="1">
        <f>N393*$O$115</f>
        <v>0.38348465536710119</v>
      </c>
      <c r="O456" s="1">
        <f>O393*$P$115</f>
        <v>0.17872267644048628</v>
      </c>
      <c r="P456" s="1">
        <f>P393*$O$115</f>
        <v>0.37518032979842786</v>
      </c>
      <c r="Q456" s="1">
        <f>Q393*$P$115</f>
        <v>1.8247490812150897</v>
      </c>
      <c r="R456" s="1">
        <f>R393*$O$115</f>
        <v>3.8521341369857964E-2</v>
      </c>
      <c r="S456" s="1">
        <f>S393*$P$115</f>
        <v>0.30349314022690138</v>
      </c>
      <c r="T456" s="1">
        <f>T393*$O$115</f>
        <v>0.2285200204510496</v>
      </c>
      <c r="U456" s="1">
        <f>U393*$P$115</f>
        <v>0.13620686932085327</v>
      </c>
      <c r="V456" s="1">
        <f>V393*$O$115</f>
        <v>7.1714619789358947E-2</v>
      </c>
      <c r="W456" s="1">
        <f>W393*$P$115</f>
        <v>0.1051554326600744</v>
      </c>
      <c r="X456" s="1">
        <f>X393*$O$115</f>
        <v>5.0673203462188253E-2</v>
      </c>
      <c r="Y456" s="1">
        <f>Y393*$P$115</f>
        <v>0.1594556740283288</v>
      </c>
      <c r="Z456" s="1">
        <f>Z393*$O$115</f>
        <v>8.8131124357441457E-2</v>
      </c>
      <c r="AA456" s="1">
        <f>AA393*$P$115</f>
        <v>5.3455333123696734E-2</v>
      </c>
      <c r="AB456" s="1">
        <f>AB393*$O$115</f>
        <v>1.5858859894154042E-2</v>
      </c>
      <c r="AC456" s="1">
        <f>AC393*$P$115</f>
        <v>7.2049588669501341E-2</v>
      </c>
      <c r="AD456" s="1">
        <f>AD393*$O$115</f>
        <v>2.9003095596914868E-2</v>
      </c>
      <c r="AE456" s="1">
        <f>AE393*$P$115</f>
        <v>0.35876086393615647</v>
      </c>
      <c r="AF456" s="1">
        <f>AF393*$O$115</f>
        <v>0.1034716668995819</v>
      </c>
      <c r="AG456" s="1">
        <f>AG393*$P$115</f>
        <v>0.21598569139740517</v>
      </c>
      <c r="AH456" s="1">
        <f>AH393*$O$115</f>
        <v>0</v>
      </c>
      <c r="AI456" s="1">
        <f>AI393*$P$115</f>
        <v>0</v>
      </c>
      <c r="AJ456" s="1">
        <f t="shared" si="336"/>
        <v>6.5727933776912764</v>
      </c>
      <c r="AK456" s="1">
        <f t="shared" si="336"/>
        <v>11.118540488611211</v>
      </c>
    </row>
    <row r="457" spans="1:37">
      <c r="A457" s="13" t="s">
        <v>7</v>
      </c>
      <c r="B457" s="1">
        <f>B394*$O$116</f>
        <v>1.3238167441935893</v>
      </c>
      <c r="C457" s="1">
        <f>C394*$P$116</f>
        <v>3.2551303524405109</v>
      </c>
      <c r="D457" s="1">
        <f>D394*$O$116</f>
        <v>0.52183809560566086</v>
      </c>
      <c r="E457" s="1">
        <f>E394*$P$116</f>
        <v>0.62587416097976967</v>
      </c>
      <c r="F457" s="1">
        <f>F394*$O$116</f>
        <v>0.25732689293120065</v>
      </c>
      <c r="G457" s="1">
        <f>G394*$P$116</f>
        <v>1.6027296939475182</v>
      </c>
      <c r="H457" s="1">
        <f>H394*$O$116</f>
        <v>0.77291669309258371</v>
      </c>
      <c r="I457" s="1">
        <f>I394*$P$116</f>
        <v>0.70060222519315041</v>
      </c>
      <c r="J457" s="1">
        <f>J394*$O$116</f>
        <v>0.15229672977659403</v>
      </c>
      <c r="K457" s="1">
        <f>K394*$P$116</f>
        <v>1.4948013453947806</v>
      </c>
      <c r="L457" s="1">
        <f>L394*$O$116</f>
        <v>0.27970377923601308</v>
      </c>
      <c r="M457" s="1">
        <f>M394*$P$116</f>
        <v>0.30198622866711905</v>
      </c>
      <c r="N457" s="1">
        <f>N394*$O$116</f>
        <v>0.51917456109801718</v>
      </c>
      <c r="O457" s="1">
        <f>O394*$P$116</f>
        <v>0.38340082682163573</v>
      </c>
      <c r="P457" s="1">
        <f>P394*$O$116</f>
        <v>0.17747174267508026</v>
      </c>
      <c r="Q457" s="1">
        <f>Q394*$P$116</f>
        <v>1.4115951128425475</v>
      </c>
      <c r="R457" s="1">
        <f>R394*$O$116</f>
        <v>5.6660831019319955E-3</v>
      </c>
      <c r="S457" s="1">
        <f>S394*$P$116</f>
        <v>6.9574654309371417E-2</v>
      </c>
      <c r="T457" s="1">
        <f>T394*$O$116</f>
        <v>0.10308294252501632</v>
      </c>
      <c r="U457" s="1">
        <f>U394*$P$116</f>
        <v>9.4615477197265915E-2</v>
      </c>
      <c r="V457" s="1">
        <f>V394*$O$116</f>
        <v>8.2247507012081708E-2</v>
      </c>
      <c r="W457" s="1">
        <f>W394*$P$116</f>
        <v>0.18241828797495563</v>
      </c>
      <c r="X457" s="1">
        <f>X394*$O$116</f>
        <v>6.598904913473648E-2</v>
      </c>
      <c r="Y457" s="1">
        <f>Y394*$P$116</f>
        <v>0.32760004984430696</v>
      </c>
      <c r="Z457" s="1">
        <f>Z394*$O$116</f>
        <v>3.6573231990550639E-2</v>
      </c>
      <c r="AA457" s="1">
        <f>AA394*$P$116</f>
        <v>3.4588678097471764E-2</v>
      </c>
      <c r="AB457" s="1">
        <f>AB394*$O$116</f>
        <v>1.2682858524993592E-2</v>
      </c>
      <c r="AC457" s="1">
        <f>AC394*$P$116</f>
        <v>0.10010946407472991</v>
      </c>
      <c r="AD457" s="1">
        <f>AD394*$O$116</f>
        <v>1.1412884532535675E-2</v>
      </c>
      <c r="AE457" s="1">
        <f>AE394*$P$116</f>
        <v>0.21442849175688258</v>
      </c>
      <c r="AF457" s="1">
        <f>AF394*$O$116</f>
        <v>5.8838614958678932E-2</v>
      </c>
      <c r="AG457" s="1">
        <f>AG394*$P$116</f>
        <v>0.20942631582882582</v>
      </c>
      <c r="AH457" s="1">
        <f>AH394*$O$116</f>
        <v>0</v>
      </c>
      <c r="AI457" s="1">
        <f>AI394*$P$116</f>
        <v>0</v>
      </c>
      <c r="AJ457" s="1">
        <f t="shared" si="336"/>
        <v>4.3810384103892641</v>
      </c>
      <c r="AK457" s="1">
        <f t="shared" si="336"/>
        <v>11.008881365370842</v>
      </c>
    </row>
    <row r="458" spans="1:37">
      <c r="A458" s="15" t="s">
        <v>8</v>
      </c>
      <c r="B458" s="1">
        <f>B395*$O$117</f>
        <v>2.8313948882950148</v>
      </c>
      <c r="C458" s="1">
        <f>C395*$P$117</f>
        <v>4.1423813781957373</v>
      </c>
      <c r="D458" s="1">
        <f>D395*$O$117</f>
        <v>1.2781106952876471</v>
      </c>
      <c r="E458" s="1">
        <f>E395*$P$117</f>
        <v>0.94524174708888542</v>
      </c>
      <c r="F458" s="1">
        <f>F395*$O$117</f>
        <v>0.79530794871202726</v>
      </c>
      <c r="G458" s="1">
        <f>G395*$P$117</f>
        <v>3.1685726506508995</v>
      </c>
      <c r="H458" s="1">
        <f>H395*$O$117</f>
        <v>1.0420231640580604</v>
      </c>
      <c r="I458" s="1">
        <f>I395*$P$117</f>
        <v>0.52844067760597069</v>
      </c>
      <c r="J458" s="1">
        <f>J395*$O$117</f>
        <v>0.20524664726773165</v>
      </c>
      <c r="K458" s="1">
        <f>K395*$P$117</f>
        <v>1.329460990655061</v>
      </c>
      <c r="L458" s="1">
        <f>L395*$O$117</f>
        <v>0.42486420227609029</v>
      </c>
      <c r="M458" s="1">
        <f>M395*$P$117</f>
        <v>0.29379111948421194</v>
      </c>
      <c r="N458" s="1">
        <f>N395*$O$117</f>
        <v>1.1209908084950195</v>
      </c>
      <c r="O458" s="1">
        <f>O395*$P$117</f>
        <v>0.54203502727589059</v>
      </c>
      <c r="P458" s="1">
        <f>P395*$O$117</f>
        <v>0.2178546800087417</v>
      </c>
      <c r="Q458" s="1">
        <f>Q395*$P$117</f>
        <v>1.2614341006012453</v>
      </c>
      <c r="R458" s="1">
        <f>R395*$O$117</f>
        <v>2.0625066502941974E-2</v>
      </c>
      <c r="S458" s="1">
        <f>S395*$P$117</f>
        <v>0.15768091120218025</v>
      </c>
      <c r="T458" s="1">
        <f>T395*$O$117</f>
        <v>0.17060087329613421</v>
      </c>
      <c r="U458" s="1">
        <f>U395*$P$117</f>
        <v>9.3829356751449156E-2</v>
      </c>
      <c r="V458" s="1">
        <f>V395*$O$117</f>
        <v>0.20088164961866367</v>
      </c>
      <c r="W458" s="1">
        <f>W395*$P$117</f>
        <v>0.25193001365227946</v>
      </c>
      <c r="X458" s="1">
        <f>X395*$O$117</f>
        <v>0.11569238588806686</v>
      </c>
      <c r="Y458" s="1">
        <f>Y395*$P$117</f>
        <v>0.37160081999332506</v>
      </c>
      <c r="Z458" s="1">
        <f>Z395*$O$117</f>
        <v>0.33045269645068359</v>
      </c>
      <c r="AA458" s="1">
        <f>AA395*$P$117</f>
        <v>0.19482762762487676</v>
      </c>
      <c r="AB458" s="1">
        <f>AB395*$O$117</f>
        <v>2.3412075969430381E-2</v>
      </c>
      <c r="AC458" s="1">
        <f>AC395*$P$117</f>
        <v>0.16608141623415404</v>
      </c>
      <c r="AD458" s="1">
        <f>AD395*$O$117</f>
        <v>4.2573715599076592E-2</v>
      </c>
      <c r="AE458" s="1">
        <f>AE395*$P$117</f>
        <v>0.45996992731369307</v>
      </c>
      <c r="AF458" s="1">
        <f>AF395*$O$117</f>
        <v>0.11297771491172388</v>
      </c>
      <c r="AG458" s="1">
        <f>AG395*$P$117</f>
        <v>0.33015943008200094</v>
      </c>
      <c r="AH458" s="1">
        <f>AH395*$O$117</f>
        <v>1.3285456622190809E-2</v>
      </c>
      <c r="AI458" s="1">
        <f>AI395*$P$117</f>
        <v>4.2394614693867204E-2</v>
      </c>
      <c r="AJ458" s="1">
        <f t="shared" si="336"/>
        <v>8.9462946692592453</v>
      </c>
      <c r="AK458" s="1">
        <f t="shared" si="336"/>
        <v>14.27983180910573</v>
      </c>
    </row>
    <row r="459" spans="1:37">
      <c r="A459" s="13" t="s">
        <v>9</v>
      </c>
      <c r="B459" s="1">
        <f>B396*$O$118</f>
        <v>3.9899359452526459</v>
      </c>
      <c r="C459" s="1">
        <f>C396*$P$118</f>
        <v>3.8298908184338702</v>
      </c>
      <c r="D459" s="1">
        <f>D396*$O$118</f>
        <v>2.4529726515541999</v>
      </c>
      <c r="E459" s="1">
        <f>E396*$P$118</f>
        <v>1.1611499972736972</v>
      </c>
      <c r="F459" s="1">
        <f>F396*$O$118</f>
        <v>1.3681883000660287</v>
      </c>
      <c r="G459" s="1">
        <f>G396*$P$118</f>
        <v>3.4014884855655612</v>
      </c>
      <c r="H459" s="1">
        <f>H396*$O$118</f>
        <v>0.89196571377420519</v>
      </c>
      <c r="I459" s="1">
        <f>I396*$P$118</f>
        <v>0.3098883968023215</v>
      </c>
      <c r="J459" s="1">
        <f>J396*$O$118</f>
        <v>0.38774507982821033</v>
      </c>
      <c r="K459" s="1">
        <f>K396*$P$118</f>
        <v>1.533554335066865</v>
      </c>
      <c r="L459" s="1">
        <f>L396*$O$118</f>
        <v>0.51730370070946119</v>
      </c>
      <c r="M459" s="1">
        <f>M396*$P$118</f>
        <v>0.22305036882150789</v>
      </c>
      <c r="N459" s="1">
        <f>N396*$O$118</f>
        <v>1.1265251898476309</v>
      </c>
      <c r="O459" s="1">
        <f>O396*$P$118</f>
        <v>0.33456952226421016</v>
      </c>
      <c r="P459" s="1">
        <f>P396*$O$118</f>
        <v>0.14217560342373137</v>
      </c>
      <c r="Q459" s="1">
        <f>Q396*$P$118</f>
        <v>0.46938820855468522</v>
      </c>
      <c r="R459" s="1">
        <f>R396*$O$118</f>
        <v>0.11635826142798901</v>
      </c>
      <c r="S459" s="1">
        <f>S396*$P$118</f>
        <v>0.56558815765399584</v>
      </c>
      <c r="T459" s="1">
        <f>T396*$O$118</f>
        <v>0.24832950269486501</v>
      </c>
      <c r="U459" s="1">
        <f>U396*$P$118</f>
        <v>8.9173716938901026E-2</v>
      </c>
      <c r="V459" s="1">
        <f>V396*$O$118</f>
        <v>0.3074591276268866</v>
      </c>
      <c r="W459" s="1">
        <f>W396*$P$118</f>
        <v>0.26212500148209777</v>
      </c>
      <c r="X459" s="1">
        <f>X396*$O$118</f>
        <v>0.10917784460473902</v>
      </c>
      <c r="Y459" s="1">
        <f>Y396*$P$118</f>
        <v>0.21711316207963505</v>
      </c>
      <c r="Z459" s="1">
        <f>Z396*$O$118</f>
        <v>0.44360634415942107</v>
      </c>
      <c r="AA459" s="1">
        <f>AA396*$P$118</f>
        <v>0.1661425057612981</v>
      </c>
      <c r="AB459" s="1">
        <f>AB396*$O$118</f>
        <v>4.6829229085491614E-2</v>
      </c>
      <c r="AC459" s="1">
        <f>AC396*$P$118</f>
        <v>0.163100877126026</v>
      </c>
      <c r="AD459" s="1">
        <f>AD396*$O$118</f>
        <v>9.527187648964229E-2</v>
      </c>
      <c r="AE459" s="1">
        <f>AE396*$P$118</f>
        <v>0.69122265717601616</v>
      </c>
      <c r="AF459" s="1">
        <f>AF396*$O$118</f>
        <v>8.6665483267352295E-2</v>
      </c>
      <c r="AG459" s="1">
        <f>AG396*$P$118</f>
        <v>0.13309606263293267</v>
      </c>
      <c r="AH459" s="1">
        <f>AH396*$O$118</f>
        <v>2.8108942485158533E-2</v>
      </c>
      <c r="AI459" s="1">
        <f>AI396*$P$118</f>
        <v>6.1260633355497945E-2</v>
      </c>
      <c r="AJ459" s="1">
        <f t="shared" si="336"/>
        <v>12.358618796297659</v>
      </c>
      <c r="AK459" s="1">
        <f t="shared" si="336"/>
        <v>13.611802906989119</v>
      </c>
    </row>
    <row r="460" spans="1:37">
      <c r="A460" s="15" t="s">
        <v>10</v>
      </c>
      <c r="B460" s="1">
        <f>B397*$O$119</f>
        <v>2.695385649937498</v>
      </c>
      <c r="C460" s="1">
        <f>C397*$P$119</f>
        <v>3.4657126068091606</v>
      </c>
      <c r="D460" s="1">
        <f>D397*$O$119</f>
        <v>1.8596524467147622</v>
      </c>
      <c r="E460" s="1">
        <f>E397*$P$119</f>
        <v>1.2106747542501386</v>
      </c>
      <c r="F460" s="1">
        <f>F397*$O$119</f>
        <v>1.521948939203168</v>
      </c>
      <c r="G460" s="1">
        <f>G397*$P$119</f>
        <v>5.3464462882864474</v>
      </c>
      <c r="H460" s="1">
        <f>H397*$O$119</f>
        <v>0.77625364341294389</v>
      </c>
      <c r="I460" s="1">
        <f>I397*$P$119</f>
        <v>0.34497124153289188</v>
      </c>
      <c r="J460" s="1">
        <f>J397*$O$119</f>
        <v>0.27284408715892966</v>
      </c>
      <c r="K460" s="1">
        <f>K397*$P$119</f>
        <v>1.5605339746635631</v>
      </c>
      <c r="L460" s="1">
        <f>L397*$O$119</f>
        <v>0.47939114389997667</v>
      </c>
      <c r="M460" s="1">
        <f>M397*$P$119</f>
        <v>0.29229976148637188</v>
      </c>
      <c r="N460" s="1">
        <f>N397*$O$119</f>
        <v>0.74675645837711568</v>
      </c>
      <c r="O460" s="1">
        <f>O397*$P$119</f>
        <v>0.31868843924568602</v>
      </c>
      <c r="P460" s="1">
        <f>P397*$O$119</f>
        <v>9.5341496335403481E-2</v>
      </c>
      <c r="Q460" s="1">
        <f>Q397*$P$119</f>
        <v>0.48968192142881273</v>
      </c>
      <c r="R460" s="1">
        <f>R397*$O$119</f>
        <v>0.10113320440048572</v>
      </c>
      <c r="S460" s="1">
        <f>S397*$P$119</f>
        <v>0.68090588227730131</v>
      </c>
      <c r="T460" s="1">
        <f>T397*$O$119</f>
        <v>0.28450358162483302</v>
      </c>
      <c r="U460" s="1">
        <f>U397*$P$119</f>
        <v>0.13756363532061222</v>
      </c>
      <c r="V460" s="1">
        <f>V397*$O$119</f>
        <v>0.2498806707561336</v>
      </c>
      <c r="W460" s="1">
        <f>W397*$P$119</f>
        <v>0.27477509912549819</v>
      </c>
      <c r="X460" s="1">
        <f>X397*$O$119</f>
        <v>8.6088898662878319E-2</v>
      </c>
      <c r="Y460" s="1">
        <f>Y397*$P$119</f>
        <v>0.24393611677440949</v>
      </c>
      <c r="Z460" s="1">
        <f>Z397*$O$119</f>
        <v>0.40660877020652608</v>
      </c>
      <c r="AA460" s="1">
        <f>AA397*$P$119</f>
        <v>0.21113052155346423</v>
      </c>
      <c r="AB460" s="1">
        <f>AB397*$O$119</f>
        <v>0</v>
      </c>
      <c r="AC460" s="1">
        <f>AC397*$P$119</f>
        <v>0</v>
      </c>
      <c r="AD460" s="1">
        <f>AD397*$O$119</f>
        <v>4.733905903956951E-2</v>
      </c>
      <c r="AE460" s="1">
        <f>AE397*$P$119</f>
        <v>0.44884647299550345</v>
      </c>
      <c r="AF460" s="1">
        <f>AF397*$O$119</f>
        <v>3.0240177201204407E-2</v>
      </c>
      <c r="AG460" s="1">
        <f>AG397*$P$119</f>
        <v>7.8787227495231885E-2</v>
      </c>
      <c r="AH460" s="1">
        <f>AH397*$O$119</f>
        <v>3.7490938582980207E-2</v>
      </c>
      <c r="AI460" s="1">
        <f>AI397*$P$119</f>
        <v>0.1048718486312525</v>
      </c>
      <c r="AJ460" s="1">
        <f t="shared" si="336"/>
        <v>9.6908591655144072</v>
      </c>
      <c r="AK460" s="1">
        <f t="shared" si="336"/>
        <v>15.209825791876346</v>
      </c>
    </row>
    <row r="461" spans="1:37">
      <c r="A461" s="13" t="s">
        <v>11</v>
      </c>
      <c r="B461" s="1">
        <f>B398*$O$120</f>
        <v>4.1402205708523629</v>
      </c>
      <c r="C461" s="1">
        <f>C398*$P$120</f>
        <v>2.7268083289535685</v>
      </c>
      <c r="D461" s="1">
        <f>D398*$O$120</f>
        <v>2.5881118914407399</v>
      </c>
      <c r="E461" s="1">
        <f>E398*$P$120</f>
        <v>0.87310973553865867</v>
      </c>
      <c r="F461" s="1">
        <f>F398*$O$120</f>
        <v>3.9521475785318061</v>
      </c>
      <c r="G461" s="1">
        <f>G398*$P$120</f>
        <v>7.2799656126869419</v>
      </c>
      <c r="H461" s="1">
        <f>H398*$O$120</f>
        <v>0.95640516908422257</v>
      </c>
      <c r="I461" s="1">
        <f>I398*$P$120</f>
        <v>0.21313225047350681</v>
      </c>
      <c r="J461" s="1">
        <f>J398*$O$120</f>
        <v>0.57706302391348074</v>
      </c>
      <c r="K461" s="1">
        <f>K398*$P$120</f>
        <v>1.7487231631054654</v>
      </c>
      <c r="L461" s="1">
        <f>L398*$O$120</f>
        <v>1.4038799009927265</v>
      </c>
      <c r="M461" s="1">
        <f>M398*$P$120</f>
        <v>0.44891666765828786</v>
      </c>
      <c r="N461" s="1">
        <f>N398*$O$120</f>
        <v>1.1144804448711105</v>
      </c>
      <c r="O461" s="1">
        <f>O398*$P$120</f>
        <v>0.25111575195744235</v>
      </c>
      <c r="P461" s="1">
        <f>P398*$O$120</f>
        <v>9.6438192714422971E-2</v>
      </c>
      <c r="Q461" s="1">
        <f>Q398*$P$120</f>
        <v>0.27126877778661646</v>
      </c>
      <c r="R461" s="1">
        <f>R398*$O$120</f>
        <v>0.18814816329987025</v>
      </c>
      <c r="S461" s="1">
        <f>S398*$P$120</f>
        <v>0.65847007957849202</v>
      </c>
      <c r="T461" s="1">
        <f>T398*$O$120</f>
        <v>0.71154598310224371</v>
      </c>
      <c r="U461" s="1">
        <f>U398*$P$120</f>
        <v>0.17662594734352668</v>
      </c>
      <c r="V461" s="1">
        <f>V398*$O$120</f>
        <v>0.59134782897070859</v>
      </c>
      <c r="W461" s="1">
        <f>W398*$P$120</f>
        <v>0.32747353664775469</v>
      </c>
      <c r="X461" s="1">
        <f>X398*$O$120</f>
        <v>0.187640876575452</v>
      </c>
      <c r="Y461" s="1">
        <f>Y398*$P$120</f>
        <v>0.27981163145744248</v>
      </c>
      <c r="Z461" s="1">
        <f>Z398*$O$120</f>
        <v>0.70356353414502781</v>
      </c>
      <c r="AA461" s="1">
        <f>AA398*$P$120</f>
        <v>0.18997018215406583</v>
      </c>
      <c r="AB461" s="1">
        <f>AB398*$O$120</f>
        <v>1.9630658357273331E-2</v>
      </c>
      <c r="AC461" s="1">
        <f>AC398*$P$120</f>
        <v>7.3975345199688181E-2</v>
      </c>
      <c r="AD461" s="1">
        <f>AD398*$O$120</f>
        <v>0.12149580120995764</v>
      </c>
      <c r="AE461" s="1">
        <f>AE398*$P$120</f>
        <v>0.58403808472128738</v>
      </c>
      <c r="AF461" s="1">
        <f>AF398*$O$120</f>
        <v>0</v>
      </c>
      <c r="AG461" s="1">
        <f>AG398*$P$120</f>
        <v>0</v>
      </c>
      <c r="AH461" s="1">
        <f>AH398*$O$120</f>
        <v>7.9337509132499137E-2</v>
      </c>
      <c r="AI461" s="1">
        <f>AI398*$P$120</f>
        <v>0.11158903441208566</v>
      </c>
      <c r="AJ461" s="1">
        <f t="shared" si="336"/>
        <v>17.431457127193905</v>
      </c>
      <c r="AK461" s="1">
        <f t="shared" si="336"/>
        <v>16.214994129674828</v>
      </c>
    </row>
    <row r="462" spans="1:37">
      <c r="A462" s="15" t="s">
        <v>12</v>
      </c>
      <c r="B462" s="1">
        <f>B399*$O$121</f>
        <v>1.7711565373126732</v>
      </c>
      <c r="C462" s="1">
        <f>C399*$P$121</f>
        <v>1.7729233626895335</v>
      </c>
      <c r="D462" s="1">
        <f>D399*$O$121</f>
        <v>1.6889138526196192</v>
      </c>
      <c r="E462" s="1">
        <f>E399*$P$121</f>
        <v>0.86847857671152973</v>
      </c>
      <c r="F462" s="1">
        <f>F399*$O$121</f>
        <v>2.3985519260306711</v>
      </c>
      <c r="G462" s="1">
        <f>G399*$P$121</f>
        <v>6.7546222023378109</v>
      </c>
      <c r="H462" s="1">
        <f>H399*$O$121</f>
        <v>0.72206297145795617</v>
      </c>
      <c r="I462" s="1">
        <f>I399*$P$121</f>
        <v>0.24323205836539177</v>
      </c>
      <c r="J462" s="1">
        <f>J399*$O$121</f>
        <v>0.34874082137985429</v>
      </c>
      <c r="K462" s="1">
        <f>K399*$P$121</f>
        <v>1.6199352838802792</v>
      </c>
      <c r="L462" s="1">
        <f>L399*$O$121</f>
        <v>0.4650814659736151</v>
      </c>
      <c r="M462" s="1">
        <f>M399*$P$121</f>
        <v>0.22736806991130482</v>
      </c>
      <c r="N462" s="1">
        <f>N399*$O$121</f>
        <v>1.3777478675288752</v>
      </c>
      <c r="O462" s="1">
        <f>O399*$P$121</f>
        <v>0.47539639438721476</v>
      </c>
      <c r="P462" s="1">
        <f>P399*$O$121</f>
        <v>0.11984109872965651</v>
      </c>
      <c r="Q462" s="1">
        <f>Q399*$P$121</f>
        <v>0.52109420228192704</v>
      </c>
      <c r="R462" s="1">
        <f>R399*$O$121</f>
        <v>0.12105101402421324</v>
      </c>
      <c r="S462" s="1">
        <f>S399*$P$121</f>
        <v>0.64626357465142592</v>
      </c>
      <c r="T462" s="1">
        <f>T399*$O$121</f>
        <v>0.10992741737794567</v>
      </c>
      <c r="U462" s="1">
        <f>U399*$P$121</f>
        <v>4.1495714306788833E-2</v>
      </c>
      <c r="V462" s="1">
        <f>V399*$O$121</f>
        <v>0.35309477422236202</v>
      </c>
      <c r="W462" s="1">
        <f>W399*$P$121</f>
        <v>0.29590939821471141</v>
      </c>
      <c r="X462" s="1">
        <f>X399*$O$121</f>
        <v>9.7374459151101642E-2</v>
      </c>
      <c r="Y462" s="1">
        <f>Y399*$P$121</f>
        <v>0.22219482540981464</v>
      </c>
      <c r="Z462" s="1">
        <f>Z399*$O$121</f>
        <v>0.10841715903058831</v>
      </c>
      <c r="AA462" s="1">
        <f>AA399*$P$121</f>
        <v>4.4660723234526377E-2</v>
      </c>
      <c r="AB462" s="1">
        <f>AB399*$O$121</f>
        <v>1.8557360528785361E-2</v>
      </c>
      <c r="AC462" s="1">
        <f>AC399*$P$121</f>
        <v>0.11038731131126117</v>
      </c>
      <c r="AD462" s="1">
        <f>AD399*$O$121</f>
        <v>2.897361616366283E-2</v>
      </c>
      <c r="AE462" s="1">
        <f>AE399*$P$121</f>
        <v>0.2111484787002591</v>
      </c>
      <c r="AF462" s="1">
        <f>AF399*$O$121</f>
        <v>0.12653940782284523</v>
      </c>
      <c r="AG462" s="1">
        <f>AG399*$P$121</f>
        <v>0.29189375107512344</v>
      </c>
      <c r="AH462" s="1">
        <f>AH399*$O$121</f>
        <v>6.4370594931272035E-2</v>
      </c>
      <c r="AI462" s="1">
        <f>AI399*$P$121</f>
        <v>0.13696795587087074</v>
      </c>
      <c r="AJ462" s="1">
        <f t="shared" si="336"/>
        <v>9.9204023442856979</v>
      </c>
      <c r="AK462" s="1">
        <f t="shared" si="336"/>
        <v>14.483971883339773</v>
      </c>
    </row>
    <row r="463" spans="1:37">
      <c r="B463" s="21"/>
      <c r="C463" s="21"/>
      <c r="D463" s="21"/>
      <c r="E463" s="21"/>
      <c r="F463" s="21"/>
      <c r="G463" s="21"/>
      <c r="H463" s="21"/>
      <c r="I463" s="21"/>
    </row>
    <row r="464" spans="1:37" ht="22.5">
      <c r="B464" s="16" t="s">
        <v>231</v>
      </c>
      <c r="C464" s="25"/>
      <c r="D464" s="16" t="s">
        <v>48</v>
      </c>
      <c r="E464" s="16"/>
      <c r="F464" s="16" t="s">
        <v>56</v>
      </c>
      <c r="G464" s="16"/>
      <c r="H464" s="16" t="s">
        <v>156</v>
      </c>
      <c r="I464" s="16"/>
      <c r="J464" s="16" t="s">
        <v>58</v>
      </c>
      <c r="K464" s="16"/>
      <c r="L464" s="16" t="s">
        <v>152</v>
      </c>
      <c r="M464" s="16"/>
      <c r="N464" s="16" t="s">
        <v>50</v>
      </c>
      <c r="O464" s="16"/>
      <c r="P464" s="16" t="s">
        <v>157</v>
      </c>
      <c r="Q464" s="16"/>
      <c r="R464" s="16" t="s">
        <v>168</v>
      </c>
      <c r="S464" s="16"/>
      <c r="T464" s="16" t="s">
        <v>240</v>
      </c>
      <c r="U464" s="16"/>
      <c r="V464" s="16" t="s">
        <v>54</v>
      </c>
      <c r="W464" s="16"/>
      <c r="X464" s="16" t="s">
        <v>49</v>
      </c>
      <c r="Y464" s="16"/>
      <c r="Z464" s="16" t="s">
        <v>155</v>
      </c>
      <c r="AA464" s="16"/>
      <c r="AB464" s="16" t="s">
        <v>170</v>
      </c>
      <c r="AC464" s="16"/>
      <c r="AD464" s="16" t="s">
        <v>60</v>
      </c>
      <c r="AE464" s="16"/>
      <c r="AF464" s="16" t="s">
        <v>162</v>
      </c>
      <c r="AG464" s="16"/>
      <c r="AH464" s="16" t="s">
        <v>172</v>
      </c>
      <c r="AI464" s="16"/>
      <c r="AJ464" s="23" t="s">
        <v>177</v>
      </c>
      <c r="AK464" s="23"/>
    </row>
    <row r="465" spans="1:37">
      <c r="A465" s="22" t="s">
        <v>25</v>
      </c>
      <c r="B465" s="16" t="s">
        <v>30</v>
      </c>
      <c r="C465" s="16" t="s">
        <v>31</v>
      </c>
      <c r="D465" s="16" t="s">
        <v>30</v>
      </c>
      <c r="E465" s="16" t="s">
        <v>31</v>
      </c>
      <c r="F465" s="16" t="s">
        <v>30</v>
      </c>
      <c r="G465" s="16" t="s">
        <v>31</v>
      </c>
      <c r="H465" s="16" t="s">
        <v>30</v>
      </c>
      <c r="I465" s="16" t="s">
        <v>31</v>
      </c>
      <c r="J465" s="16" t="s">
        <v>30</v>
      </c>
      <c r="K465" s="16" t="s">
        <v>31</v>
      </c>
      <c r="L465" s="16" t="s">
        <v>30</v>
      </c>
      <c r="M465" s="16" t="s">
        <v>31</v>
      </c>
      <c r="N465" s="16" t="s">
        <v>30</v>
      </c>
      <c r="O465" s="16" t="s">
        <v>31</v>
      </c>
      <c r="P465" s="16" t="s">
        <v>30</v>
      </c>
      <c r="Q465" s="16" t="s">
        <v>31</v>
      </c>
      <c r="R465" s="16" t="s">
        <v>30</v>
      </c>
      <c r="S465" s="16" t="s">
        <v>31</v>
      </c>
      <c r="T465" s="16" t="s">
        <v>30</v>
      </c>
      <c r="U465" s="16" t="s">
        <v>31</v>
      </c>
      <c r="V465" s="16" t="s">
        <v>30</v>
      </c>
      <c r="W465" s="16" t="s">
        <v>31</v>
      </c>
      <c r="X465" s="16" t="s">
        <v>30</v>
      </c>
      <c r="Y465" s="16" t="s">
        <v>31</v>
      </c>
      <c r="Z465" s="16" t="s">
        <v>30</v>
      </c>
      <c r="AA465" s="16" t="s">
        <v>31</v>
      </c>
      <c r="AB465" s="16" t="s">
        <v>30</v>
      </c>
      <c r="AC465" s="16" t="s">
        <v>31</v>
      </c>
      <c r="AD465" s="16" t="s">
        <v>30</v>
      </c>
      <c r="AE465" s="16" t="s">
        <v>31</v>
      </c>
      <c r="AF465" s="16" t="s">
        <v>30</v>
      </c>
      <c r="AG465" s="16" t="s">
        <v>31</v>
      </c>
      <c r="AH465" s="16" t="s">
        <v>30</v>
      </c>
      <c r="AI465" s="16" t="s">
        <v>31</v>
      </c>
      <c r="AJ465" s="23" t="s">
        <v>30</v>
      </c>
      <c r="AK465" s="23" t="s">
        <v>31</v>
      </c>
    </row>
    <row r="466" spans="1:37">
      <c r="A466" s="11" t="s">
        <v>5</v>
      </c>
      <c r="B466" s="1">
        <f>SUM(B467:B474)</f>
        <v>5.2461497578514305</v>
      </c>
      <c r="C466" s="1">
        <f t="shared" ref="C466:AI466" si="337">SUM(C467:C474)</f>
        <v>4.2316814498390256</v>
      </c>
      <c r="D466" s="1">
        <f t="shared" si="337"/>
        <v>3.374341007827045</v>
      </c>
      <c r="E466" s="1">
        <f t="shared" si="337"/>
        <v>1.3196104759680498</v>
      </c>
      <c r="F466" s="1">
        <f t="shared" si="337"/>
        <v>3.335767717612657</v>
      </c>
      <c r="G466" s="1">
        <f t="shared" si="337"/>
        <v>6.6923054999915088</v>
      </c>
      <c r="H466" s="1">
        <f t="shared" si="337"/>
        <v>2.0440093566555007</v>
      </c>
      <c r="I466" s="1">
        <f t="shared" si="337"/>
        <v>0.59817864496964179</v>
      </c>
      <c r="J466" s="1">
        <f t="shared" si="337"/>
        <v>0.79950101000605978</v>
      </c>
      <c r="K466" s="1">
        <f t="shared" si="337"/>
        <v>2.777987415269386</v>
      </c>
      <c r="L466" s="1">
        <f t="shared" si="337"/>
        <v>1.3478300896726834</v>
      </c>
      <c r="M466" s="1">
        <f t="shared" si="337"/>
        <v>0.50547579513857066</v>
      </c>
      <c r="N466" s="1">
        <f t="shared" si="337"/>
        <v>2.2588669350113992</v>
      </c>
      <c r="O466" s="1">
        <f t="shared" si="337"/>
        <v>0.57681734142006968</v>
      </c>
      <c r="P466" s="1">
        <f t="shared" si="337"/>
        <v>0.40359982169259945</v>
      </c>
      <c r="Q466" s="1">
        <f t="shared" si="337"/>
        <v>1.2555530584457144</v>
      </c>
      <c r="R466" s="1">
        <f t="shared" si="337"/>
        <v>0.18387667278124764</v>
      </c>
      <c r="S466" s="1">
        <f t="shared" si="337"/>
        <v>0.71221376075672693</v>
      </c>
      <c r="T466" s="1">
        <f t="shared" si="337"/>
        <v>0.53320456297872032</v>
      </c>
      <c r="U466" s="1">
        <f t="shared" si="337"/>
        <v>0.16207233907486809</v>
      </c>
      <c r="V466" s="1">
        <f t="shared" si="337"/>
        <v>0.61049298369161176</v>
      </c>
      <c r="W466" s="1">
        <f t="shared" si="337"/>
        <v>0.39764884986083993</v>
      </c>
      <c r="X466" s="1">
        <f t="shared" si="337"/>
        <v>0.22979129723381497</v>
      </c>
      <c r="Y466" s="1">
        <f t="shared" si="337"/>
        <v>0.3972830694300386</v>
      </c>
      <c r="Z466" s="1">
        <f t="shared" si="337"/>
        <v>0.5233486940186709</v>
      </c>
      <c r="AA466" s="1">
        <f t="shared" si="337"/>
        <v>0.16638705197356526</v>
      </c>
      <c r="AB466" s="1">
        <f t="shared" si="337"/>
        <v>4.3950845595993424E-2</v>
      </c>
      <c r="AC466" s="1">
        <f t="shared" si="337"/>
        <v>0.1598828561988008</v>
      </c>
      <c r="AD466" s="1">
        <f t="shared" si="337"/>
        <v>0.10331806988444284</v>
      </c>
      <c r="AE466" s="1">
        <f t="shared" si="337"/>
        <v>0.61253411895839027</v>
      </c>
      <c r="AF466" s="1">
        <f t="shared" si="337"/>
        <v>0.20204192840942792</v>
      </c>
      <c r="AG466" s="1">
        <f t="shared" si="337"/>
        <v>0.30828510165780743</v>
      </c>
      <c r="AH466" s="1">
        <f t="shared" si="337"/>
        <v>8.0069864085299786E-2</v>
      </c>
      <c r="AI466" s="1">
        <f t="shared" si="337"/>
        <v>0.12351361446427049</v>
      </c>
      <c r="AJ466" s="1">
        <f>SUM(AH466,AF466,AD466,AB466,Z466,X466,V466,T466,R466,P466,N466,L466,J466,H466,F466,D466,B466)</f>
        <v>21.320160615008604</v>
      </c>
      <c r="AK466" s="1">
        <f>SUM(AI466,AG466,AE466,AC466,AA466,Y466,W466,U466,S466,Q466,O466,M466,K466,I466,G466,E466,C466)</f>
        <v>20.997430443417276</v>
      </c>
    </row>
    <row r="467" spans="1:37">
      <c r="A467" s="13" t="s">
        <v>13</v>
      </c>
      <c r="B467" s="1">
        <f>B404*$O$114</f>
        <v>0.36156278060767949</v>
      </c>
      <c r="C467" s="1">
        <f>C404*$P$114</f>
        <v>0.32128552217874273</v>
      </c>
      <c r="D467" s="1">
        <f>D404*$O$114</f>
        <v>0.14921829921409022</v>
      </c>
      <c r="E467" s="1">
        <f>E404*$P$114</f>
        <v>6.6233076300851706E-2</v>
      </c>
      <c r="F467" s="1">
        <f>F404*$O$114</f>
        <v>2.6602176951851849E-2</v>
      </c>
      <c r="G467" s="1">
        <f>G404*$P$114</f>
        <v>6.2837316531478976E-2</v>
      </c>
      <c r="H467" s="1">
        <f>H404*$O$114</f>
        <v>0.2306138080648571</v>
      </c>
      <c r="I467" s="1">
        <f>I404*$P$114</f>
        <v>7.2551851519245134E-2</v>
      </c>
      <c r="J467" s="1">
        <f>J404*$O$114</f>
        <v>0.14974146317761891</v>
      </c>
      <c r="K467" s="1">
        <f>K404*$P$114</f>
        <v>0.56903048044775961</v>
      </c>
      <c r="L467" s="1">
        <f>L404*$O$114</f>
        <v>0.24123099265841069</v>
      </c>
      <c r="M467" s="1">
        <f>M404*$P$114</f>
        <v>9.8870320547947116E-2</v>
      </c>
      <c r="N467" s="1">
        <f>N404*$O$114</f>
        <v>0.16527432158753672</v>
      </c>
      <c r="O467" s="1">
        <f>O404*$P$114</f>
        <v>4.702953868377302E-2</v>
      </c>
      <c r="P467" s="1">
        <f>P404*$O$114</f>
        <v>5.9569817708332133E-2</v>
      </c>
      <c r="Q467" s="1">
        <f>Q404*$P$114</f>
        <v>0.19572635976344194</v>
      </c>
      <c r="R467" s="1">
        <f>R404*$O$114</f>
        <v>5.9279133757285671E-3</v>
      </c>
      <c r="S467" s="1">
        <f>S404*$P$114</f>
        <v>2.7112377647095103E-2</v>
      </c>
      <c r="T467" s="1">
        <f>T404*$O$114</f>
        <v>9.5814378651493864E-2</v>
      </c>
      <c r="U467" s="1">
        <f>U404*$P$114</f>
        <v>3.1932281957362703E-2</v>
      </c>
      <c r="V467" s="1">
        <f>V404*$O$114</f>
        <v>5.2275817066554479E-2</v>
      </c>
      <c r="W467" s="1">
        <f>W404*$P$114</f>
        <v>4.0511129766028768E-2</v>
      </c>
      <c r="X467" s="1">
        <f>X404*$O$114</f>
        <v>2.4784077734294134E-2</v>
      </c>
      <c r="Y467" s="1">
        <f>Y404*$P$114</f>
        <v>4.7019514561840114E-2</v>
      </c>
      <c r="Z467" s="1">
        <f>Z404*$O$114</f>
        <v>4.3339255794304726E-2</v>
      </c>
      <c r="AA467" s="1">
        <f>AA404*$P$114</f>
        <v>1.5280116836494972E-2</v>
      </c>
      <c r="AB467" s="1">
        <f>AB404*$O$114</f>
        <v>7.6979945454034695E-3</v>
      </c>
      <c r="AC467" s="1">
        <f>AC404*$P$114</f>
        <v>2.8763448179932694E-2</v>
      </c>
      <c r="AD467" s="1">
        <f>AD404*$O$114</f>
        <v>1.6240179646027451E-2</v>
      </c>
      <c r="AE467" s="1">
        <f>AE404*$P$114</f>
        <v>0.10774794485843567</v>
      </c>
      <c r="AF467" s="1">
        <f>AF404*$O$114</f>
        <v>2.149136586652426E-2</v>
      </c>
      <c r="AG467" s="1">
        <f>AG404*$P$114</f>
        <v>3.4295454394252849E-2</v>
      </c>
      <c r="AH467" s="1">
        <f>AH404*$O$114</f>
        <v>3.3583933486371152E-3</v>
      </c>
      <c r="AI467" s="1">
        <f>AI404*$P$114</f>
        <v>6.6356577686380843E-3</v>
      </c>
      <c r="AJ467" s="1">
        <f t="shared" ref="AJ467:AK474" si="338">SUM(AH467,AF467,AD467,AB467,Z467,X467,V467,T467,R467,P467,N467,L467,J467,H467,F467,D467,B467)</f>
        <v>1.6547430359993454</v>
      </c>
      <c r="AK467" s="1">
        <f t="shared" si="338"/>
        <v>1.7728623919433211</v>
      </c>
    </row>
    <row r="468" spans="1:37">
      <c r="A468" s="15" t="s">
        <v>6</v>
      </c>
      <c r="B468" s="1">
        <f>B405*$O$115</f>
        <v>0.32767548652233586</v>
      </c>
      <c r="C468" s="1">
        <f>C405*$P$115</f>
        <v>0.32579459212168854</v>
      </c>
      <c r="D468" s="1">
        <f>D405*$O$115</f>
        <v>0.15641347619929649</v>
      </c>
      <c r="E468" s="1">
        <f>E405*$P$115</f>
        <v>7.5007436027936719E-2</v>
      </c>
      <c r="F468" s="1">
        <f>F405*$O$115</f>
        <v>3.0354326976740162E-2</v>
      </c>
      <c r="G468" s="1">
        <f>G405*$P$115</f>
        <v>7.4720686740248954E-2</v>
      </c>
      <c r="H468" s="1">
        <f>H405*$O$115</f>
        <v>0.18764960176699474</v>
      </c>
      <c r="I468" s="1">
        <f>I405*$P$115</f>
        <v>7.0046972506193503E-2</v>
      </c>
      <c r="J468" s="1">
        <f>J405*$O$115</f>
        <v>5.4337330038457997E-2</v>
      </c>
      <c r="K468" s="1">
        <f>K405*$P$115</f>
        <v>0.20877002525676586</v>
      </c>
      <c r="L468" s="1">
        <f>L405*$O$115</f>
        <v>0.11258000641571204</v>
      </c>
      <c r="M468" s="1">
        <f>M405*$P$115</f>
        <v>4.8008644494382427E-2</v>
      </c>
      <c r="N468" s="1">
        <f>N405*$O$115</f>
        <v>6.423227213191772E-2</v>
      </c>
      <c r="O468" s="1">
        <f>O405*$P$115</f>
        <v>1.8597721507261206E-2</v>
      </c>
      <c r="P468" s="1">
        <f>P405*$O$115</f>
        <v>6.2841328081526857E-2</v>
      </c>
      <c r="Q468" s="1">
        <f>Q405*$P$115</f>
        <v>0.18988175372569227</v>
      </c>
      <c r="R468" s="1">
        <f>R405*$O$115</f>
        <v>6.452183280675503E-3</v>
      </c>
      <c r="S468" s="1">
        <f>S405*$P$115</f>
        <v>3.1581224127334516E-2</v>
      </c>
      <c r="T468" s="1">
        <f>T405*$O$115</f>
        <v>3.8276264606081724E-2</v>
      </c>
      <c r="U468" s="1">
        <f>U405*$P$115</f>
        <v>1.4173564728640753E-2</v>
      </c>
      <c r="V468" s="1">
        <f>V405*$O$115</f>
        <v>1.2011935574677741E-2</v>
      </c>
      <c r="W468" s="1">
        <f>W405*$P$115</f>
        <v>1.094238006355531E-2</v>
      </c>
      <c r="X468" s="1">
        <f>X405*$O$115</f>
        <v>8.4875755757776328E-3</v>
      </c>
      <c r="Y468" s="1">
        <f>Y405*$P$115</f>
        <v>1.6592814506775713E-2</v>
      </c>
      <c r="Z468" s="1">
        <f>Z405*$O$115</f>
        <v>1.4761639830412634E-2</v>
      </c>
      <c r="AA468" s="1">
        <f>AA405*$P$115</f>
        <v>5.5625140486491812E-3</v>
      </c>
      <c r="AB468" s="1">
        <f>AB405*$O$115</f>
        <v>2.6563008197762884E-3</v>
      </c>
      <c r="AC468" s="1">
        <f>AC405*$P$115</f>
        <v>7.497415613257714E-3</v>
      </c>
      <c r="AD468" s="1">
        <f>AD405*$O$115</f>
        <v>4.8579120519586768E-3</v>
      </c>
      <c r="AE468" s="1">
        <f>AE405*$P$115</f>
        <v>3.7332333915729238E-2</v>
      </c>
      <c r="AF468" s="1">
        <f>AF405*$O$115</f>
        <v>1.7331124396293803E-2</v>
      </c>
      <c r="AG468" s="1">
        <f>AG405*$P$115</f>
        <v>2.2475277441918746E-2</v>
      </c>
      <c r="AH468" s="1">
        <f>AH405*$O$115</f>
        <v>0</v>
      </c>
      <c r="AI468" s="1">
        <f>AI405*$P$115</f>
        <v>0</v>
      </c>
      <c r="AJ468" s="1">
        <f t="shared" si="338"/>
        <v>1.1009187642686358</v>
      </c>
      <c r="AK468" s="1">
        <f t="shared" si="338"/>
        <v>1.1569853568260304</v>
      </c>
    </row>
    <row r="469" spans="1:37">
      <c r="A469" s="13" t="s">
        <v>7</v>
      </c>
      <c r="B469" s="1">
        <f>B406*$O$116</f>
        <v>0.64577807625230454</v>
      </c>
      <c r="C469" s="1">
        <f>C406*$P$116</f>
        <v>0.61368140515285519</v>
      </c>
      <c r="D469" s="1">
        <f>D406*$O$116</f>
        <v>0.25456061269316416</v>
      </c>
      <c r="E469" s="1">
        <f>E406*$P$116</f>
        <v>0.11799445581986066</v>
      </c>
      <c r="F469" s="1">
        <f>F406*$O$116</f>
        <v>0.12552799820213834</v>
      </c>
      <c r="G469" s="1">
        <f>G406*$P$116</f>
        <v>0.30215853258364822</v>
      </c>
      <c r="H469" s="1">
        <f>H406*$O$116</f>
        <v>0.37704059671240309</v>
      </c>
      <c r="I469" s="1">
        <f>I406*$P$116</f>
        <v>0.13208274675925044</v>
      </c>
      <c r="J469" s="1">
        <f>J406*$O$116</f>
        <v>7.4292676540026983E-2</v>
      </c>
      <c r="K469" s="1">
        <f>K406*$P$116</f>
        <v>0.28181107689849794</v>
      </c>
      <c r="L469" s="1">
        <f>L406*$O$116</f>
        <v>0.13644378594528322</v>
      </c>
      <c r="M469" s="1">
        <f>M406*$P$116</f>
        <v>5.6932691806429257E-2</v>
      </c>
      <c r="N469" s="1">
        <f>N406*$O$116</f>
        <v>0.25326129978001205</v>
      </c>
      <c r="O469" s="1">
        <f>O406*$P$116</f>
        <v>7.2281577898797189E-2</v>
      </c>
      <c r="P469" s="1">
        <f>P406*$O$116</f>
        <v>8.6573433276575684E-2</v>
      </c>
      <c r="Q469" s="1">
        <f>Q406*$P$116</f>
        <v>0.26612441855258984</v>
      </c>
      <c r="R469" s="1">
        <f>R406*$O$116</f>
        <v>2.7640020882801685E-3</v>
      </c>
      <c r="S469" s="1">
        <f>S406*$P$116</f>
        <v>1.311673174242859E-2</v>
      </c>
      <c r="T469" s="1">
        <f>T406*$O$116</f>
        <v>5.0285437625872183E-2</v>
      </c>
      <c r="U469" s="1">
        <f>U406*$P$116</f>
        <v>1.78376140765279E-2</v>
      </c>
      <c r="V469" s="1">
        <f>V406*$O$116</f>
        <v>4.0121593179548831E-2</v>
      </c>
      <c r="W469" s="1">
        <f>W406*$P$116</f>
        <v>3.4390853566315008E-2</v>
      </c>
      <c r="X469" s="1">
        <f>X406*$O$116</f>
        <v>3.2190468500160614E-2</v>
      </c>
      <c r="Y469" s="1">
        <f>Y406*$P$116</f>
        <v>6.176160004341142E-2</v>
      </c>
      <c r="Z469" s="1">
        <f>Z406*$O$116</f>
        <v>1.7840982523282856E-2</v>
      </c>
      <c r="AA469" s="1">
        <f>AA406*$P$116</f>
        <v>6.5209150722095946E-3</v>
      </c>
      <c r="AB469" s="1">
        <f>AB406*$O$116</f>
        <v>6.1868925707233586E-3</v>
      </c>
      <c r="AC469" s="1">
        <f>AC406*$P$116</f>
        <v>1.8873381379771424E-2</v>
      </c>
      <c r="AD469" s="1">
        <f>AD406*$O$116</f>
        <v>5.5673798131327954E-3</v>
      </c>
      <c r="AE469" s="1">
        <f>AE406*$P$116</f>
        <v>4.0425655466458321E-2</v>
      </c>
      <c r="AF469" s="1">
        <f>AF406*$O$116</f>
        <v>2.8702377231609698E-2</v>
      </c>
      <c r="AG469" s="1">
        <f>AG406*$P$116</f>
        <v>3.9482608024425728E-2</v>
      </c>
      <c r="AH469" s="1">
        <f>AH406*$O$116</f>
        <v>0</v>
      </c>
      <c r="AI469" s="1">
        <f>AI406*$P$116</f>
        <v>0</v>
      </c>
      <c r="AJ469" s="1">
        <f t="shared" si="338"/>
        <v>2.1371376129345183</v>
      </c>
      <c r="AK469" s="1">
        <f t="shared" si="338"/>
        <v>2.0754762648434766</v>
      </c>
    </row>
    <row r="470" spans="1:37">
      <c r="A470" s="15" t="s">
        <v>8</v>
      </c>
      <c r="B470" s="1">
        <f>B407*$O$117</f>
        <v>0.55332604700811472</v>
      </c>
      <c r="C470" s="1">
        <f>C407*$P$117</f>
        <v>0.50376990249500242</v>
      </c>
      <c r="D470" s="1">
        <f>D407*$O$117</f>
        <v>0.24977509904602876</v>
      </c>
      <c r="E470" s="1">
        <f>E407*$P$117</f>
        <v>0.11495424957046839</v>
      </c>
      <c r="F470" s="1">
        <f>F407*$O$117</f>
        <v>0.15542325276992811</v>
      </c>
      <c r="G470" s="1">
        <f>G407*$P$117</f>
        <v>0.38534151965553509</v>
      </c>
      <c r="H470" s="1">
        <f>H407*$O$117</f>
        <v>0.20363763480774452</v>
      </c>
      <c r="I470" s="1">
        <f>I407*$P$117</f>
        <v>6.4265571980700834E-2</v>
      </c>
      <c r="J470" s="1">
        <f>J407*$O$117</f>
        <v>4.0110376854819579E-2</v>
      </c>
      <c r="K470" s="1">
        <f>K407*$P$117</f>
        <v>0.16168053409049546</v>
      </c>
      <c r="L470" s="1">
        <f>L407*$O$117</f>
        <v>8.3029191912629557E-2</v>
      </c>
      <c r="M470" s="1">
        <f>M407*$P$117</f>
        <v>3.5728995016128515E-2</v>
      </c>
      <c r="N470" s="1">
        <f>N407*$O$117</f>
        <v>0.21906990627170714</v>
      </c>
      <c r="O470" s="1">
        <f>O407*$P$117</f>
        <v>6.5918829752606281E-2</v>
      </c>
      <c r="P470" s="1">
        <f>P407*$O$117</f>
        <v>4.2574304774578207E-2</v>
      </c>
      <c r="Q470" s="1">
        <f>Q407*$P$117</f>
        <v>0.15340753924993455</v>
      </c>
      <c r="R470" s="1">
        <f>R407*$O$117</f>
        <v>4.0306587274460239E-3</v>
      </c>
      <c r="S470" s="1">
        <f>S407*$P$117</f>
        <v>1.9176142901705558E-2</v>
      </c>
      <c r="T470" s="1">
        <f>T407*$O$117</f>
        <v>3.3339717899231611E-2</v>
      </c>
      <c r="U470" s="1">
        <f>U407*$P$117</f>
        <v>1.1410925645488164E-2</v>
      </c>
      <c r="V470" s="1">
        <f>V407*$O$117</f>
        <v>3.9257346108616281E-2</v>
      </c>
      <c r="W470" s="1">
        <f>W407*$P$117</f>
        <v>3.0638115331730435E-2</v>
      </c>
      <c r="X470" s="1">
        <f>X407*$O$117</f>
        <v>2.2609213153919977E-2</v>
      </c>
      <c r="Y470" s="1">
        <f>Y407*$P$117</f>
        <v>4.5191712631886649E-2</v>
      </c>
      <c r="Z470" s="1">
        <f>Z407*$O$117</f>
        <v>6.4578800013422033E-2</v>
      </c>
      <c r="AA470" s="1">
        <f>AA407*$P$117</f>
        <v>2.3693688729034035E-2</v>
      </c>
      <c r="AB470" s="1">
        <f>AB407*$O$117</f>
        <v>4.575310742409168E-3</v>
      </c>
      <c r="AC470" s="1">
        <f>AC407*$P$117</f>
        <v>2.019775854123643E-2</v>
      </c>
      <c r="AD470" s="1">
        <f>AD407*$O$117</f>
        <v>8.3199789108435538E-3</v>
      </c>
      <c r="AE470" s="1">
        <f>AE407*$P$117</f>
        <v>5.5938597699659538E-2</v>
      </c>
      <c r="AF470" s="1">
        <f>AF407*$O$117</f>
        <v>2.2078697906302205E-2</v>
      </c>
      <c r="AG470" s="1">
        <f>AG407*$P$117</f>
        <v>4.0151876110610496E-2</v>
      </c>
      <c r="AH470" s="1">
        <f>AH407*$O$117</f>
        <v>2.5963136494469327E-3</v>
      </c>
      <c r="AI470" s="1">
        <f>AI407*$P$117</f>
        <v>5.1557616165088657E-3</v>
      </c>
      <c r="AJ470" s="1">
        <f t="shared" si="338"/>
        <v>1.7483318505571883</v>
      </c>
      <c r="AK470" s="1">
        <f t="shared" si="338"/>
        <v>1.7366217210187316</v>
      </c>
    </row>
    <row r="471" spans="1:37">
      <c r="A471" s="13" t="s">
        <v>9</v>
      </c>
      <c r="B471" s="1">
        <f>B408*$O$118</f>
        <v>0.57755177733694629</v>
      </c>
      <c r="C471" s="1">
        <f>C408*$P$118</f>
        <v>0.4878680295916934</v>
      </c>
      <c r="D471" s="1">
        <f>D408*$O$118</f>
        <v>0.35507304731287925</v>
      </c>
      <c r="E471" s="1">
        <f>E408*$P$118</f>
        <v>0.14791230039867526</v>
      </c>
      <c r="F471" s="1">
        <f>F408*$O$118</f>
        <v>0.19804818806050131</v>
      </c>
      <c r="G471" s="1">
        <f>G408*$P$118</f>
        <v>0.43329629062645231</v>
      </c>
      <c r="H471" s="1">
        <f>H408*$O$118</f>
        <v>0.12911394828953576</v>
      </c>
      <c r="I471" s="1">
        <f>I408*$P$118</f>
        <v>3.9474922056159364E-2</v>
      </c>
      <c r="J471" s="1">
        <f>J408*$O$118</f>
        <v>5.6126931129030631E-2</v>
      </c>
      <c r="K471" s="1">
        <f>K408*$P$118</f>
        <v>0.19535077295671202</v>
      </c>
      <c r="L471" s="1">
        <f>L408*$O$118</f>
        <v>7.4880819107688887E-2</v>
      </c>
      <c r="M471" s="1">
        <f>M408*$P$118</f>
        <v>2.8413119092817421E-2</v>
      </c>
      <c r="N471" s="1">
        <f>N408*$O$118</f>
        <v>0.16306693504327474</v>
      </c>
      <c r="O471" s="1">
        <f>O408*$P$118</f>
        <v>4.2618910388474505E-2</v>
      </c>
      <c r="P471" s="1">
        <f>P408*$O$118</f>
        <v>2.0580223236172621E-2</v>
      </c>
      <c r="Q471" s="1">
        <f>Q408*$P$118</f>
        <v>5.9792696783662433E-2</v>
      </c>
      <c r="R471" s="1">
        <f>R408*$O$118</f>
        <v>1.6843107663302791E-2</v>
      </c>
      <c r="S471" s="1">
        <f>S408*$P$118</f>
        <v>7.2047061683049765E-2</v>
      </c>
      <c r="T471" s="1">
        <f>T408*$O$118</f>
        <v>3.5946227612317624E-2</v>
      </c>
      <c r="U471" s="1">
        <f>U408*$P$118</f>
        <v>1.1359333108127416E-2</v>
      </c>
      <c r="V471" s="1">
        <f>V408*$O$118</f>
        <v>4.4505367518658565E-2</v>
      </c>
      <c r="W471" s="1">
        <f>W408*$P$118</f>
        <v>3.339061452203089E-2</v>
      </c>
      <c r="X471" s="1">
        <f>X408*$O$118</f>
        <v>1.5803726942611659E-2</v>
      </c>
      <c r="Y471" s="1">
        <f>Y408*$P$118</f>
        <v>2.7656812061688921E-2</v>
      </c>
      <c r="Z471" s="1">
        <f>Z408*$O$118</f>
        <v>6.421296883526674E-2</v>
      </c>
      <c r="AA471" s="1">
        <f>AA408*$P$118</f>
        <v>2.1163949772943284E-2</v>
      </c>
      <c r="AB471" s="1">
        <f>AB408*$O$118</f>
        <v>6.778631251417774E-3</v>
      </c>
      <c r="AC471" s="1">
        <f>AC408*$P$118</f>
        <v>2.0776493983891135E-2</v>
      </c>
      <c r="AD471" s="1">
        <f>AD408*$O$118</f>
        <v>1.3790808261543342E-2</v>
      </c>
      <c r="AE471" s="1">
        <f>AE408*$P$118</f>
        <v>8.8050926711142341E-2</v>
      </c>
      <c r="AF471" s="1">
        <f>AF408*$O$118</f>
        <v>1.2545014401642293E-2</v>
      </c>
      <c r="AG471" s="1">
        <f>AG408*$P$118</f>
        <v>1.6954351155549181E-2</v>
      </c>
      <c r="AH471" s="1">
        <f>AH408*$O$118</f>
        <v>4.0688296539400553E-3</v>
      </c>
      <c r="AI471" s="1">
        <f>AI408*$P$118</f>
        <v>7.8036439949762003E-3</v>
      </c>
      <c r="AJ471" s="1">
        <f t="shared" si="338"/>
        <v>1.7889365516567304</v>
      </c>
      <c r="AK471" s="1">
        <f t="shared" si="338"/>
        <v>1.7339302288880458</v>
      </c>
    </row>
    <row r="472" spans="1:37">
      <c r="A472" s="15" t="s">
        <v>10</v>
      </c>
      <c r="B472" s="1">
        <f>B409*$O$119</f>
        <v>0.91221271967077944</v>
      </c>
      <c r="C472" s="1">
        <f>C409*$P$119</f>
        <v>0.7186437839129689</v>
      </c>
      <c r="D472" s="1">
        <f>D409*$O$119</f>
        <v>0.62937139110295004</v>
      </c>
      <c r="E472" s="1">
        <f>E409*$P$119</f>
        <v>0.25104328754000821</v>
      </c>
      <c r="F472" s="1">
        <f>F409*$O$119</f>
        <v>0.51508071991953108</v>
      </c>
      <c r="G472" s="1">
        <f>G409*$P$119</f>
        <v>1.1086292566650755</v>
      </c>
      <c r="H472" s="1">
        <f>H409*$O$119</f>
        <v>0.26271136645269777</v>
      </c>
      <c r="I472" s="1">
        <f>I409*$P$119</f>
        <v>7.1532601367255672E-2</v>
      </c>
      <c r="J472" s="1">
        <f>J409*$O$119</f>
        <v>9.2339976210495084E-2</v>
      </c>
      <c r="K472" s="1">
        <f>K409*$P$119</f>
        <v>0.32358945120654137</v>
      </c>
      <c r="L472" s="1">
        <f>L409*$O$119</f>
        <v>0.16224271995112247</v>
      </c>
      <c r="M472" s="1">
        <f>M409*$P$119</f>
        <v>6.061074026124276E-2</v>
      </c>
      <c r="N472" s="1">
        <f>N409*$O$119</f>
        <v>0.25272848797859554</v>
      </c>
      <c r="O472" s="1">
        <f>O409*$P$119</f>
        <v>6.6082647885710652E-2</v>
      </c>
      <c r="P472" s="1">
        <f>P409*$O$119</f>
        <v>3.2266894969785423E-2</v>
      </c>
      <c r="Q472" s="1">
        <f>Q409*$P$119</f>
        <v>0.1015395414605285</v>
      </c>
      <c r="R472" s="1">
        <f>R409*$O$119</f>
        <v>3.4227011424998559E-2</v>
      </c>
      <c r="S472" s="1">
        <f>S409*$P$119</f>
        <v>0.14119138983623844</v>
      </c>
      <c r="T472" s="1">
        <f>T409*$O$119</f>
        <v>9.6285956689012048E-2</v>
      </c>
      <c r="U472" s="1">
        <f>U409*$P$119</f>
        <v>2.8524942091677656E-2</v>
      </c>
      <c r="V472" s="1">
        <f>V409*$O$119</f>
        <v>8.4568353426121762E-2</v>
      </c>
      <c r="W472" s="1">
        <f>W409*$P$119</f>
        <v>5.6976858546390868E-2</v>
      </c>
      <c r="X472" s="1">
        <f>X409*$O$119</f>
        <v>2.91354924979093E-2</v>
      </c>
      <c r="Y472" s="1">
        <f>Y409*$P$119</f>
        <v>5.0582143957169319E-2</v>
      </c>
      <c r="Z472" s="1">
        <f>Z409*$O$119</f>
        <v>0.13761062062517365</v>
      </c>
      <c r="AA472" s="1">
        <f>AA409*$P$119</f>
        <v>4.377963614484294E-2</v>
      </c>
      <c r="AB472" s="1">
        <f>AB409*$O$119</f>
        <v>0</v>
      </c>
      <c r="AC472" s="1">
        <f>AC409*$P$119</f>
        <v>0</v>
      </c>
      <c r="AD472" s="1">
        <f>AD409*$O$119</f>
        <v>1.6021192289920612E-2</v>
      </c>
      <c r="AE472" s="1">
        <f>AE409*$P$119</f>
        <v>9.3071978073351144E-2</v>
      </c>
      <c r="AF472" s="1">
        <f>AF409*$O$119</f>
        <v>1.0234332993750499E-2</v>
      </c>
      <c r="AG472" s="1">
        <f>AG409*$P$119</f>
        <v>1.6337174403885338E-2</v>
      </c>
      <c r="AH472" s="1">
        <f>AH409*$O$119</f>
        <v>1.268824409174382E-2</v>
      </c>
      <c r="AI472" s="1">
        <f>AI409*$P$119</f>
        <v>2.1746033406878338E-2</v>
      </c>
      <c r="AJ472" s="1">
        <f t="shared" si="338"/>
        <v>3.2797254802945872</v>
      </c>
      <c r="AK472" s="1">
        <f t="shared" si="338"/>
        <v>3.1538814667597661</v>
      </c>
    </row>
    <row r="473" spans="1:37">
      <c r="A473" s="13" t="s">
        <v>11</v>
      </c>
      <c r="B473" s="1">
        <f>B410*$O$120</f>
        <v>0.61309664962976074</v>
      </c>
      <c r="C473" s="1">
        <f>C410*$P$120</f>
        <v>0.41887116537841956</v>
      </c>
      <c r="D473" s="1">
        <f>D410*$O$120</f>
        <v>0.38325560253486385</v>
      </c>
      <c r="E473" s="1">
        <f>E410*$P$120</f>
        <v>0.13412035182123322</v>
      </c>
      <c r="F473" s="1">
        <f>F410*$O$120</f>
        <v>0.5852462200441122</v>
      </c>
      <c r="G473" s="1">
        <f>G410*$P$120</f>
        <v>1.1182919047600293</v>
      </c>
      <c r="H473" s="1">
        <f>H410*$O$120</f>
        <v>0.14162743139392778</v>
      </c>
      <c r="I473" s="1">
        <f>I410*$P$120</f>
        <v>3.2739724749859075E-2</v>
      </c>
      <c r="J473" s="1">
        <f>J410*$O$120</f>
        <v>8.5453274899732271E-2</v>
      </c>
      <c r="K473" s="1">
        <f>K410*$P$120</f>
        <v>0.26862530141064961</v>
      </c>
      <c r="L473" s="1">
        <f>L410*$O$120</f>
        <v>0.20789087176676727</v>
      </c>
      <c r="M473" s="1">
        <f>M410*$P$120</f>
        <v>6.8959099817618885E-2</v>
      </c>
      <c r="N473" s="1">
        <f>N410*$O$120</f>
        <v>0.16503570646423138</v>
      </c>
      <c r="O473" s="1">
        <f>O410*$P$120</f>
        <v>3.8574455912586098E-2</v>
      </c>
      <c r="P473" s="1">
        <f>P410*$O$120</f>
        <v>1.4280865436449302E-2</v>
      </c>
      <c r="Q473" s="1">
        <f>Q410*$P$120</f>
        <v>4.167020757409251E-2</v>
      </c>
      <c r="R473" s="1">
        <f>R410*$O$120</f>
        <v>2.7861561136438531E-2</v>
      </c>
      <c r="S473" s="1">
        <f>S410*$P$120</f>
        <v>0.10114907112144152</v>
      </c>
      <c r="T473" s="1">
        <f>T410*$O$120</f>
        <v>0.10536792686088417</v>
      </c>
      <c r="U473" s="1">
        <f>U410*$P$120</f>
        <v>2.7131909351414542E-2</v>
      </c>
      <c r="V473" s="1">
        <f>V410*$O$120</f>
        <v>8.7568612952699257E-2</v>
      </c>
      <c r="W473" s="1">
        <f>W410*$P$120</f>
        <v>5.0303947098062886E-2</v>
      </c>
      <c r="X473" s="1">
        <f>X410*$O$120</f>
        <v>2.7786440551479347E-2</v>
      </c>
      <c r="Y473" s="1">
        <f>Y410*$P$120</f>
        <v>4.2982494556188328E-2</v>
      </c>
      <c r="Z473" s="1">
        <f>Z410*$O$120</f>
        <v>0.10418586116468333</v>
      </c>
      <c r="AA473" s="1">
        <f>AA410*$P$120</f>
        <v>2.9181747298153846E-2</v>
      </c>
      <c r="AB473" s="1">
        <f>AB410*$O$120</f>
        <v>2.9069685208565946E-3</v>
      </c>
      <c r="AC473" s="1">
        <f>AC410*$P$120</f>
        <v>1.1363519292518592E-2</v>
      </c>
      <c r="AD473" s="1">
        <f>AD410*$O$120</f>
        <v>1.7991473495474464E-2</v>
      </c>
      <c r="AE473" s="1">
        <f>AE410*$P$120</f>
        <v>8.9715404847126451E-2</v>
      </c>
      <c r="AF473" s="1">
        <f>AF410*$O$120</f>
        <v>0</v>
      </c>
      <c r="AG473" s="1">
        <f>AG410*$P$120</f>
        <v>0</v>
      </c>
      <c r="AH473" s="1">
        <f>AH410*$O$120</f>
        <v>1.1748543394414303E-2</v>
      </c>
      <c r="AI473" s="1">
        <f>AI410*$P$120</f>
        <v>1.7141442759777775E-2</v>
      </c>
      <c r="AJ473" s="1">
        <f t="shared" si="338"/>
        <v>2.5813040102467748</v>
      </c>
      <c r="AK473" s="1">
        <f t="shared" si="338"/>
        <v>2.4908217477491723</v>
      </c>
    </row>
    <row r="474" spans="1:37">
      <c r="A474" s="15" t="s">
        <v>12</v>
      </c>
      <c r="B474" s="1">
        <f>B411*$O$121</f>
        <v>1.2549462208235094</v>
      </c>
      <c r="C474" s="1">
        <f>C411*$P$121</f>
        <v>0.84176704900765442</v>
      </c>
      <c r="D474" s="1">
        <f>D411*$O$121</f>
        <v>1.1966734797237726</v>
      </c>
      <c r="E474" s="1">
        <f>E411*$P$121</f>
        <v>0.41234531848901562</v>
      </c>
      <c r="F474" s="1">
        <f>F411*$O$121</f>
        <v>1.6994848346878539</v>
      </c>
      <c r="G474" s="1">
        <f>G411*$P$121</f>
        <v>3.2070299924290402</v>
      </c>
      <c r="H474" s="1">
        <f>H411*$O$121</f>
        <v>0.51161496916733973</v>
      </c>
      <c r="I474" s="1">
        <f>I411*$P$121</f>
        <v>0.11548425403097778</v>
      </c>
      <c r="J474" s="1">
        <f>J411*$O$121</f>
        <v>0.24709898115587819</v>
      </c>
      <c r="K474" s="1">
        <f>K411*$P$121</f>
        <v>0.76912977300196417</v>
      </c>
      <c r="L474" s="1">
        <f>L411*$O$121</f>
        <v>0.32953170191506914</v>
      </c>
      <c r="M474" s="1">
        <f>M411*$P$121</f>
        <v>0.10795218410200434</v>
      </c>
      <c r="N474" s="1">
        <f>N411*$O$121</f>
        <v>0.97619800575412374</v>
      </c>
      <c r="O474" s="1">
        <f>O411*$P$121</f>
        <v>0.22571365939086077</v>
      </c>
      <c r="P474" s="1">
        <f>P411*$O$121</f>
        <v>8.4912954209179242E-2</v>
      </c>
      <c r="Q474" s="1">
        <f>Q411*$P$121</f>
        <v>0.24741054133577245</v>
      </c>
      <c r="R474" s="1">
        <f>R411*$O$121</f>
        <v>8.5770235084377519E-2</v>
      </c>
      <c r="S474" s="1">
        <f>S411*$P$121</f>
        <v>0.30683976169743349</v>
      </c>
      <c r="T474" s="1">
        <f>T411*$O$121</f>
        <v>7.7888653033827124E-2</v>
      </c>
      <c r="U474" s="1">
        <f>U411*$P$121</f>
        <v>1.970176811562897E-2</v>
      </c>
      <c r="V474" s="1">
        <f>V411*$O$121</f>
        <v>0.25018395786473485</v>
      </c>
      <c r="W474" s="1">
        <f>W411*$P$121</f>
        <v>0.14049495096672573</v>
      </c>
      <c r="X474" s="1">
        <f>X411*$O$121</f>
        <v>6.8994302277662276E-2</v>
      </c>
      <c r="Y474" s="1">
        <f>Y411*$P$121</f>
        <v>0.10549597711107811</v>
      </c>
      <c r="Z474" s="1">
        <f>Z411*$O$121</f>
        <v>7.6818565232124991E-2</v>
      </c>
      <c r="AA474" s="1">
        <f>AA411*$P$121</f>
        <v>2.1204484071237404E-2</v>
      </c>
      <c r="AB474" s="1">
        <f>AB411*$O$121</f>
        <v>1.3148747145406771E-2</v>
      </c>
      <c r="AC474" s="1">
        <f>AC411*$P$121</f>
        <v>5.241083920819279E-2</v>
      </c>
      <c r="AD474" s="1">
        <f>AD411*$O$121</f>
        <v>2.0529145415541947E-2</v>
      </c>
      <c r="AE474" s="1">
        <f>AE411*$P$121</f>
        <v>0.10025127738648755</v>
      </c>
      <c r="AF474" s="1">
        <f>AF411*$O$121</f>
        <v>8.9659015613305151E-2</v>
      </c>
      <c r="AG474" s="1">
        <f>AG411*$P$121</f>
        <v>0.13858836012716508</v>
      </c>
      <c r="AH474" s="1">
        <f>AH411*$O$121</f>
        <v>4.5609539947117562E-2</v>
      </c>
      <c r="AI474" s="1">
        <f>AI411*$P$121</f>
        <v>6.503107491749123E-2</v>
      </c>
      <c r="AJ474" s="1">
        <f t="shared" si="338"/>
        <v>7.0290633090508239</v>
      </c>
      <c r="AK474" s="1">
        <f t="shared" si="338"/>
        <v>6.8768512653887308</v>
      </c>
    </row>
    <row r="475" spans="1:37">
      <c r="B475" s="21"/>
      <c r="C475" s="21"/>
      <c r="D475" s="21"/>
      <c r="E475" s="21"/>
      <c r="F475" s="21"/>
      <c r="G475" s="21"/>
      <c r="H475" s="21"/>
      <c r="I475" s="21"/>
    </row>
    <row r="476" spans="1:37" ht="22.5">
      <c r="B476" s="16" t="s">
        <v>231</v>
      </c>
      <c r="C476" s="25"/>
      <c r="D476" s="16" t="s">
        <v>48</v>
      </c>
      <c r="E476" s="16"/>
      <c r="F476" s="16" t="s">
        <v>56</v>
      </c>
      <c r="G476" s="16"/>
      <c r="H476" s="16" t="s">
        <v>156</v>
      </c>
      <c r="I476" s="16"/>
      <c r="J476" s="16" t="s">
        <v>58</v>
      </c>
      <c r="K476" s="16"/>
      <c r="L476" s="16" t="s">
        <v>152</v>
      </c>
      <c r="M476" s="16"/>
      <c r="N476" s="16" t="s">
        <v>50</v>
      </c>
      <c r="O476" s="16"/>
      <c r="P476" s="16" t="s">
        <v>157</v>
      </c>
      <c r="Q476" s="16"/>
      <c r="R476" s="16" t="s">
        <v>168</v>
      </c>
      <c r="S476" s="16"/>
      <c r="T476" s="16" t="s">
        <v>240</v>
      </c>
      <c r="U476" s="16"/>
      <c r="V476" s="16" t="s">
        <v>54</v>
      </c>
      <c r="W476" s="16"/>
      <c r="X476" s="16" t="s">
        <v>49</v>
      </c>
      <c r="Y476" s="16"/>
      <c r="Z476" s="16" t="s">
        <v>155</v>
      </c>
      <c r="AA476" s="16"/>
      <c r="AB476" s="16" t="s">
        <v>170</v>
      </c>
      <c r="AC476" s="16"/>
      <c r="AD476" s="16" t="s">
        <v>60</v>
      </c>
      <c r="AE476" s="16"/>
      <c r="AF476" s="16" t="s">
        <v>162</v>
      </c>
      <c r="AG476" s="16"/>
      <c r="AH476" s="16" t="s">
        <v>172</v>
      </c>
      <c r="AI476" s="16"/>
      <c r="AJ476" s="23" t="s">
        <v>177</v>
      </c>
      <c r="AK476" s="23"/>
    </row>
    <row r="477" spans="1:37">
      <c r="A477" s="22" t="s">
        <v>34</v>
      </c>
      <c r="B477" s="16" t="s">
        <v>30</v>
      </c>
      <c r="C477" s="16" t="s">
        <v>31</v>
      </c>
      <c r="D477" s="16" t="s">
        <v>30</v>
      </c>
      <c r="E477" s="16" t="s">
        <v>31</v>
      </c>
      <c r="F477" s="16" t="s">
        <v>30</v>
      </c>
      <c r="G477" s="16" t="s">
        <v>31</v>
      </c>
      <c r="H477" s="16" t="s">
        <v>30</v>
      </c>
      <c r="I477" s="16" t="s">
        <v>31</v>
      </c>
      <c r="J477" s="16" t="s">
        <v>30</v>
      </c>
      <c r="K477" s="16" t="s">
        <v>31</v>
      </c>
      <c r="L477" s="16" t="s">
        <v>30</v>
      </c>
      <c r="M477" s="16" t="s">
        <v>31</v>
      </c>
      <c r="N477" s="16" t="s">
        <v>30</v>
      </c>
      <c r="O477" s="16" t="s">
        <v>31</v>
      </c>
      <c r="P477" s="16" t="s">
        <v>30</v>
      </c>
      <c r="Q477" s="16" t="s">
        <v>31</v>
      </c>
      <c r="R477" s="16" t="s">
        <v>30</v>
      </c>
      <c r="S477" s="16" t="s">
        <v>31</v>
      </c>
      <c r="T477" s="16" t="s">
        <v>30</v>
      </c>
      <c r="U477" s="16" t="s">
        <v>31</v>
      </c>
      <c r="V477" s="16" t="s">
        <v>30</v>
      </c>
      <c r="W477" s="16" t="s">
        <v>31</v>
      </c>
      <c r="X477" s="16" t="s">
        <v>30</v>
      </c>
      <c r="Y477" s="16" t="s">
        <v>31</v>
      </c>
      <c r="Z477" s="16" t="s">
        <v>30</v>
      </c>
      <c r="AA477" s="16" t="s">
        <v>31</v>
      </c>
      <c r="AB477" s="16" t="s">
        <v>30</v>
      </c>
      <c r="AC477" s="16" t="s">
        <v>31</v>
      </c>
      <c r="AD477" s="16" t="s">
        <v>30</v>
      </c>
      <c r="AE477" s="16" t="s">
        <v>31</v>
      </c>
      <c r="AF477" s="16" t="s">
        <v>30</v>
      </c>
      <c r="AG477" s="16" t="s">
        <v>31</v>
      </c>
      <c r="AH477" s="16" t="s">
        <v>30</v>
      </c>
      <c r="AI477" s="16" t="s">
        <v>31</v>
      </c>
      <c r="AJ477" s="23" t="s">
        <v>30</v>
      </c>
      <c r="AK477" s="23" t="s">
        <v>31</v>
      </c>
    </row>
    <row r="478" spans="1:37">
      <c r="A478" s="11" t="s">
        <v>5</v>
      </c>
      <c r="B478" s="1">
        <f>SUM(B479:B486)</f>
        <v>22.834042444157248</v>
      </c>
      <c r="C478" s="1">
        <f t="shared" ref="C478:AI478" si="339">SUM(C479:C486)</f>
        <v>41.907996972281701</v>
      </c>
      <c r="D478" s="1">
        <f t="shared" si="339"/>
        <v>15.212434312061148</v>
      </c>
      <c r="E478" s="1">
        <f t="shared" si="339"/>
        <v>13.688873577317828</v>
      </c>
      <c r="F478" s="1">
        <f t="shared" si="339"/>
        <v>16.137094413793641</v>
      </c>
      <c r="G478" s="1">
        <f t="shared" si="339"/>
        <v>75.098739757730641</v>
      </c>
      <c r="H478" s="1">
        <f t="shared" si="339"/>
        <v>7.8773170160341852</v>
      </c>
      <c r="I478" s="1">
        <f t="shared" si="339"/>
        <v>5.206929007834237</v>
      </c>
      <c r="J478" s="1">
        <f t="shared" si="339"/>
        <v>3.2575792377218549</v>
      </c>
      <c r="K478" s="1">
        <f t="shared" si="339"/>
        <v>25.865295940559594</v>
      </c>
      <c r="L478" s="1">
        <f t="shared" si="339"/>
        <v>5.715544801532527</v>
      </c>
      <c r="M478" s="1">
        <f t="shared" si="339"/>
        <v>4.864899697446031</v>
      </c>
      <c r="N478" s="1">
        <f t="shared" si="339"/>
        <v>9.2525539059991964</v>
      </c>
      <c r="O478" s="1">
        <f t="shared" si="339"/>
        <v>5.4269325765530514</v>
      </c>
      <c r="P478" s="1">
        <f t="shared" si="339"/>
        <v>1.4460496855090912</v>
      </c>
      <c r="Q478" s="1">
        <f t="shared" si="339"/>
        <v>10.404724050170035</v>
      </c>
      <c r="R478" s="1">
        <f t="shared" si="339"/>
        <v>0.88928317994687034</v>
      </c>
      <c r="S478" s="1">
        <f t="shared" si="339"/>
        <v>8.0113916089353729</v>
      </c>
      <c r="T478" s="1">
        <f t="shared" si="339"/>
        <v>2.3701785826403352</v>
      </c>
      <c r="U478" s="1">
        <f t="shared" si="339"/>
        <v>1.6172295501207405</v>
      </c>
      <c r="V478" s="1">
        <f t="shared" si="339"/>
        <v>2.7356537805729744</v>
      </c>
      <c r="W478" s="1">
        <f t="shared" si="339"/>
        <v>4.0508927230541172</v>
      </c>
      <c r="X478" s="1">
        <f t="shared" si="339"/>
        <v>0.95316428691762245</v>
      </c>
      <c r="Y478" s="1">
        <f t="shared" si="339"/>
        <v>3.7528580412125399</v>
      </c>
      <c r="Z478" s="1">
        <f t="shared" si="339"/>
        <v>2.5280120852401806</v>
      </c>
      <c r="AA478" s="1">
        <f t="shared" si="339"/>
        <v>1.8320683296793403</v>
      </c>
      <c r="AB478" s="1">
        <f t="shared" si="339"/>
        <v>0.17363638425421049</v>
      </c>
      <c r="AC478" s="1">
        <f t="shared" si="339"/>
        <v>1.4729516640102911</v>
      </c>
      <c r="AD478" s="1">
        <f t="shared" si="339"/>
        <v>0.47415138329979817</v>
      </c>
      <c r="AE478" s="1">
        <f t="shared" si="339"/>
        <v>6.35692367138655</v>
      </c>
      <c r="AF478" s="1">
        <f t="shared" si="339"/>
        <v>0.73992595540347339</v>
      </c>
      <c r="AG478" s="1">
        <f t="shared" si="339"/>
        <v>2.6296001505906315</v>
      </c>
      <c r="AH478" s="1">
        <f t="shared" si="339"/>
        <v>0.37713497978411559</v>
      </c>
      <c r="AI478" s="1">
        <f t="shared" si="339"/>
        <v>1.3512599678556121</v>
      </c>
      <c r="AJ478" s="1">
        <f>SUM(AH478,AF478,AD478,AB478,Z478,X478,V478,T478,R478,P478,N478,L478,J478,H478,F478,D478,B478)</f>
        <v>92.973756434868477</v>
      </c>
      <c r="AK478" s="1">
        <f>SUM(AI478,AG478,AE478,AC478,AA478,Y478,W478,U478,S478,Q478,O478,M478,K478,I478,G478,E478,C478)</f>
        <v>213.53956728673828</v>
      </c>
    </row>
    <row r="479" spans="1:37">
      <c r="A479" s="13" t="s">
        <v>13</v>
      </c>
      <c r="B479" s="1">
        <f>B416*$O$114</f>
        <v>0.64394526581623923</v>
      </c>
      <c r="C479" s="1">
        <f>C416*$P$114</f>
        <v>1.3418385944996754</v>
      </c>
      <c r="D479" s="1">
        <f>D416*$O$114</f>
        <v>0.26575859713925309</v>
      </c>
      <c r="E479" s="1">
        <f>E416*$P$114</f>
        <v>0.27662030150079636</v>
      </c>
      <c r="F479" s="1">
        <f>F416*$O$114</f>
        <v>4.7378620885036492E-2</v>
      </c>
      <c r="G479" s="1">
        <f>G416*$P$114</f>
        <v>0.26243802062709221</v>
      </c>
      <c r="H479" s="1">
        <f>H416*$O$114</f>
        <v>0.41072443818921506</v>
      </c>
      <c r="I479" s="1">
        <f>I416*$P$114</f>
        <v>0.30301046188060765</v>
      </c>
      <c r="J479" s="1">
        <f>J416*$O$114</f>
        <v>0.26669035498499633</v>
      </c>
      <c r="K479" s="1">
        <f>K416*$P$114</f>
        <v>2.3765374017902618</v>
      </c>
      <c r="L479" s="1">
        <f>L416*$O$114</f>
        <v>0.42963370131587086</v>
      </c>
      <c r="M479" s="1">
        <f>M416*$P$114</f>
        <v>0.41292869676207111</v>
      </c>
      <c r="N479" s="1">
        <f>N416*$O$114</f>
        <v>0.29435445973839386</v>
      </c>
      <c r="O479" s="1">
        <f>O416*$P$114</f>
        <v>0.19641734759617938</v>
      </c>
      <c r="P479" s="1">
        <f>P416*$O$114</f>
        <v>0.10609416719924987</v>
      </c>
      <c r="Q479" s="1">
        <f>Q416*$P$114</f>
        <v>0.81744481267164737</v>
      </c>
      <c r="R479" s="1">
        <f>R416*$O$114</f>
        <v>1.0557645751184641E-2</v>
      </c>
      <c r="S479" s="1">
        <f>S416*$P$114</f>
        <v>0.11323396855486928</v>
      </c>
      <c r="T479" s="1">
        <f>T416*$O$114</f>
        <v>0.17064592607141693</v>
      </c>
      <c r="U479" s="1">
        <f>U416*$P$114</f>
        <v>0.13336414305340857</v>
      </c>
      <c r="V479" s="1">
        <f>V416*$O$114</f>
        <v>9.3103512646147982E-2</v>
      </c>
      <c r="W479" s="1">
        <f>W416*$P$114</f>
        <v>0.16919342352625499</v>
      </c>
      <c r="X479" s="1">
        <f>X416*$O$114</f>
        <v>4.4140576355223983E-2</v>
      </c>
      <c r="Y479" s="1">
        <f>Y416*$P$114</f>
        <v>0.19637548217506007</v>
      </c>
      <c r="Z479" s="1">
        <f>Z416*$O$114</f>
        <v>7.7187448735282743E-2</v>
      </c>
      <c r="AA479" s="1">
        <f>AA416*$P$114</f>
        <v>6.3816913879693682E-2</v>
      </c>
      <c r="AB479" s="1">
        <f>AB416*$O$114</f>
        <v>1.3710169878272336E-2</v>
      </c>
      <c r="AC479" s="1">
        <f>AC416*$P$114</f>
        <v>0.12012961124732177</v>
      </c>
      <c r="AD479" s="1">
        <f>AD416*$O$114</f>
        <v>2.8923847696624625E-2</v>
      </c>
      <c r="AE479" s="1">
        <f>AE416*$P$114</f>
        <v>0.45000580763373638</v>
      </c>
      <c r="AF479" s="1">
        <f>AF416*$O$114</f>
        <v>3.8276238727928048E-2</v>
      </c>
      <c r="AG479" s="1">
        <f>AG416*$P$114</f>
        <v>0.14323385632207214</v>
      </c>
      <c r="AH479" s="1">
        <f>AH416*$O$114</f>
        <v>5.9813166996030209E-3</v>
      </c>
      <c r="AI479" s="1">
        <f>AI416*$P$114</f>
        <v>2.7713610104399825E-2</v>
      </c>
      <c r="AJ479" s="1">
        <f t="shared" ref="AJ479:AK486" si="340">SUM(AH479,AF479,AD479,AB479,Z479,X479,V479,T479,R479,P479,N479,L479,J479,H479,F479,D479,B479)</f>
        <v>2.9471062878299392</v>
      </c>
      <c r="AK479" s="1">
        <f t="shared" si="340"/>
        <v>7.4043024538251476</v>
      </c>
    </row>
    <row r="480" spans="1:37">
      <c r="A480" s="15" t="s">
        <v>6</v>
      </c>
      <c r="B480" s="1">
        <f>B417*$O$115</f>
        <v>1.5791307852882579</v>
      </c>
      <c r="C480" s="1">
        <f>C417*$P$115</f>
        <v>3.6818145087320908</v>
      </c>
      <c r="D480" s="1">
        <f>D417*$O$115</f>
        <v>0.75378643096460263</v>
      </c>
      <c r="E480" s="1">
        <f>E417*$P$115</f>
        <v>0.84766129613133923</v>
      </c>
      <c r="F480" s="1">
        <f>F417*$O$115</f>
        <v>0.14628330213041091</v>
      </c>
      <c r="G480" s="1">
        <f>G417*$P$115</f>
        <v>0.84442073378528582</v>
      </c>
      <c r="H480" s="1">
        <f>H417*$O$115</f>
        <v>0.90431928900834802</v>
      </c>
      <c r="I480" s="1">
        <f>I417*$P$115</f>
        <v>0.79160294830717159</v>
      </c>
      <c r="J480" s="1">
        <f>J417*$O$115</f>
        <v>0.26186197681360124</v>
      </c>
      <c r="K480" s="1">
        <f>K417*$P$115</f>
        <v>2.3593163501364187</v>
      </c>
      <c r="L480" s="1">
        <f>L417*$O$115</f>
        <v>0.54254456390921479</v>
      </c>
      <c r="M480" s="1">
        <f>M417*$P$115</f>
        <v>0.54254713895912809</v>
      </c>
      <c r="N480" s="1">
        <f>N417*$O$115</f>
        <v>0.30954759359336548</v>
      </c>
      <c r="O480" s="1">
        <f>O417*$P$115</f>
        <v>0.21017341150100324</v>
      </c>
      <c r="P480" s="1">
        <f>P417*$O$115</f>
        <v>0.30284436841806373</v>
      </c>
      <c r="Q480" s="1">
        <f>Q417*$P$115</f>
        <v>2.1458594240558204</v>
      </c>
      <c r="R480" s="1">
        <f>R417*$O$115</f>
        <v>3.1094304181775761E-2</v>
      </c>
      <c r="S480" s="1">
        <f>S417*$P$115</f>
        <v>0.35690036608130521</v>
      </c>
      <c r="T480" s="1">
        <f>T417*$O$115</f>
        <v>0.18446063337479138</v>
      </c>
      <c r="U480" s="1">
        <f>U417*$P$115</f>
        <v>0.16017588235126801</v>
      </c>
      <c r="V480" s="1">
        <f>V417*$O$115</f>
        <v>5.7887812903513761E-2</v>
      </c>
      <c r="W480" s="1">
        <f>W417*$P$115</f>
        <v>0.12366016702637803</v>
      </c>
      <c r="X480" s="1">
        <f>X417*$O$115</f>
        <v>4.0903248596405345E-2</v>
      </c>
      <c r="Y480" s="1">
        <f>Y417*$P$115</f>
        <v>0.18751589703775251</v>
      </c>
      <c r="Z480" s="1">
        <f>Z417*$O$115</f>
        <v>7.1139163154803078E-2</v>
      </c>
      <c r="AA480" s="1">
        <f>AA417*$P$115</f>
        <v>6.2862138981401625E-2</v>
      </c>
      <c r="AB480" s="1">
        <f>AB417*$O$115</f>
        <v>1.2801221244877125E-2</v>
      </c>
      <c r="AC480" s="1">
        <f>AC417*$P$115</f>
        <v>8.4728519903044502E-2</v>
      </c>
      <c r="AD480" s="1">
        <f>AD417*$O$115</f>
        <v>2.3411206480189017E-2</v>
      </c>
      <c r="AE480" s="1">
        <f>AE417*$P$115</f>
        <v>0.42189383120399787</v>
      </c>
      <c r="AF480" s="1">
        <f>AF417*$O$115</f>
        <v>8.3522000282381159E-2</v>
      </c>
      <c r="AG480" s="1">
        <f>AG417*$P$115</f>
        <v>0.2539937880323298</v>
      </c>
      <c r="AH480" s="1">
        <f>AH417*$O$115</f>
        <v>0</v>
      </c>
      <c r="AI480" s="1">
        <f>AI417*$P$115</f>
        <v>0</v>
      </c>
      <c r="AJ480" s="1">
        <f t="shared" si="340"/>
        <v>5.3055379003446008</v>
      </c>
      <c r="AK480" s="1">
        <f t="shared" si="340"/>
        <v>13.075126402225735</v>
      </c>
    </row>
    <row r="481" spans="1:40">
      <c r="A481" s="13" t="s">
        <v>7</v>
      </c>
      <c r="B481" s="1">
        <f>B418*$O$116</f>
        <v>1.2895444542708705</v>
      </c>
      <c r="C481" s="1">
        <f>C418*$P$116</f>
        <v>2.8736897019896661</v>
      </c>
      <c r="D481" s="1">
        <f>D418*$O$116</f>
        <v>0.50832822984534276</v>
      </c>
      <c r="E481" s="1">
        <f>E418*$P$116</f>
        <v>0.55253336622925808</v>
      </c>
      <c r="F481" s="1">
        <f>F418*$O$116</f>
        <v>0.25066495734371658</v>
      </c>
      <c r="G481" s="1">
        <f>G418*$P$116</f>
        <v>1.4149196246832039</v>
      </c>
      <c r="H481" s="1">
        <f>H418*$O$116</f>
        <v>0.75290665385719513</v>
      </c>
      <c r="I481" s="1">
        <f>I418*$P$116</f>
        <v>0.61850469312822876</v>
      </c>
      <c r="J481" s="1">
        <f>J418*$O$116</f>
        <v>0.14835391994277153</v>
      </c>
      <c r="K481" s="1">
        <f>K418*$P$116</f>
        <v>1.3196384684136193</v>
      </c>
      <c r="L481" s="1">
        <f>L418*$O$116</f>
        <v>0.27246252846886398</v>
      </c>
      <c r="M481" s="1">
        <f>M418*$P$116</f>
        <v>0.26659906716570003</v>
      </c>
      <c r="N481" s="1">
        <f>N418*$O$116</f>
        <v>0.50573365157901096</v>
      </c>
      <c r="O481" s="1">
        <f>O418*$P$116</f>
        <v>0.33847339076470778</v>
      </c>
      <c r="P481" s="1">
        <f>P418*$O$116</f>
        <v>0.17287717696594537</v>
      </c>
      <c r="Q481" s="1">
        <f>Q418*$P$116</f>
        <v>1.2461824565990876</v>
      </c>
      <c r="R481" s="1">
        <f>R418*$O$116</f>
        <v>5.5193938840720699E-3</v>
      </c>
      <c r="S481" s="1">
        <f>S418*$P$116</f>
        <v>6.1421800653368948E-2</v>
      </c>
      <c r="T481" s="1">
        <f>T418*$O$116</f>
        <v>0.10041422836363412</v>
      </c>
      <c r="U481" s="1">
        <f>U418*$P$116</f>
        <v>8.3528305484531343E-2</v>
      </c>
      <c r="V481" s="1">
        <f>V418*$O$116</f>
        <v>8.0118201412872056E-2</v>
      </c>
      <c r="W481" s="1">
        <f>W418*$P$116</f>
        <v>0.16104226216783915</v>
      </c>
      <c r="X481" s="1">
        <f>X418*$O$116</f>
        <v>6.4280658729803278E-2</v>
      </c>
      <c r="Y481" s="1">
        <f>Y418*$P$116</f>
        <v>0.28921142555875301</v>
      </c>
      <c r="Z481" s="1">
        <f>Z418*$O$116</f>
        <v>3.5626387636383969E-2</v>
      </c>
      <c r="AA481" s="1">
        <f>AA418*$P$116</f>
        <v>3.0535529239134111E-2</v>
      </c>
      <c r="AB481" s="1">
        <f>AB418*$O$116</f>
        <v>1.2354512017575613E-2</v>
      </c>
      <c r="AC481" s="1">
        <f>AC418*$P$116</f>
        <v>8.8378499425550552E-2</v>
      </c>
      <c r="AD481" s="1">
        <f>AD418*$O$116</f>
        <v>1.1117416380112627E-2</v>
      </c>
      <c r="AE481" s="1">
        <f>AE418*$P$116</f>
        <v>0.18930146625708469</v>
      </c>
      <c r="AF481" s="1">
        <f>AF418*$O$116</f>
        <v>5.7315342134581636E-2</v>
      </c>
      <c r="AG481" s="1">
        <f>AG418*$P$116</f>
        <v>0.18488545218218902</v>
      </c>
      <c r="AH481" s="1">
        <f>AH418*$O$116</f>
        <v>0</v>
      </c>
      <c r="AI481" s="1">
        <f>AI418*$P$116</f>
        <v>0</v>
      </c>
      <c r="AJ481" s="1">
        <f t="shared" si="340"/>
        <v>4.2676177128327524</v>
      </c>
      <c r="AK481" s="1">
        <f t="shared" si="340"/>
        <v>9.7188455099419215</v>
      </c>
    </row>
    <row r="482" spans="1:40">
      <c r="A482" s="15" t="s">
        <v>8</v>
      </c>
      <c r="B482" s="1">
        <f>B419*$O$117</f>
        <v>1.7607183338405921</v>
      </c>
      <c r="C482" s="1">
        <f>C419*$P$117</f>
        <v>3.7591086253069856</v>
      </c>
      <c r="D482" s="1">
        <f>D419*$O$117</f>
        <v>0.79480009770937643</v>
      </c>
      <c r="E482" s="1">
        <f>E419*$P$117</f>
        <v>0.85778350182467766</v>
      </c>
      <c r="F482" s="1">
        <f>F419*$O$117</f>
        <v>0.49456657993390957</v>
      </c>
      <c r="G482" s="1">
        <f>G419*$P$117</f>
        <v>2.8754012954165979</v>
      </c>
      <c r="H482" s="1">
        <f>H419*$O$117</f>
        <v>0.6479877804499462</v>
      </c>
      <c r="I482" s="1">
        <f>I419*$P$117</f>
        <v>0.47954684221202759</v>
      </c>
      <c r="J482" s="1">
        <f>J419*$O$117</f>
        <v>0.12763374557803975</v>
      </c>
      <c r="K482" s="1">
        <f>K419*$P$117</f>
        <v>1.206452960436339</v>
      </c>
      <c r="L482" s="1">
        <f>L419*$O$117</f>
        <v>0.26420411841265073</v>
      </c>
      <c r="M482" s="1">
        <f>M419*$P$117</f>
        <v>0.26660817304386575</v>
      </c>
      <c r="N482" s="1">
        <f>N419*$O$117</f>
        <v>0.697094240278333</v>
      </c>
      <c r="O482" s="1">
        <f>O419*$P$117</f>
        <v>0.49188337823660128</v>
      </c>
      <c r="P482" s="1">
        <f>P419*$O$117</f>
        <v>0.1354741194137524</v>
      </c>
      <c r="Q482" s="1">
        <f>Q419*$P$117</f>
        <v>1.1447202405810055</v>
      </c>
      <c r="R482" s="1">
        <f>R419*$O$117</f>
        <v>1.2825809949201119E-2</v>
      </c>
      <c r="S482" s="1">
        <f>S419*$P$117</f>
        <v>0.14309152616086629</v>
      </c>
      <c r="T482" s="1">
        <f>T419*$O$117</f>
        <v>0.10608908231892716</v>
      </c>
      <c r="U482" s="1">
        <f>U419*$P$117</f>
        <v>8.5147820074695235E-2</v>
      </c>
      <c r="V482" s="1">
        <f>V419*$O$117</f>
        <v>0.12491934801390728</v>
      </c>
      <c r="W482" s="1">
        <f>W419*$P$117</f>
        <v>0.22862025507329831</v>
      </c>
      <c r="X482" s="1">
        <f>X419*$O$117</f>
        <v>7.194394033872939E-2</v>
      </c>
      <c r="Y482" s="1">
        <f>Y419*$P$117</f>
        <v>0.33721855137744167</v>
      </c>
      <c r="Z482" s="1">
        <f>Z419*$O$117</f>
        <v>0.20549380925743721</v>
      </c>
      <c r="AA482" s="1">
        <f>AA419*$P$117</f>
        <v>0.17680125236845473</v>
      </c>
      <c r="AB482" s="1">
        <f>AB419*$O$117</f>
        <v>1.4558926966724723E-2</v>
      </c>
      <c r="AC482" s="1">
        <f>AC419*$P$117</f>
        <v>0.15071477666330596</v>
      </c>
      <c r="AD482" s="1">
        <f>AD419*$O$117</f>
        <v>2.6474696943508406E-2</v>
      </c>
      <c r="AE482" s="1">
        <f>AE419*$P$117</f>
        <v>0.4174113301706302</v>
      </c>
      <c r="AF482" s="1">
        <f>AF419*$O$117</f>
        <v>7.0255807405329107E-2</v>
      </c>
      <c r="AG482" s="1">
        <f>AG419*$P$117</f>
        <v>0.29961151522177476</v>
      </c>
      <c r="AH482" s="1">
        <f>AH419*$O$117</f>
        <v>8.261633566139983E-3</v>
      </c>
      <c r="AI482" s="1">
        <f>AI419*$P$117</f>
        <v>3.8472064064679672E-2</v>
      </c>
      <c r="AJ482" s="1">
        <f t="shared" si="340"/>
        <v>5.5633020703765048</v>
      </c>
      <c r="AK482" s="1">
        <f t="shared" si="340"/>
        <v>12.958594108233246</v>
      </c>
    </row>
    <row r="483" spans="1:40">
      <c r="A483" s="13" t="s">
        <v>9</v>
      </c>
      <c r="B483" s="1">
        <f>B420*$O$118</f>
        <v>3.5629109826586589</v>
      </c>
      <c r="C483" s="1">
        <f>C420*$P$118</f>
        <v>7.0576528550619351</v>
      </c>
      <c r="D483" s="1">
        <f>D420*$O$118</f>
        <v>2.1904419821031453</v>
      </c>
      <c r="E483" s="1">
        <f>E420*$P$118</f>
        <v>2.1397460089384452</v>
      </c>
      <c r="F483" s="1">
        <f>F420*$O$118</f>
        <v>1.2217572380956265</v>
      </c>
      <c r="G483" s="1">
        <f>G420*$P$118</f>
        <v>6.2682008599474646</v>
      </c>
      <c r="H483" s="1">
        <f>H420*$O$118</f>
        <v>0.79650262093614954</v>
      </c>
      <c r="I483" s="1">
        <f>I420*$P$118</f>
        <v>0.57105667814750383</v>
      </c>
      <c r="J483" s="1">
        <f>J420*$O$118</f>
        <v>0.34624646168456502</v>
      </c>
      <c r="K483" s="1">
        <f>K420*$P$118</f>
        <v>2.826005921417666</v>
      </c>
      <c r="L483" s="1">
        <f>L420*$O$118</f>
        <v>0.46193900401350946</v>
      </c>
      <c r="M483" s="1">
        <f>M420*$P$118</f>
        <v>0.41103314610400937</v>
      </c>
      <c r="N483" s="1">
        <f>N420*$O$118</f>
        <v>1.0059582475065536</v>
      </c>
      <c r="O483" s="1">
        <f>O420*$P$118</f>
        <v>0.61653860539823169</v>
      </c>
      <c r="P483" s="1">
        <f>P420*$O$118</f>
        <v>0.12695918577521395</v>
      </c>
      <c r="Q483" s="1">
        <f>Q420*$P$118</f>
        <v>0.86498001830586191</v>
      </c>
      <c r="R483" s="1">
        <f>R420*$O$118</f>
        <v>0.10390495818814414</v>
      </c>
      <c r="S483" s="1">
        <f>S420*$P$118</f>
        <v>1.0422555276101191</v>
      </c>
      <c r="T483" s="1">
        <f>T420*$O$118</f>
        <v>0.22175190895543884</v>
      </c>
      <c r="U483" s="1">
        <f>U420*$P$118</f>
        <v>0.16432769699886074</v>
      </c>
      <c r="V483" s="1">
        <f>V420*$O$118</f>
        <v>0.27455315513119594</v>
      </c>
      <c r="W483" s="1">
        <f>W420*$P$118</f>
        <v>0.4830391655524382</v>
      </c>
      <c r="X483" s="1">
        <f>X420*$O$118</f>
        <v>9.7493029197137621E-2</v>
      </c>
      <c r="Y483" s="1">
        <f>Y420*$P$118</f>
        <v>0.40009216995106334</v>
      </c>
      <c r="Z483" s="1">
        <f>Z420*$O$118</f>
        <v>0.39612914524686133</v>
      </c>
      <c r="AA483" s="1">
        <f>AA420*$P$118</f>
        <v>0.30616437536275848</v>
      </c>
      <c r="AB483" s="1">
        <f>AB420*$O$118</f>
        <v>4.1817306570211481E-2</v>
      </c>
      <c r="AC483" s="1">
        <f>AC420*$P$118</f>
        <v>0.30055931766282518</v>
      </c>
      <c r="AD483" s="1">
        <f>AD420*$O$118</f>
        <v>8.507535452726471E-2</v>
      </c>
      <c r="AE483" s="1">
        <f>AE420*$P$118</f>
        <v>1.2737724888712887</v>
      </c>
      <c r="AF483" s="1">
        <f>AF420*$O$118</f>
        <v>7.7390065000433855E-2</v>
      </c>
      <c r="AG483" s="1">
        <f>AG420*$P$118</f>
        <v>0.24526699349172038</v>
      </c>
      <c r="AH483" s="1">
        <f>AH420*$O$118</f>
        <v>2.5100568346329774E-2</v>
      </c>
      <c r="AI483" s="1">
        <f>AI420*$P$118</f>
        <v>0.11288997634693222</v>
      </c>
      <c r="AJ483" s="1">
        <f t="shared" si="340"/>
        <v>11.03593121393644</v>
      </c>
      <c r="AK483" s="1">
        <f t="shared" si="340"/>
        <v>25.083581805169121</v>
      </c>
    </row>
    <row r="484" spans="1:40">
      <c r="A484" s="15" t="s">
        <v>10</v>
      </c>
      <c r="B484" s="1">
        <f>B421*$O$119</f>
        <v>3.7481093929497376</v>
      </c>
      <c r="C484" s="1">
        <f>C421*$P$119</f>
        <v>6.9242652132931974</v>
      </c>
      <c r="D484" s="1">
        <f>D421*$O$119</f>
        <v>2.5859679127234316</v>
      </c>
      <c r="E484" s="1">
        <f>E421*$P$119</f>
        <v>2.418848311021577</v>
      </c>
      <c r="F484" s="1">
        <f>F421*$O$119</f>
        <v>2.1163691788407202</v>
      </c>
      <c r="G484" s="1">
        <f>G421*$P$119</f>
        <v>10.681847068331047</v>
      </c>
      <c r="H484" s="1">
        <f>H421*$O$119</f>
        <v>1.0794312762832208</v>
      </c>
      <c r="I484" s="1">
        <f>I421*$P$119</f>
        <v>0.68922978859807704</v>
      </c>
      <c r="J484" s="1">
        <f>J421*$O$119</f>
        <v>0.37940748327234536</v>
      </c>
      <c r="K484" s="1">
        <f>K421*$P$119</f>
        <v>3.117843959044722</v>
      </c>
      <c r="L484" s="1">
        <f>L421*$O$119</f>
        <v>0.66662462545576262</v>
      </c>
      <c r="M484" s="1">
        <f>M421*$P$119</f>
        <v>0.58399564532196435</v>
      </c>
      <c r="N484" s="1">
        <f>N421*$O$119</f>
        <v>1.0384135182859826</v>
      </c>
      <c r="O484" s="1">
        <f>O421*$P$119</f>
        <v>0.6367184830652397</v>
      </c>
      <c r="P484" s="1">
        <f>P421*$O$119</f>
        <v>0.13257856365039833</v>
      </c>
      <c r="Q484" s="1">
        <f>Q421*$P$119</f>
        <v>0.97835218288623904</v>
      </c>
      <c r="R484" s="1">
        <f>R421*$O$119</f>
        <v>0.14063231113564625</v>
      </c>
      <c r="S484" s="1">
        <f>S421*$P$119</f>
        <v>1.360405044814222</v>
      </c>
      <c r="T484" s="1">
        <f>T421*$O$119</f>
        <v>0.3956207701263848</v>
      </c>
      <c r="U484" s="1">
        <f>U421*$P$119</f>
        <v>0.27484307059772234</v>
      </c>
      <c r="V484" s="1">
        <f>V421*$O$119</f>
        <v>0.34747535633699145</v>
      </c>
      <c r="W484" s="1">
        <f>W421*$P$119</f>
        <v>0.54898252573388995</v>
      </c>
      <c r="X484" s="1">
        <f>X421*$O$119</f>
        <v>0.1197122236346827</v>
      </c>
      <c r="Y484" s="1">
        <f>Y421*$P$119</f>
        <v>0.48736827292843093</v>
      </c>
      <c r="Z484" s="1">
        <f>Z421*$O$119</f>
        <v>0.56541599192017722</v>
      </c>
      <c r="AA484" s="1">
        <f>AA421*$P$119</f>
        <v>0.42182485731356628</v>
      </c>
      <c r="AB484" s="1">
        <f>AB421*$O$119</f>
        <v>0</v>
      </c>
      <c r="AC484" s="1">
        <f>AC421*$P$119</f>
        <v>0</v>
      </c>
      <c r="AD484" s="1">
        <f>AD421*$O$119</f>
        <v>6.5828046477774738E-2</v>
      </c>
      <c r="AE484" s="1">
        <f>AE421*$P$119</f>
        <v>0.89676565014822285</v>
      </c>
      <c r="AF484" s="1">
        <f>AF421*$O$119</f>
        <v>4.2050937020803321E-2</v>
      </c>
      <c r="AG484" s="1">
        <f>AG421*$P$119</f>
        <v>0.15741168425945359</v>
      </c>
      <c r="AH484" s="1">
        <f>AH421*$O$119</f>
        <v>5.213359322315466E-2</v>
      </c>
      <c r="AI484" s="1">
        <f>AI421*$P$119</f>
        <v>0.20952703692291977</v>
      </c>
      <c r="AJ484" s="1">
        <f t="shared" si="340"/>
        <v>13.475771181337214</v>
      </c>
      <c r="AK484" s="1">
        <f t="shared" si="340"/>
        <v>30.38822879428049</v>
      </c>
    </row>
    <row r="485" spans="1:40">
      <c r="A485" s="13" t="s">
        <v>11</v>
      </c>
      <c r="B485" s="1">
        <f>B422*$O$120</f>
        <v>5.0552242851995839</v>
      </c>
      <c r="C485" s="1">
        <f>C422*$P$120</f>
        <v>8.0990827678573503</v>
      </c>
      <c r="D485" s="1">
        <f>D422*$O$120</f>
        <v>3.1600939762809577</v>
      </c>
      <c r="E485" s="1">
        <f>E422*$P$120</f>
        <v>2.5932838544113332</v>
      </c>
      <c r="F485" s="1">
        <f>F422*$O$120</f>
        <v>4.8255864816336498</v>
      </c>
      <c r="G485" s="1">
        <f>G422*$P$120</f>
        <v>21.622731388287047</v>
      </c>
      <c r="H485" s="1">
        <f>H422*$O$120</f>
        <v>1.1677741691548598</v>
      </c>
      <c r="I485" s="1">
        <f>I422*$P$120</f>
        <v>0.63303889707094563</v>
      </c>
      <c r="J485" s="1">
        <f>J422*$O$120</f>
        <v>0.70459603846119845</v>
      </c>
      <c r="K485" s="1">
        <f>K422*$P$120</f>
        <v>5.1940040983722682</v>
      </c>
      <c r="L485" s="1">
        <f>L422*$O$120</f>
        <v>1.7141424345758822</v>
      </c>
      <c r="M485" s="1">
        <f>M422*$P$120</f>
        <v>1.3333585674613413</v>
      </c>
      <c r="N485" s="1">
        <f>N422*$O$120</f>
        <v>1.3607846523820812</v>
      </c>
      <c r="O485" s="1">
        <f>O422*$P$120</f>
        <v>0.74585633240916094</v>
      </c>
      <c r="P485" s="1">
        <f>P422*$O$120</f>
        <v>0.11775138195845969</v>
      </c>
      <c r="Q485" s="1">
        <f>Q422*$P$120</f>
        <v>0.80571423385391894</v>
      </c>
      <c r="R485" s="1">
        <f>R422*$O$120</f>
        <v>0.22972958760344217</v>
      </c>
      <c r="S485" s="1">
        <f>S422*$P$120</f>
        <v>1.9557677076299671</v>
      </c>
      <c r="T485" s="1">
        <f>T422*$O$120</f>
        <v>0.86880021782852568</v>
      </c>
      <c r="U485" s="1">
        <f>U422*$P$120</f>
        <v>0.52460899114071724</v>
      </c>
      <c r="V485" s="1">
        <f>V422*$O$120</f>
        <v>0.72203783708009972</v>
      </c>
      <c r="W485" s="1">
        <f>W422*$P$120</f>
        <v>0.97265189101536365</v>
      </c>
      <c r="X485" s="1">
        <f>X422*$O$120</f>
        <v>0.22911018867892777</v>
      </c>
      <c r="Y485" s="1">
        <f>Y422*$P$120</f>
        <v>0.83108795675884561</v>
      </c>
      <c r="Z485" s="1">
        <f>Z422*$O$120</f>
        <v>0.85905361879272202</v>
      </c>
      <c r="AA485" s="1">
        <f>AA422*$P$120</f>
        <v>0.56424362957742569</v>
      </c>
      <c r="AB485" s="1">
        <f>AB422*$O$120</f>
        <v>2.3969104825184214E-2</v>
      </c>
      <c r="AC485" s="1">
        <f>AC422*$P$120</f>
        <v>0.21971930963809785</v>
      </c>
      <c r="AD485" s="1">
        <f>AD422*$O$120</f>
        <v>0.14834681252257864</v>
      </c>
      <c r="AE485" s="1">
        <f>AE422*$P$120</f>
        <v>1.7346920711342499</v>
      </c>
      <c r="AF485" s="1">
        <f>AF422*$O$120</f>
        <v>0</v>
      </c>
      <c r="AG485" s="1">
        <f>AG422*$P$120</f>
        <v>0</v>
      </c>
      <c r="AH485" s="1">
        <f>AH422*$O$120</f>
        <v>9.6871385480625211E-2</v>
      </c>
      <c r="AI485" s="1">
        <f>AI422*$P$120</f>
        <v>0.33143833986879129</v>
      </c>
      <c r="AJ485" s="1">
        <f t="shared" si="340"/>
        <v>21.283872172458778</v>
      </c>
      <c r="AK485" s="1">
        <f t="shared" si="340"/>
        <v>48.161280036486829</v>
      </c>
    </row>
    <row r="486" spans="1:40">
      <c r="A486" s="15" t="s">
        <v>12</v>
      </c>
      <c r="B486" s="1">
        <f>B423*$O$121</f>
        <v>5.1944589441333093</v>
      </c>
      <c r="C486" s="1">
        <f>C423*$P$121</f>
        <v>8.1705447055407987</v>
      </c>
      <c r="D486" s="1">
        <f>D423*$O$121</f>
        <v>4.9532570852950393</v>
      </c>
      <c r="E486" s="1">
        <f>E423*$P$121</f>
        <v>4.0023969372603991</v>
      </c>
      <c r="F486" s="1">
        <f>F423*$O$121</f>
        <v>7.0344880549305717</v>
      </c>
      <c r="G486" s="1">
        <f>G423*$P$121</f>
        <v>31.128780766652902</v>
      </c>
      <c r="H486" s="1">
        <f>H423*$O$121</f>
        <v>2.1176707881552512</v>
      </c>
      <c r="I486" s="1">
        <f>I423*$P$121</f>
        <v>1.1209386984896743</v>
      </c>
      <c r="J486" s="1">
        <f>J423*$O$121</f>
        <v>1.0227892569843373</v>
      </c>
      <c r="K486" s="1">
        <f>K423*$P$121</f>
        <v>7.4654967809482997</v>
      </c>
      <c r="L486" s="1">
        <f>L423*$O$121</f>
        <v>1.3639938253807726</v>
      </c>
      <c r="M486" s="1">
        <f>M423*$P$121</f>
        <v>1.0478292626279513</v>
      </c>
      <c r="N486" s="1">
        <f>N423*$O$121</f>
        <v>4.0406675426354761</v>
      </c>
      <c r="O486" s="1">
        <f>O423*$P$121</f>
        <v>2.1908716275819282</v>
      </c>
      <c r="P486" s="1">
        <f>P423*$O$121</f>
        <v>0.3514707221280079</v>
      </c>
      <c r="Q486" s="1">
        <f>Q423*$P$121</f>
        <v>2.4014706812164563</v>
      </c>
      <c r="R486" s="1">
        <f>R423*$O$121</f>
        <v>0.3550191692534041</v>
      </c>
      <c r="S486" s="1">
        <f>S423*$P$121</f>
        <v>2.978315667430655</v>
      </c>
      <c r="T486" s="1">
        <f>T423*$O$121</f>
        <v>0.32239581560121627</v>
      </c>
      <c r="U486" s="1">
        <f>U423*$P$121</f>
        <v>0.19123364041953725</v>
      </c>
      <c r="V486" s="1">
        <f>V423*$O$121</f>
        <v>1.035558557048246</v>
      </c>
      <c r="W486" s="1">
        <f>W423*$P$121</f>
        <v>1.363703032958655</v>
      </c>
      <c r="X486" s="1">
        <f>X423*$O$121</f>
        <v>0.28558042138671236</v>
      </c>
      <c r="Y486" s="1">
        <f>Y423*$P$121</f>
        <v>1.0239882854251932</v>
      </c>
      <c r="Z486" s="1">
        <f>Z423*$O$121</f>
        <v>0.31796652049651281</v>
      </c>
      <c r="AA486" s="1">
        <f>AA423*$P$121</f>
        <v>0.20581963295690553</v>
      </c>
      <c r="AB486" s="1">
        <f>AB423*$O$121</f>
        <v>5.4425142751365001E-2</v>
      </c>
      <c r="AC486" s="1">
        <f>AC423*$P$121</f>
        <v>0.50872162947014532</v>
      </c>
      <c r="AD486" s="1">
        <f>AD423*$O$121</f>
        <v>8.4974002271745397E-2</v>
      </c>
      <c r="AE486" s="1">
        <f>AE423*$P$121</f>
        <v>0.97308102596733903</v>
      </c>
      <c r="AF486" s="1">
        <f>AF423*$O$121</f>
        <v>0.3711155648320163</v>
      </c>
      <c r="AG486" s="1">
        <f>AG423*$P$121</f>
        <v>1.3451968610810916</v>
      </c>
      <c r="AH486" s="1">
        <f>AH423*$O$121</f>
        <v>0.18878648246826296</v>
      </c>
      <c r="AI486" s="1">
        <f>AI423*$P$121</f>
        <v>0.63121894054788941</v>
      </c>
      <c r="AJ486" s="1">
        <f t="shared" si="340"/>
        <v>29.094617895752247</v>
      </c>
      <c r="AK486" s="1">
        <f t="shared" si="340"/>
        <v>66.749608176575819</v>
      </c>
    </row>
    <row r="487" spans="1:40">
      <c r="B487" s="21"/>
      <c r="C487" s="21"/>
      <c r="D487" s="21"/>
      <c r="E487" s="21"/>
      <c r="F487" s="21"/>
      <c r="G487" s="21"/>
      <c r="H487" s="21"/>
      <c r="I487" s="21"/>
    </row>
    <row r="488" spans="1:40">
      <c r="B488" s="21"/>
      <c r="C488" s="21"/>
      <c r="D488" s="21"/>
      <c r="E488" s="21"/>
      <c r="F488" s="21"/>
      <c r="G488" s="21"/>
      <c r="H488" s="21"/>
      <c r="I488" s="21"/>
    </row>
    <row r="489" spans="1:40">
      <c r="A489" s="12" t="s">
        <v>200</v>
      </c>
      <c r="B489" s="21"/>
      <c r="C489" s="21"/>
      <c r="D489" s="21"/>
      <c r="E489" s="21"/>
      <c r="F489" s="21"/>
      <c r="G489" s="21"/>
      <c r="H489" s="21"/>
      <c r="I489" s="21"/>
    </row>
    <row r="490" spans="1:40">
      <c r="B490" s="21"/>
      <c r="C490" s="21"/>
      <c r="D490" s="21"/>
      <c r="E490" s="21"/>
      <c r="F490" s="21"/>
      <c r="G490" s="21"/>
      <c r="H490" s="21"/>
      <c r="I490" s="21"/>
    </row>
    <row r="491" spans="1:40" ht="22.5">
      <c r="B491" s="16" t="s">
        <v>231</v>
      </c>
      <c r="C491" s="25"/>
      <c r="D491" s="16" t="s">
        <v>48</v>
      </c>
      <c r="E491" s="16"/>
      <c r="F491" s="16" t="s">
        <v>56</v>
      </c>
      <c r="G491" s="16"/>
      <c r="H491" s="16" t="s">
        <v>156</v>
      </c>
      <c r="I491" s="16"/>
      <c r="J491" s="16" t="s">
        <v>58</v>
      </c>
      <c r="K491" s="16"/>
      <c r="L491" s="16" t="s">
        <v>152</v>
      </c>
      <c r="M491" s="16"/>
      <c r="N491" s="16" t="s">
        <v>50</v>
      </c>
      <c r="O491" s="16"/>
      <c r="P491" s="16" t="s">
        <v>157</v>
      </c>
      <c r="Q491" s="16"/>
      <c r="R491" s="16" t="s">
        <v>168</v>
      </c>
      <c r="S491" s="16"/>
      <c r="T491" s="16" t="s">
        <v>240</v>
      </c>
      <c r="U491" s="16"/>
      <c r="V491" s="16" t="s">
        <v>54</v>
      </c>
      <c r="W491" s="16"/>
      <c r="X491" s="16" t="s">
        <v>49</v>
      </c>
      <c r="Y491" s="16"/>
      <c r="Z491" s="16" t="s">
        <v>155</v>
      </c>
      <c r="AA491" s="16"/>
      <c r="AB491" s="16" t="s">
        <v>170</v>
      </c>
      <c r="AC491" s="16"/>
      <c r="AD491" s="16" t="s">
        <v>60</v>
      </c>
      <c r="AE491" s="16"/>
      <c r="AF491" s="16" t="s">
        <v>162</v>
      </c>
      <c r="AG491" s="16"/>
      <c r="AH491" s="16" t="s">
        <v>172</v>
      </c>
      <c r="AI491" s="16"/>
      <c r="AJ491" s="23" t="s">
        <v>177</v>
      </c>
      <c r="AK491" s="23"/>
    </row>
    <row r="492" spans="1:40">
      <c r="A492" s="22" t="s">
        <v>183</v>
      </c>
      <c r="B492" s="16" t="s">
        <v>30</v>
      </c>
      <c r="C492" s="16" t="s">
        <v>31</v>
      </c>
      <c r="D492" s="16" t="s">
        <v>30</v>
      </c>
      <c r="E492" s="16" t="s">
        <v>31</v>
      </c>
      <c r="F492" s="16" t="s">
        <v>30</v>
      </c>
      <c r="G492" s="16" t="s">
        <v>31</v>
      </c>
      <c r="H492" s="16" t="s">
        <v>30</v>
      </c>
      <c r="I492" s="16" t="s">
        <v>31</v>
      </c>
      <c r="J492" s="16" t="s">
        <v>30</v>
      </c>
      <c r="K492" s="16" t="s">
        <v>31</v>
      </c>
      <c r="L492" s="16" t="s">
        <v>30</v>
      </c>
      <c r="M492" s="16" t="s">
        <v>31</v>
      </c>
      <c r="N492" s="16" t="s">
        <v>30</v>
      </c>
      <c r="O492" s="16" t="s">
        <v>31</v>
      </c>
      <c r="P492" s="16" t="s">
        <v>30</v>
      </c>
      <c r="Q492" s="16" t="s">
        <v>31</v>
      </c>
      <c r="R492" s="16" t="s">
        <v>30</v>
      </c>
      <c r="S492" s="16" t="s">
        <v>31</v>
      </c>
      <c r="T492" s="16" t="s">
        <v>30</v>
      </c>
      <c r="U492" s="16" t="s">
        <v>31</v>
      </c>
      <c r="V492" s="16" t="s">
        <v>30</v>
      </c>
      <c r="W492" s="16" t="s">
        <v>31</v>
      </c>
      <c r="X492" s="16" t="s">
        <v>30</v>
      </c>
      <c r="Y492" s="16" t="s">
        <v>31</v>
      </c>
      <c r="Z492" s="16" t="s">
        <v>30</v>
      </c>
      <c r="AA492" s="16" t="s">
        <v>31</v>
      </c>
      <c r="AB492" s="16" t="s">
        <v>30</v>
      </c>
      <c r="AC492" s="16" t="s">
        <v>31</v>
      </c>
      <c r="AD492" s="16" t="s">
        <v>30</v>
      </c>
      <c r="AE492" s="16" t="s">
        <v>31</v>
      </c>
      <c r="AF492" s="16" t="s">
        <v>30</v>
      </c>
      <c r="AG492" s="16" t="s">
        <v>31</v>
      </c>
      <c r="AH492" s="16" t="s">
        <v>30</v>
      </c>
      <c r="AI492" s="16" t="s">
        <v>31</v>
      </c>
      <c r="AJ492" s="23" t="s">
        <v>30</v>
      </c>
      <c r="AK492" s="23" t="s">
        <v>31</v>
      </c>
    </row>
    <row r="493" spans="1:40">
      <c r="A493" s="11" t="s">
        <v>5</v>
      </c>
      <c r="B493" s="18">
        <f>SUM(B494:B501)</f>
        <v>2.9664524866482692E-2</v>
      </c>
      <c r="C493" s="18">
        <f>SUM(C494:C501)</f>
        <v>1.5824714396525365E-2</v>
      </c>
      <c r="D493" s="18">
        <f t="shared" ref="D493:AK493" si="341">SUM(D494:D501)</f>
        <v>1.5845895931533488E-2</v>
      </c>
      <c r="E493" s="18">
        <f t="shared" si="341"/>
        <v>3.7358934195289564E-3</v>
      </c>
      <c r="F493" s="18">
        <f t="shared" si="341"/>
        <v>1.0079233343043784E-2</v>
      </c>
      <c r="G493" s="18">
        <f t="shared" si="341"/>
        <v>1.0984015127823604E-2</v>
      </c>
      <c r="H493" s="18">
        <f t="shared" si="341"/>
        <v>1.325864825882251E-2</v>
      </c>
      <c r="I493" s="18">
        <f t="shared" si="341"/>
        <v>3.0292656204648711E-3</v>
      </c>
      <c r="J493" s="18">
        <f t="shared" si="341"/>
        <v>5.7541370173092073E-3</v>
      </c>
      <c r="K493" s="18">
        <f t="shared" si="341"/>
        <v>9.5672402442900043E-3</v>
      </c>
      <c r="L493" s="18">
        <f t="shared" si="341"/>
        <v>9.093096282197944E-3</v>
      </c>
      <c r="M493" s="18">
        <f t="shared" si="341"/>
        <v>1.7797709293802247E-3</v>
      </c>
      <c r="N493" s="18">
        <f t="shared" si="341"/>
        <v>1.069309013552678E-2</v>
      </c>
      <c r="O493" s="18">
        <f t="shared" si="341"/>
        <v>1.3074716013524372E-3</v>
      </c>
      <c r="P493" s="18">
        <f t="shared" si="341"/>
        <v>4.3704145136025975E-3</v>
      </c>
      <c r="Q493" s="18">
        <f t="shared" si="341"/>
        <v>4.5984758541027012E-3</v>
      </c>
      <c r="R493" s="18">
        <f t="shared" si="341"/>
        <v>6.613066117298757E-4</v>
      </c>
      <c r="S493" s="18">
        <f t="shared" si="341"/>
        <v>1.5523732518323129E-3</v>
      </c>
      <c r="T493" s="18">
        <f t="shared" si="341"/>
        <v>3.5228649992943796E-3</v>
      </c>
      <c r="U493" s="18">
        <f t="shared" si="341"/>
        <v>6.9998034186650635E-4</v>
      </c>
      <c r="V493" s="18">
        <f t="shared" si="341"/>
        <v>2.3728804285147146E-3</v>
      </c>
      <c r="W493" s="18">
        <f t="shared" si="341"/>
        <v>1.2970036832128475E-3</v>
      </c>
      <c r="X493" s="18">
        <f t="shared" si="341"/>
        <v>1.3710307210076374E-3</v>
      </c>
      <c r="Y493" s="18">
        <f t="shared" si="341"/>
        <v>1.1865195197492643E-3</v>
      </c>
      <c r="Z493" s="18">
        <f t="shared" si="341"/>
        <v>2.8010206990738947E-3</v>
      </c>
      <c r="AA493" s="18">
        <f t="shared" si="341"/>
        <v>5.0612427888702322E-4</v>
      </c>
      <c r="AB493" s="18">
        <f t="shared" si="341"/>
        <v>5.4312296736856855E-4</v>
      </c>
      <c r="AC493" s="18">
        <f t="shared" si="341"/>
        <v>3.4249986794903455E-4</v>
      </c>
      <c r="AD493" s="18">
        <f t="shared" si="341"/>
        <v>5.258031679564037E-4</v>
      </c>
      <c r="AE493" s="18">
        <f t="shared" si="341"/>
        <v>2.4188186187643064E-3</v>
      </c>
      <c r="AF493" s="18">
        <f t="shared" si="341"/>
        <v>1.6700469076060664E-3</v>
      </c>
      <c r="AG493" s="18">
        <f t="shared" si="341"/>
        <v>4.9131378495661528E-4</v>
      </c>
      <c r="AH493" s="18">
        <f t="shared" si="341"/>
        <v>1.6803192043295866E-4</v>
      </c>
      <c r="AI493" s="18">
        <f t="shared" si="341"/>
        <v>2.4103835723980496E-4</v>
      </c>
      <c r="AJ493" s="18">
        <f t="shared" si="341"/>
        <v>0.1123951487715035</v>
      </c>
      <c r="AK493" s="18">
        <f t="shared" si="341"/>
        <v>5.9562518897925874E-2</v>
      </c>
      <c r="AL493" s="18">
        <f>SUM(AJ493:AK493)</f>
        <v>0.17195766766942938</v>
      </c>
      <c r="AM493" s="18">
        <f>SUM(AL493,AL505,AL517,AL529,AL541)</f>
        <v>0.74951199652299239</v>
      </c>
      <c r="AN493" s="19"/>
    </row>
    <row r="494" spans="1:40">
      <c r="A494" s="13" t="s">
        <v>13</v>
      </c>
      <c r="B494" s="18">
        <f>B431/$C$122</f>
        <v>4.3526908773654721E-3</v>
      </c>
      <c r="C494" s="18">
        <f>C431/$C$122</f>
        <v>2.4804398692817612E-3</v>
      </c>
      <c r="D494" s="18">
        <f t="shared" ref="D494:AI501" si="342">D431/$C$122</f>
        <v>1.8696030259322313E-3</v>
      </c>
      <c r="E494" s="18">
        <f t="shared" si="342"/>
        <v>4.7311706530506073E-4</v>
      </c>
      <c r="F494" s="18">
        <f t="shared" si="342"/>
        <v>3.5675405184076327E-4</v>
      </c>
      <c r="G494" s="18">
        <f t="shared" si="342"/>
        <v>4.2523542403046411E-4</v>
      </c>
      <c r="H494" s="18">
        <f t="shared" si="342"/>
        <v>2.7483090334361215E-3</v>
      </c>
      <c r="I494" s="18">
        <f t="shared" si="342"/>
        <v>6.6381450975932968E-4</v>
      </c>
      <c r="J494" s="18">
        <f t="shared" si="342"/>
        <v>2.1679800047222177E-3</v>
      </c>
      <c r="K494" s="18">
        <f t="shared" si="342"/>
        <v>3.7690606101538266E-3</v>
      </c>
      <c r="L494" s="18">
        <f t="shared" si="342"/>
        <v>3.0929497453772198E-3</v>
      </c>
      <c r="M494" s="18">
        <f t="shared" si="342"/>
        <v>6.3326455524840739E-4</v>
      </c>
      <c r="N494" s="18">
        <f t="shared" si="342"/>
        <v>2.1265868129309732E-3</v>
      </c>
      <c r="O494" s="18">
        <f t="shared" si="342"/>
        <v>2.7791176866864554E-4</v>
      </c>
      <c r="P494" s="18">
        <f t="shared" si="342"/>
        <v>1.0164194462587374E-3</v>
      </c>
      <c r="Q494" s="18">
        <f t="shared" si="342"/>
        <v>1.1209363478524299E-3</v>
      </c>
      <c r="R494" s="18">
        <f t="shared" si="342"/>
        <v>7.6074938990543229E-5</v>
      </c>
      <c r="S494" s="18">
        <f t="shared" si="342"/>
        <v>1.9210311145682283E-4</v>
      </c>
      <c r="T494" s="18">
        <f t="shared" si="342"/>
        <v>1.1824277065360614E-3</v>
      </c>
      <c r="U494" s="18">
        <f t="shared" si="342"/>
        <v>2.4664548391664941E-4</v>
      </c>
      <c r="V494" s="18">
        <f t="shared" si="342"/>
        <v>5.978620062418072E-4</v>
      </c>
      <c r="W494" s="18">
        <f t="shared" si="342"/>
        <v>3.4865020506814692E-4</v>
      </c>
      <c r="X494" s="18">
        <f t="shared" si="342"/>
        <v>3.3630650011942371E-4</v>
      </c>
      <c r="Y494" s="18">
        <f t="shared" si="342"/>
        <v>3.0965200858161529E-4</v>
      </c>
      <c r="Z494" s="18">
        <f t="shared" si="342"/>
        <v>5.4620713496003127E-4</v>
      </c>
      <c r="AA494" s="18">
        <f t="shared" si="342"/>
        <v>1.0579648916325603E-4</v>
      </c>
      <c r="AB494" s="18">
        <f t="shared" si="342"/>
        <v>1.7990833688755504E-4</v>
      </c>
      <c r="AC494" s="18">
        <f t="shared" si="342"/>
        <v>1.1947536819842272E-4</v>
      </c>
      <c r="AD494" s="18">
        <f t="shared" si="342"/>
        <v>1.6662321035765257E-4</v>
      </c>
      <c r="AE494" s="18">
        <f t="shared" si="342"/>
        <v>8.0899524829658085E-4</v>
      </c>
      <c r="AF494" s="18">
        <f t="shared" si="342"/>
        <v>3.8968936892289828E-4</v>
      </c>
      <c r="AG494" s="18">
        <f t="shared" si="342"/>
        <v>1.2076815393282427E-4</v>
      </c>
      <c r="AH494" s="18">
        <f t="shared" si="342"/>
        <v>3.521187947634191E-5</v>
      </c>
      <c r="AI494" s="18">
        <f t="shared" si="342"/>
        <v>5.4562351708705261E-5</v>
      </c>
      <c r="AJ494" s="18">
        <f>SUM(AH494,AF494,AD494,AB494,Z494,X494,V494,T494,R494,P494,N494,L494,J494,H494,F494,D494,B494)</f>
        <v>2.1241604080356049E-2</v>
      </c>
      <c r="AK494" s="18">
        <f>SUM(AI494,AG494,AE494,AC494,AA494,Y494,W494,U494,S494,Q494,O494,M494,K494,I494,G494,E494,C494)</f>
        <v>1.215042857062295E-2</v>
      </c>
    </row>
    <row r="495" spans="1:40">
      <c r="A495" s="15" t="s">
        <v>6</v>
      </c>
      <c r="B495" s="18">
        <f t="shared" ref="B495:C501" si="343">B432/$C$122</f>
        <v>5.8699405037459726E-3</v>
      </c>
      <c r="C495" s="18">
        <f t="shared" si="343"/>
        <v>3.2811999830659783E-3</v>
      </c>
      <c r="D495" s="18">
        <f t="shared" si="342"/>
        <v>2.8826068906842891E-3</v>
      </c>
      <c r="E495" s="18">
        <f t="shared" si="342"/>
        <v>7.1553808543541194E-4</v>
      </c>
      <c r="F495" s="18">
        <f t="shared" si="342"/>
        <v>5.8662881949321922E-4</v>
      </c>
      <c r="G495" s="18">
        <f t="shared" si="342"/>
        <v>6.8588616015997396E-4</v>
      </c>
      <c r="H495" s="18">
        <f t="shared" si="342"/>
        <v>3.3372982710815624E-3</v>
      </c>
      <c r="I495" s="18">
        <f t="shared" si="342"/>
        <v>7.9068649721942164E-4</v>
      </c>
      <c r="J495" s="18">
        <f t="shared" si="342"/>
        <v>1.1065492350228682E-3</v>
      </c>
      <c r="K495" s="18">
        <f t="shared" si="342"/>
        <v>1.887020917842031E-3</v>
      </c>
      <c r="L495" s="18">
        <f t="shared" si="342"/>
        <v>2.1087079833958175E-3</v>
      </c>
      <c r="M495" s="18">
        <f t="shared" si="342"/>
        <v>4.2350338153365638E-4</v>
      </c>
      <c r="N495" s="18">
        <f t="shared" si="342"/>
        <v>1.2061079321254245E-3</v>
      </c>
      <c r="O495" s="18">
        <f t="shared" si="342"/>
        <v>1.5461019163352395E-4</v>
      </c>
      <c r="P495" s="18">
        <f t="shared" si="342"/>
        <v>1.4254827646516819E-3</v>
      </c>
      <c r="Q495" s="18">
        <f t="shared" si="342"/>
        <v>1.5420486672909771E-3</v>
      </c>
      <c r="R495" s="18">
        <f t="shared" si="342"/>
        <v>1.2093228991621961E-4</v>
      </c>
      <c r="S495" s="18">
        <f t="shared" si="342"/>
        <v>2.9954576647847164E-4</v>
      </c>
      <c r="T495" s="18">
        <f t="shared" si="342"/>
        <v>6.9788380908899312E-4</v>
      </c>
      <c r="U495" s="18">
        <f t="shared" si="342"/>
        <v>1.4279395296636083E-4</v>
      </c>
      <c r="V495" s="18">
        <f t="shared" si="342"/>
        <v>2.0738635340207667E-4</v>
      </c>
      <c r="W495" s="18">
        <f t="shared" si="342"/>
        <v>1.1863074783698012E-4</v>
      </c>
      <c r="X495" s="18">
        <f t="shared" si="342"/>
        <v>1.6536921676795678E-4</v>
      </c>
      <c r="Y495" s="18">
        <f t="shared" si="342"/>
        <v>1.4935557308936109E-4</v>
      </c>
      <c r="Z495" s="18">
        <f t="shared" si="342"/>
        <v>2.7317654384647418E-4</v>
      </c>
      <c r="AA495" s="18">
        <f t="shared" si="342"/>
        <v>5.1902158107072789E-5</v>
      </c>
      <c r="AB495" s="18">
        <f t="shared" si="342"/>
        <v>7.2790665805277637E-5</v>
      </c>
      <c r="AC495" s="18">
        <f t="shared" si="342"/>
        <v>4.741665392934038E-5</v>
      </c>
      <c r="AD495" s="18">
        <f t="shared" si="342"/>
        <v>7.7437303562315229E-5</v>
      </c>
      <c r="AE495" s="18">
        <f t="shared" si="342"/>
        <v>3.6879822152688949E-4</v>
      </c>
      <c r="AF495" s="18">
        <f t="shared" si="342"/>
        <v>4.0851298313249776E-4</v>
      </c>
      <c r="AG495" s="18">
        <f t="shared" si="342"/>
        <v>1.2418463249173149E-4</v>
      </c>
      <c r="AH495" s="18">
        <f t="shared" si="342"/>
        <v>0</v>
      </c>
      <c r="AI495" s="18">
        <f t="shared" si="342"/>
        <v>0</v>
      </c>
      <c r="AJ495" s="18">
        <f t="shared" ref="AJ495:AK501" si="344">SUM(AH495,AF495,AD495,AB495,Z495,X495,V495,T495,R495,P495,N495,L495,J495,H495,F495,D495,B495)</f>
        <v>2.0546811565722647E-2</v>
      </c>
      <c r="AK495" s="18">
        <f t="shared" si="344"/>
        <v>1.0783121590607183E-2</v>
      </c>
    </row>
    <row r="496" spans="1:40">
      <c r="A496" s="13" t="s">
        <v>7</v>
      </c>
      <c r="B496" s="18">
        <f t="shared" si="343"/>
        <v>5.5865075990691338E-3</v>
      </c>
      <c r="C496" s="18">
        <f t="shared" si="343"/>
        <v>2.8857060502810541E-3</v>
      </c>
      <c r="D496" s="18">
        <f t="shared" si="342"/>
        <v>2.2740301041344188E-3</v>
      </c>
      <c r="E496" s="18">
        <f t="shared" si="342"/>
        <v>5.2162240685708851E-4</v>
      </c>
      <c r="F496" s="18">
        <f t="shared" si="342"/>
        <v>1.1836423649160502E-3</v>
      </c>
      <c r="G496" s="18">
        <f t="shared" si="342"/>
        <v>1.278856575314496E-3</v>
      </c>
      <c r="H496" s="18">
        <f t="shared" si="342"/>
        <v>3.2351643072360274E-3</v>
      </c>
      <c r="I496" s="18">
        <f t="shared" si="342"/>
        <v>7.0830178486918944E-4</v>
      </c>
      <c r="J496" s="18">
        <f t="shared" si="342"/>
        <v>7.4382698323874265E-4</v>
      </c>
      <c r="K496" s="18">
        <f t="shared" si="342"/>
        <v>1.1721699833659571E-3</v>
      </c>
      <c r="L496" s="18">
        <f t="shared" si="342"/>
        <v>1.2415271709835455E-3</v>
      </c>
      <c r="M496" s="18">
        <f t="shared" si="342"/>
        <v>2.3041426540227757E-4</v>
      </c>
      <c r="N496" s="18">
        <f t="shared" si="342"/>
        <v>2.3109814619104376E-3</v>
      </c>
      <c r="O496" s="18">
        <f t="shared" si="342"/>
        <v>2.7375439568114374E-4</v>
      </c>
      <c r="P496" s="18">
        <f t="shared" si="342"/>
        <v>9.8232455766963369E-4</v>
      </c>
      <c r="Q496" s="18">
        <f t="shared" si="342"/>
        <v>9.8198263034046857E-4</v>
      </c>
      <c r="R496" s="18">
        <f t="shared" si="342"/>
        <v>2.5168629394728091E-5</v>
      </c>
      <c r="S496" s="18">
        <f t="shared" si="342"/>
        <v>5.7609375877841402E-5</v>
      </c>
      <c r="T496" s="18">
        <f t="shared" si="342"/>
        <v>4.4378090394492543E-4</v>
      </c>
      <c r="U496" s="18">
        <f t="shared" si="342"/>
        <v>8.3908894418133954E-5</v>
      </c>
      <c r="V496" s="18">
        <f t="shared" si="342"/>
        <v>3.3294634191853454E-4</v>
      </c>
      <c r="W496" s="18">
        <f t="shared" si="342"/>
        <v>1.7599650174840995E-4</v>
      </c>
      <c r="X496" s="18">
        <f t="shared" si="342"/>
        <v>3.0636367459464776E-4</v>
      </c>
      <c r="Y496" s="18">
        <f t="shared" si="342"/>
        <v>2.5569175728680689E-4</v>
      </c>
      <c r="Z496" s="18">
        <f t="shared" si="342"/>
        <v>1.6012641827583245E-4</v>
      </c>
      <c r="AA496" s="18">
        <f t="shared" si="342"/>
        <v>2.8113679821329615E-5</v>
      </c>
      <c r="AB496" s="18">
        <f t="shared" si="342"/>
        <v>8.7921915203257797E-5</v>
      </c>
      <c r="AC496" s="18">
        <f t="shared" si="342"/>
        <v>5.292550937300192E-5</v>
      </c>
      <c r="AD496" s="18">
        <f t="shared" si="342"/>
        <v>4.2252121071620999E-5</v>
      </c>
      <c r="AE496" s="18">
        <f t="shared" si="342"/>
        <v>1.8595155159492391E-4</v>
      </c>
      <c r="AF496" s="18">
        <f t="shared" si="342"/>
        <v>3.4068604325895348E-4</v>
      </c>
      <c r="AG496" s="18">
        <f t="shared" si="342"/>
        <v>9.5703766490588626E-5</v>
      </c>
      <c r="AH496" s="18">
        <f t="shared" si="342"/>
        <v>0</v>
      </c>
      <c r="AI496" s="18">
        <f t="shared" si="342"/>
        <v>0</v>
      </c>
      <c r="AJ496" s="18">
        <f t="shared" si="344"/>
        <v>1.9297250596820491E-2</v>
      </c>
      <c r="AK496" s="18">
        <f t="shared" si="344"/>
        <v>8.9887091287227106E-3</v>
      </c>
    </row>
    <row r="497" spans="1:38">
      <c r="A497" s="15" t="s">
        <v>8</v>
      </c>
      <c r="B497" s="18">
        <f t="shared" si="343"/>
        <v>3.6159570697499861E-3</v>
      </c>
      <c r="C497" s="18">
        <f t="shared" si="343"/>
        <v>1.9104295971381438E-3</v>
      </c>
      <c r="D497" s="18">
        <f t="shared" si="342"/>
        <v>1.7054204114103542E-3</v>
      </c>
      <c r="E497" s="18">
        <f t="shared" si="342"/>
        <v>4.0011751372644893E-4</v>
      </c>
      <c r="F497" s="18">
        <f t="shared" si="342"/>
        <v>1.1438497351644727E-3</v>
      </c>
      <c r="G497" s="18">
        <f t="shared" si="342"/>
        <v>1.2640562246916225E-3</v>
      </c>
      <c r="H497" s="18">
        <f t="shared" si="342"/>
        <v>1.3161057950820804E-3</v>
      </c>
      <c r="I497" s="18">
        <f t="shared" si="342"/>
        <v>2.9471949953542733E-4</v>
      </c>
      <c r="J497" s="18">
        <f t="shared" si="342"/>
        <v>3.2143213804600884E-4</v>
      </c>
      <c r="K497" s="18">
        <f t="shared" si="342"/>
        <v>5.1808860451675468E-4</v>
      </c>
      <c r="L497" s="18">
        <f t="shared" si="342"/>
        <v>5.8147780244028767E-4</v>
      </c>
      <c r="M497" s="18">
        <f t="shared" si="342"/>
        <v>1.1037795699968409E-4</v>
      </c>
      <c r="N497" s="18">
        <f t="shared" si="342"/>
        <v>1.540210477156448E-3</v>
      </c>
      <c r="O497" s="18">
        <f t="shared" si="342"/>
        <v>1.8661252486405555E-4</v>
      </c>
      <c r="P497" s="18">
        <f t="shared" si="342"/>
        <v>4.1062935775332677E-4</v>
      </c>
      <c r="Q497" s="18">
        <f t="shared" si="342"/>
        <v>4.1985069485643101E-4</v>
      </c>
      <c r="R497" s="18">
        <f t="shared" si="342"/>
        <v>2.8256550888541319E-5</v>
      </c>
      <c r="S497" s="18">
        <f t="shared" si="342"/>
        <v>6.6152891131465006E-5</v>
      </c>
      <c r="T497" s="18">
        <f t="shared" si="342"/>
        <v>2.2387835917872173E-4</v>
      </c>
      <c r="U497" s="18">
        <f t="shared" si="342"/>
        <v>4.3295980528649395E-5</v>
      </c>
      <c r="V497" s="18">
        <f t="shared" si="342"/>
        <v>2.4256557835083392E-4</v>
      </c>
      <c r="W497" s="18">
        <f t="shared" si="342"/>
        <v>1.3114599590005171E-4</v>
      </c>
      <c r="X497" s="18">
        <f t="shared" si="342"/>
        <v>1.6857770381307265E-4</v>
      </c>
      <c r="Y497" s="18">
        <f t="shared" si="342"/>
        <v>1.4390492847923838E-4</v>
      </c>
      <c r="Z497" s="18">
        <f t="shared" si="342"/>
        <v>4.4378737227384826E-4</v>
      </c>
      <c r="AA497" s="18">
        <f t="shared" si="342"/>
        <v>7.969401760692426E-5</v>
      </c>
      <c r="AB497" s="18">
        <f t="shared" si="342"/>
        <v>6.375168722888241E-5</v>
      </c>
      <c r="AC497" s="18">
        <f t="shared" si="342"/>
        <v>3.9251446476331859E-5</v>
      </c>
      <c r="AD497" s="18">
        <f t="shared" si="342"/>
        <v>4.5695715863044314E-5</v>
      </c>
      <c r="AE497" s="18">
        <f t="shared" si="342"/>
        <v>2.0569458182570627E-4</v>
      </c>
      <c r="AF497" s="18">
        <f t="shared" si="342"/>
        <v>2.2830856074551484E-4</v>
      </c>
      <c r="AG497" s="18">
        <f t="shared" si="342"/>
        <v>6.5598356678385521E-5</v>
      </c>
      <c r="AH497" s="18">
        <f t="shared" si="342"/>
        <v>1.4597705944803058E-5</v>
      </c>
      <c r="AI497" s="18">
        <f t="shared" si="342"/>
        <v>2.09713012540243E-5</v>
      </c>
      <c r="AJ497" s="18">
        <f t="shared" si="344"/>
        <v>1.2094502021090227E-2</v>
      </c>
      <c r="AK497" s="18">
        <f t="shared" si="344"/>
        <v>5.8999621162093441E-3</v>
      </c>
    </row>
    <row r="498" spans="1:38">
      <c r="A498" s="13" t="s">
        <v>9</v>
      </c>
      <c r="B498" s="18">
        <f t="shared" si="343"/>
        <v>4.7355449626973875E-3</v>
      </c>
      <c r="C498" s="18">
        <f t="shared" si="343"/>
        <v>2.4413669311640169E-3</v>
      </c>
      <c r="D498" s="18">
        <f t="shared" si="342"/>
        <v>3.0173177984628131E-3</v>
      </c>
      <c r="E498" s="18">
        <f t="shared" si="342"/>
        <v>6.9076842957430692E-4</v>
      </c>
      <c r="F498" s="18">
        <f t="shared" si="342"/>
        <v>1.7878588593132367E-3</v>
      </c>
      <c r="G498" s="18">
        <f t="shared" si="342"/>
        <v>1.9279065003339198E-3</v>
      </c>
      <c r="H498" s="18">
        <f t="shared" si="342"/>
        <v>1.0490861218443071E-3</v>
      </c>
      <c r="I498" s="18">
        <f t="shared" si="342"/>
        <v>2.2923690306747915E-4</v>
      </c>
      <c r="J498" s="18">
        <f t="shared" si="342"/>
        <v>5.4209202226567356E-4</v>
      </c>
      <c r="K498" s="18">
        <f t="shared" si="342"/>
        <v>8.5259558624703501E-4</v>
      </c>
      <c r="L498" s="18">
        <f t="shared" si="342"/>
        <v>6.4953275663972849E-4</v>
      </c>
      <c r="M498" s="18">
        <f t="shared" si="342"/>
        <v>1.2031107019444303E-4</v>
      </c>
      <c r="N498" s="18">
        <f t="shared" si="342"/>
        <v>1.4189453118256736E-3</v>
      </c>
      <c r="O498" s="18">
        <f t="shared" si="342"/>
        <v>1.6775740293659342E-4</v>
      </c>
      <c r="P498" s="18">
        <f t="shared" si="342"/>
        <v>2.2926262089331695E-4</v>
      </c>
      <c r="Q498" s="18">
        <f t="shared" si="342"/>
        <v>2.2873543766694019E-4</v>
      </c>
      <c r="R498" s="18">
        <f t="shared" si="342"/>
        <v>1.4622070596687038E-4</v>
      </c>
      <c r="S498" s="18">
        <f t="shared" si="342"/>
        <v>3.3403646404092202E-4</v>
      </c>
      <c r="T498" s="18">
        <f t="shared" si="342"/>
        <v>3.0135250745436771E-4</v>
      </c>
      <c r="U498" s="18">
        <f t="shared" si="342"/>
        <v>5.6867690993999896E-5</v>
      </c>
      <c r="V498" s="18">
        <f t="shared" si="342"/>
        <v>3.4847444424543431E-4</v>
      </c>
      <c r="W498" s="18">
        <f t="shared" si="342"/>
        <v>1.8384512533623572E-4</v>
      </c>
      <c r="X498" s="18">
        <f t="shared" si="342"/>
        <v>1.4416077248810406E-4</v>
      </c>
      <c r="Y498" s="18">
        <f t="shared" si="342"/>
        <v>1.2008201196751717E-4</v>
      </c>
      <c r="Z498" s="18">
        <f t="shared" si="342"/>
        <v>5.4853021134569201E-4</v>
      </c>
      <c r="AA498" s="18">
        <f t="shared" si="342"/>
        <v>9.6118426864792676E-5</v>
      </c>
      <c r="AB498" s="18">
        <f t="shared" si="342"/>
        <v>9.8319040854625338E-5</v>
      </c>
      <c r="AC498" s="18">
        <f t="shared" si="342"/>
        <v>5.9068635266708606E-5</v>
      </c>
      <c r="AD498" s="18">
        <f t="shared" si="342"/>
        <v>9.7866222824233445E-5</v>
      </c>
      <c r="AE498" s="18">
        <f t="shared" si="342"/>
        <v>4.298683940128205E-4</v>
      </c>
      <c r="AF498" s="18">
        <f t="shared" si="342"/>
        <v>1.4721416226012242E-4</v>
      </c>
      <c r="AG498" s="18">
        <f t="shared" si="342"/>
        <v>4.1273916064378836E-5</v>
      </c>
      <c r="AH498" s="18">
        <f t="shared" si="342"/>
        <v>2.9449224663491097E-5</v>
      </c>
      <c r="AI498" s="18">
        <f t="shared" si="342"/>
        <v>4.1282876873430362E-5</v>
      </c>
      <c r="AJ498" s="18">
        <f t="shared" si="344"/>
        <v>1.5291227746045077E-2</v>
      </c>
      <c r="AK498" s="18">
        <f t="shared" si="344"/>
        <v>8.0211218026055402E-3</v>
      </c>
    </row>
    <row r="499" spans="1:38">
      <c r="A499" s="15" t="s">
        <v>10</v>
      </c>
      <c r="B499" s="18">
        <f t="shared" si="343"/>
        <v>3.0023457851984106E-3</v>
      </c>
      <c r="C499" s="18">
        <f t="shared" si="343"/>
        <v>1.5356597279748043E-3</v>
      </c>
      <c r="D499" s="18">
        <f t="shared" si="342"/>
        <v>2.1654018608074444E-3</v>
      </c>
      <c r="E499" s="18">
        <f t="shared" si="342"/>
        <v>4.9183691815376466E-4</v>
      </c>
      <c r="F499" s="18">
        <f t="shared" si="342"/>
        <v>1.9120070008993757E-3</v>
      </c>
      <c r="G499" s="18">
        <f t="shared" si="342"/>
        <v>2.0455655817365765E-3</v>
      </c>
      <c r="H499" s="18">
        <f t="shared" si="342"/>
        <v>8.5502409100456978E-4</v>
      </c>
      <c r="I499" s="18">
        <f t="shared" si="342"/>
        <v>1.8536295109482307E-4</v>
      </c>
      <c r="J499" s="18">
        <f t="shared" si="342"/>
        <v>3.7367226562736957E-4</v>
      </c>
      <c r="K499" s="18">
        <f t="shared" si="342"/>
        <v>5.830853394853527E-4</v>
      </c>
      <c r="L499" s="18">
        <f t="shared" si="342"/>
        <v>5.7273358656820185E-4</v>
      </c>
      <c r="M499" s="18">
        <f t="shared" si="342"/>
        <v>1.0525152010435834E-4</v>
      </c>
      <c r="N499" s="18">
        <f t="shared" si="342"/>
        <v>8.9569029969661137E-4</v>
      </c>
      <c r="O499" s="18">
        <f t="shared" si="342"/>
        <v>1.0506186366828637E-4</v>
      </c>
      <c r="P499" s="18">
        <f t="shared" si="342"/>
        <v>1.5761445631915714E-4</v>
      </c>
      <c r="Q499" s="18">
        <f t="shared" si="342"/>
        <v>1.5601539057497497E-4</v>
      </c>
      <c r="R499" s="18">
        <f t="shared" si="342"/>
        <v>1.2094912029846087E-4</v>
      </c>
      <c r="S499" s="18">
        <f t="shared" si="342"/>
        <v>2.7413147835460148E-4</v>
      </c>
      <c r="T499" s="18">
        <f t="shared" si="342"/>
        <v>3.2574294506018149E-4</v>
      </c>
      <c r="U499" s="18">
        <f t="shared" si="342"/>
        <v>6.098696155618552E-5</v>
      </c>
      <c r="V499" s="18">
        <f t="shared" si="342"/>
        <v>2.6300439331780552E-4</v>
      </c>
      <c r="W499" s="18">
        <f t="shared" si="342"/>
        <v>1.3766241398074927E-4</v>
      </c>
      <c r="X499" s="18">
        <f t="shared" si="342"/>
        <v>1.0959055297329152E-4</v>
      </c>
      <c r="Y499" s="18">
        <f t="shared" si="342"/>
        <v>9.0568081082024278E-5</v>
      </c>
      <c r="Z499" s="18">
        <f t="shared" si="342"/>
        <v>4.7656303188402883E-4</v>
      </c>
      <c r="AA499" s="18">
        <f t="shared" si="342"/>
        <v>8.285097907714818E-5</v>
      </c>
      <c r="AB499" s="18">
        <f t="shared" si="342"/>
        <v>0</v>
      </c>
      <c r="AC499" s="18">
        <f t="shared" si="342"/>
        <v>0</v>
      </c>
      <c r="AD499" s="18">
        <f t="shared" si="342"/>
        <v>4.4234814868862237E-5</v>
      </c>
      <c r="AE499" s="18">
        <f t="shared" si="342"/>
        <v>1.9276939963451019E-4</v>
      </c>
      <c r="AF499" s="18">
        <f t="shared" si="342"/>
        <v>5.3664432156518287E-5</v>
      </c>
      <c r="AG499" s="18">
        <f t="shared" si="342"/>
        <v>1.4927387810873932E-5</v>
      </c>
      <c r="AH499" s="18">
        <f t="shared" si="342"/>
        <v>3.5871182618431427E-5</v>
      </c>
      <c r="AI499" s="18">
        <f t="shared" si="342"/>
        <v>4.988993944986396E-5</v>
      </c>
      <c r="AJ499" s="18">
        <f t="shared" si="344"/>
        <v>1.136410981929872E-2</v>
      </c>
      <c r="AK499" s="18">
        <f t="shared" si="344"/>
        <v>6.1116259337388977E-3</v>
      </c>
    </row>
    <row r="500" spans="1:38">
      <c r="A500" s="13" t="s">
        <v>11</v>
      </c>
      <c r="B500" s="18">
        <f t="shared" si="343"/>
        <v>1.6603055367336616E-3</v>
      </c>
      <c r="C500" s="18">
        <f t="shared" si="343"/>
        <v>8.5215367614047426E-4</v>
      </c>
      <c r="D500" s="18">
        <f t="shared" si="342"/>
        <v>1.089027341209718E-3</v>
      </c>
      <c r="E500" s="18">
        <f t="shared" si="342"/>
        <v>2.4820871253431229E-4</v>
      </c>
      <c r="F500" s="18">
        <f t="shared" si="342"/>
        <v>1.8065111685079123E-3</v>
      </c>
      <c r="G500" s="18">
        <f t="shared" si="342"/>
        <v>1.9393678872915762E-3</v>
      </c>
      <c r="H500" s="18">
        <f t="shared" si="342"/>
        <v>3.7891640174201214E-4</v>
      </c>
      <c r="I500" s="18">
        <f t="shared" si="342"/>
        <v>8.2429678837893564E-5</v>
      </c>
      <c r="J500" s="18">
        <f t="shared" si="342"/>
        <v>2.9000523046615058E-4</v>
      </c>
      <c r="K500" s="18">
        <f t="shared" si="342"/>
        <v>4.540908044574774E-4</v>
      </c>
      <c r="L500" s="18">
        <f t="shared" si="342"/>
        <v>6.0746113511395779E-4</v>
      </c>
      <c r="M500" s="18">
        <f t="shared" si="342"/>
        <v>1.1201852295554726E-4</v>
      </c>
      <c r="N500" s="18">
        <f t="shared" si="342"/>
        <v>4.8431726844415515E-4</v>
      </c>
      <c r="O500" s="18">
        <f t="shared" si="342"/>
        <v>5.7004980756054479E-5</v>
      </c>
      <c r="P500" s="18">
        <f t="shared" si="342"/>
        <v>5.9778491256145229E-5</v>
      </c>
      <c r="Q500" s="18">
        <f t="shared" si="342"/>
        <v>5.9376140381058857E-5</v>
      </c>
      <c r="R500" s="18">
        <f t="shared" si="342"/>
        <v>8.1503165442389696E-5</v>
      </c>
      <c r="S500" s="18">
        <f t="shared" si="342"/>
        <v>1.8536438311771091E-4</v>
      </c>
      <c r="T500" s="18">
        <f t="shared" si="342"/>
        <v>2.9397675274335717E-4</v>
      </c>
      <c r="U500" s="18">
        <f t="shared" si="342"/>
        <v>5.522943321271224E-5</v>
      </c>
      <c r="V500" s="18">
        <f t="shared" si="342"/>
        <v>2.2306613634876638E-4</v>
      </c>
      <c r="W500" s="18">
        <f t="shared" si="342"/>
        <v>1.1716061492634355E-4</v>
      </c>
      <c r="X500" s="18">
        <f t="shared" si="342"/>
        <v>8.7018887576695273E-5</v>
      </c>
      <c r="Y500" s="18">
        <f t="shared" si="342"/>
        <v>7.2162437547875201E-5</v>
      </c>
      <c r="Z500" s="18">
        <f t="shared" si="342"/>
        <v>2.9815478212363871E-4</v>
      </c>
      <c r="AA500" s="18">
        <f t="shared" si="342"/>
        <v>5.2013334180060013E-5</v>
      </c>
      <c r="AB500" s="18">
        <f t="shared" si="342"/>
        <v>1.8805877322593449E-5</v>
      </c>
      <c r="AC500" s="18">
        <f t="shared" si="342"/>
        <v>1.1248114147909473E-5</v>
      </c>
      <c r="AD500" s="18">
        <f t="shared" si="342"/>
        <v>4.0337632424744738E-5</v>
      </c>
      <c r="AE500" s="18">
        <f t="shared" si="342"/>
        <v>1.7639241434469857E-4</v>
      </c>
      <c r="AF500" s="18">
        <f t="shared" si="342"/>
        <v>0</v>
      </c>
      <c r="AG500" s="18">
        <f t="shared" si="342"/>
        <v>0</v>
      </c>
      <c r="AH500" s="18">
        <f t="shared" si="342"/>
        <v>2.7015403083095799E-5</v>
      </c>
      <c r="AI500" s="18">
        <f t="shared" si="342"/>
        <v>3.770286503034906E-5</v>
      </c>
      <c r="AJ500" s="18">
        <f t="shared" si="344"/>
        <v>7.4462012105389937E-3</v>
      </c>
      <c r="AK500" s="18">
        <f t="shared" si="344"/>
        <v>4.5119239998620527E-3</v>
      </c>
    </row>
    <row r="501" spans="1:38">
      <c r="A501" s="15" t="s">
        <v>12</v>
      </c>
      <c r="B501" s="18">
        <f t="shared" si="343"/>
        <v>8.4123253192266837E-4</v>
      </c>
      <c r="C501" s="18">
        <f t="shared" si="343"/>
        <v>4.3775856147913115E-4</v>
      </c>
      <c r="D501" s="18">
        <f t="shared" si="342"/>
        <v>8.4248849889221906E-4</v>
      </c>
      <c r="E501" s="18">
        <f t="shared" si="342"/>
        <v>1.946842879425623E-4</v>
      </c>
      <c r="F501" s="18">
        <f t="shared" si="342"/>
        <v>1.3019813429087546E-3</v>
      </c>
      <c r="G501" s="18">
        <f t="shared" si="342"/>
        <v>1.4171407742649739E-3</v>
      </c>
      <c r="H501" s="18">
        <f t="shared" si="342"/>
        <v>3.3874423739582975E-4</v>
      </c>
      <c r="I501" s="18">
        <f t="shared" si="342"/>
        <v>7.4713796081306942E-5</v>
      </c>
      <c r="J501" s="18">
        <f t="shared" si="342"/>
        <v>2.0857913792017644E-4</v>
      </c>
      <c r="K501" s="18">
        <f t="shared" si="342"/>
        <v>3.3112839822157196E-4</v>
      </c>
      <c r="L501" s="18">
        <f t="shared" si="342"/>
        <v>2.3870610167918397E-4</v>
      </c>
      <c r="M501" s="18">
        <f t="shared" si="342"/>
        <v>4.4629656941850442E-5</v>
      </c>
      <c r="N501" s="18">
        <f t="shared" si="342"/>
        <v>7.1025057143705582E-4</v>
      </c>
      <c r="O501" s="18">
        <f t="shared" si="342"/>
        <v>8.4758473144133902E-5</v>
      </c>
      <c r="P501" s="18">
        <f t="shared" si="342"/>
        <v>8.8902818800598514E-5</v>
      </c>
      <c r="Q501" s="18">
        <f t="shared" si="342"/>
        <v>8.953054513942067E-5</v>
      </c>
      <c r="R501" s="18">
        <f t="shared" si="342"/>
        <v>6.2201210832122522E-5</v>
      </c>
      <c r="S501" s="18">
        <f t="shared" si="342"/>
        <v>1.4342978137447769E-4</v>
      </c>
      <c r="T501" s="18">
        <f t="shared" si="342"/>
        <v>5.3822015287771463E-5</v>
      </c>
      <c r="U501" s="18">
        <f t="shared" si="342"/>
        <v>1.0251944273815023E-5</v>
      </c>
      <c r="V501" s="18">
        <f t="shared" si="342"/>
        <v>1.575751746894555E-4</v>
      </c>
      <c r="W501" s="18">
        <f t="shared" si="342"/>
        <v>8.3912078415930154E-5</v>
      </c>
      <c r="X501" s="18">
        <f t="shared" si="342"/>
        <v>5.3643412674445649E-5</v>
      </c>
      <c r="Y501" s="18">
        <f t="shared" si="342"/>
        <v>4.5102721714825919E-5</v>
      </c>
      <c r="Z501" s="18">
        <f t="shared" si="342"/>
        <v>5.4475204364348899E-5</v>
      </c>
      <c r="AA501" s="18">
        <f t="shared" si="342"/>
        <v>9.6351940664396897E-6</v>
      </c>
      <c r="AB501" s="18">
        <f t="shared" si="342"/>
        <v>2.1625444066376824E-5</v>
      </c>
      <c r="AC501" s="18">
        <f t="shared" si="342"/>
        <v>1.3114140557319566E-5</v>
      </c>
      <c r="AD501" s="18">
        <f t="shared" si="342"/>
        <v>1.1356146983930131E-5</v>
      </c>
      <c r="AE501" s="18">
        <f t="shared" si="342"/>
        <v>5.0348807528176082E-5</v>
      </c>
      <c r="AF501" s="18">
        <f t="shared" si="342"/>
        <v>1.0197135712956137E-4</v>
      </c>
      <c r="AG501" s="18">
        <f t="shared" si="342"/>
        <v>2.8857571487832512E-5</v>
      </c>
      <c r="AH501" s="18">
        <f t="shared" si="342"/>
        <v>2.5886524646795371E-5</v>
      </c>
      <c r="AI501" s="18">
        <f t="shared" ref="AI501" si="345">AI438/$C$122</f>
        <v>3.6629022923432031E-5</v>
      </c>
      <c r="AJ501" s="18">
        <f t="shared" si="344"/>
        <v>5.1134417316312944E-3</v>
      </c>
      <c r="AK501" s="18">
        <f t="shared" si="344"/>
        <v>3.0956257555572E-3</v>
      </c>
    </row>
    <row r="502" spans="1:38">
      <c r="A502" s="21"/>
      <c r="B502" s="21"/>
      <c r="C502" s="21"/>
      <c r="D502" s="21"/>
      <c r="E502" s="21"/>
      <c r="F502" s="21"/>
      <c r="G502" s="21"/>
      <c r="H502" s="21"/>
      <c r="I502" s="21"/>
    </row>
    <row r="503" spans="1:38" ht="22.5">
      <c r="B503" s="16" t="s">
        <v>231</v>
      </c>
      <c r="C503" s="25"/>
      <c r="D503" s="16" t="s">
        <v>48</v>
      </c>
      <c r="E503" s="16"/>
      <c r="F503" s="16" t="s">
        <v>56</v>
      </c>
      <c r="G503" s="16"/>
      <c r="H503" s="16" t="s">
        <v>156</v>
      </c>
      <c r="I503" s="16"/>
      <c r="J503" s="16" t="s">
        <v>58</v>
      </c>
      <c r="K503" s="16"/>
      <c r="L503" s="16" t="s">
        <v>152</v>
      </c>
      <c r="M503" s="16"/>
      <c r="N503" s="16" t="s">
        <v>50</v>
      </c>
      <c r="O503" s="16"/>
      <c r="P503" s="16" t="s">
        <v>157</v>
      </c>
      <c r="Q503" s="16"/>
      <c r="R503" s="16" t="s">
        <v>168</v>
      </c>
      <c r="S503" s="16"/>
      <c r="T503" s="16" t="s">
        <v>240</v>
      </c>
      <c r="U503" s="16"/>
      <c r="V503" s="16" t="s">
        <v>54</v>
      </c>
      <c r="W503" s="16"/>
      <c r="X503" s="16" t="s">
        <v>49</v>
      </c>
      <c r="Y503" s="16"/>
      <c r="Z503" s="16" t="s">
        <v>155</v>
      </c>
      <c r="AA503" s="16"/>
      <c r="AB503" s="16" t="s">
        <v>170</v>
      </c>
      <c r="AC503" s="16"/>
      <c r="AD503" s="16" t="s">
        <v>60</v>
      </c>
      <c r="AE503" s="16"/>
      <c r="AF503" s="16" t="s">
        <v>162</v>
      </c>
      <c r="AG503" s="16"/>
      <c r="AH503" s="16" t="s">
        <v>172</v>
      </c>
      <c r="AI503" s="16"/>
      <c r="AJ503" s="23" t="s">
        <v>177</v>
      </c>
      <c r="AK503" s="23"/>
    </row>
    <row r="504" spans="1:38">
      <c r="A504" s="22" t="s">
        <v>184</v>
      </c>
      <c r="B504" s="16" t="s">
        <v>30</v>
      </c>
      <c r="C504" s="16" t="s">
        <v>31</v>
      </c>
      <c r="D504" s="16" t="s">
        <v>30</v>
      </c>
      <c r="E504" s="16" t="s">
        <v>31</v>
      </c>
      <c r="F504" s="16" t="s">
        <v>30</v>
      </c>
      <c r="G504" s="16" t="s">
        <v>31</v>
      </c>
      <c r="H504" s="16" t="s">
        <v>30</v>
      </c>
      <c r="I504" s="16" t="s">
        <v>31</v>
      </c>
      <c r="J504" s="16" t="s">
        <v>30</v>
      </c>
      <c r="K504" s="16" t="s">
        <v>31</v>
      </c>
      <c r="L504" s="16" t="s">
        <v>30</v>
      </c>
      <c r="M504" s="16" t="s">
        <v>31</v>
      </c>
      <c r="N504" s="16" t="s">
        <v>30</v>
      </c>
      <c r="O504" s="16" t="s">
        <v>31</v>
      </c>
      <c r="P504" s="16" t="s">
        <v>30</v>
      </c>
      <c r="Q504" s="16" t="s">
        <v>31</v>
      </c>
      <c r="R504" s="16" t="s">
        <v>30</v>
      </c>
      <c r="S504" s="16" t="s">
        <v>31</v>
      </c>
      <c r="T504" s="16" t="s">
        <v>30</v>
      </c>
      <c r="U504" s="16" t="s">
        <v>31</v>
      </c>
      <c r="V504" s="16" t="s">
        <v>30</v>
      </c>
      <c r="W504" s="16" t="s">
        <v>31</v>
      </c>
      <c r="X504" s="16" t="s">
        <v>30</v>
      </c>
      <c r="Y504" s="16" t="s">
        <v>31</v>
      </c>
      <c r="Z504" s="16" t="s">
        <v>30</v>
      </c>
      <c r="AA504" s="16" t="s">
        <v>31</v>
      </c>
      <c r="AB504" s="16" t="s">
        <v>30</v>
      </c>
      <c r="AC504" s="16" t="s">
        <v>31</v>
      </c>
      <c r="AD504" s="16" t="s">
        <v>30</v>
      </c>
      <c r="AE504" s="16" t="s">
        <v>31</v>
      </c>
      <c r="AF504" s="16" t="s">
        <v>30</v>
      </c>
      <c r="AG504" s="16" t="s">
        <v>31</v>
      </c>
      <c r="AH504" s="16" t="s">
        <v>30</v>
      </c>
      <c r="AI504" s="16" t="s">
        <v>31</v>
      </c>
      <c r="AJ504" s="23" t="s">
        <v>30</v>
      </c>
      <c r="AK504" s="23" t="s">
        <v>31</v>
      </c>
    </row>
    <row r="505" spans="1:38">
      <c r="A505" s="11" t="s">
        <v>5</v>
      </c>
      <c r="B505" s="18">
        <f>SUM(B506:B513)</f>
        <v>4.7152716895835771E-2</v>
      </c>
      <c r="C505" s="18">
        <f>SUM(C506:C513)</f>
        <v>2.0676378300611926E-2</v>
      </c>
      <c r="D505" s="18">
        <f t="shared" ref="D505:AK505" si="346">SUM(D506:D513)</f>
        <v>2.5175038812308616E-2</v>
      </c>
      <c r="E505" s="18">
        <f t="shared" si="346"/>
        <v>5.9138270175265149E-3</v>
      </c>
      <c r="F505" s="18">
        <f t="shared" si="346"/>
        <v>1.8075937340138449E-2</v>
      </c>
      <c r="G505" s="18">
        <f t="shared" si="346"/>
        <v>2.4039583715119675E-2</v>
      </c>
      <c r="H505" s="18">
        <f t="shared" si="346"/>
        <v>1.9671924121193909E-2</v>
      </c>
      <c r="I505" s="18">
        <f t="shared" si="346"/>
        <v>2.6695102992230846E-3</v>
      </c>
      <c r="J505" s="18">
        <f t="shared" si="346"/>
        <v>6.7845366488679931E-3</v>
      </c>
      <c r="K505" s="18">
        <f t="shared" si="346"/>
        <v>1.6252534175958542E-2</v>
      </c>
      <c r="L505" s="18">
        <f t="shared" si="346"/>
        <v>1.3039617234751713E-2</v>
      </c>
      <c r="M505" s="18">
        <f t="shared" si="346"/>
        <v>3.1375592200100564E-3</v>
      </c>
      <c r="N505" s="18">
        <f t="shared" si="346"/>
        <v>1.6380271173602363E-2</v>
      </c>
      <c r="O505" s="18">
        <f t="shared" si="346"/>
        <v>2.8002954919086119E-3</v>
      </c>
      <c r="P505" s="18">
        <f t="shared" si="346"/>
        <v>3.1873161029647014E-3</v>
      </c>
      <c r="Q505" s="18">
        <f t="shared" si="346"/>
        <v>8.2698206208417901E-3</v>
      </c>
      <c r="R505" s="18">
        <f t="shared" si="346"/>
        <v>1.1263540157046882E-3</v>
      </c>
      <c r="S505" s="18">
        <f t="shared" si="346"/>
        <v>2.769385056228816E-3</v>
      </c>
      <c r="T505" s="18">
        <f t="shared" si="346"/>
        <v>5.5598429138719345E-3</v>
      </c>
      <c r="U505" s="18">
        <f t="shared" si="346"/>
        <v>9.4336622922423904E-4</v>
      </c>
      <c r="V505" s="18">
        <f t="shared" si="346"/>
        <v>4.7203964800205302E-3</v>
      </c>
      <c r="W505" s="18">
        <f t="shared" si="346"/>
        <v>1.6141306955104523E-3</v>
      </c>
      <c r="X505" s="18">
        <f t="shared" si="346"/>
        <v>1.8825666361073294E-3</v>
      </c>
      <c r="Y505" s="18">
        <f t="shared" si="346"/>
        <v>2.1159919021885415E-3</v>
      </c>
      <c r="Z505" s="18">
        <f t="shared" si="346"/>
        <v>4.8619638271881248E-3</v>
      </c>
      <c r="AA505" s="18">
        <f t="shared" si="346"/>
        <v>9.3016794545437427E-4</v>
      </c>
      <c r="AB505" s="18">
        <f t="shared" si="346"/>
        <v>1.981615875071931E-4</v>
      </c>
      <c r="AC505" s="18">
        <f t="shared" si="346"/>
        <v>1.1029226763626927E-3</v>
      </c>
      <c r="AD505" s="18">
        <f t="shared" si="346"/>
        <v>1.1296118132970428E-3</v>
      </c>
      <c r="AE505" s="18">
        <f t="shared" si="346"/>
        <v>3.5139765918586088E-3</v>
      </c>
      <c r="AF505" s="18">
        <f t="shared" si="346"/>
        <v>1.1760901908303822E-3</v>
      </c>
      <c r="AG505" s="18">
        <f t="shared" si="346"/>
        <v>1.85400647311196E-3</v>
      </c>
      <c r="AH505" s="18">
        <f t="shared" si="346"/>
        <v>4.7481488426664255E-4</v>
      </c>
      <c r="AI505" s="18">
        <f t="shared" si="346"/>
        <v>4.0632610022681289E-4</v>
      </c>
      <c r="AJ505" s="18">
        <f t="shared" si="346"/>
        <v>0.17059716067845743</v>
      </c>
      <c r="AK505" s="18">
        <f t="shared" si="346"/>
        <v>9.9009782511366717E-2</v>
      </c>
      <c r="AL505" s="18">
        <f>SUM(AJ505:AK505)</f>
        <v>0.26960694318982414</v>
      </c>
    </row>
    <row r="506" spans="1:38">
      <c r="A506" s="13" t="s">
        <v>13</v>
      </c>
      <c r="B506" s="18">
        <f>B443/$C$122</f>
        <v>7.4256041855781576E-3</v>
      </c>
      <c r="C506" s="18">
        <f>C443/$C$122</f>
        <v>3.4991874181674234E-3</v>
      </c>
      <c r="D506" s="18">
        <f t="shared" ref="D506:AI506" si="347">D443/$C$122</f>
        <v>2.9913429873168838E-3</v>
      </c>
      <c r="E506" s="18">
        <f t="shared" si="347"/>
        <v>7.5958432657384359E-4</v>
      </c>
      <c r="F506" s="18">
        <f t="shared" si="347"/>
        <v>5.0984037175819726E-4</v>
      </c>
      <c r="G506" s="18">
        <f t="shared" si="347"/>
        <v>7.442655545809334E-4</v>
      </c>
      <c r="H506" s="18">
        <f t="shared" si="347"/>
        <v>4.764182911702006E-3</v>
      </c>
      <c r="I506" s="18">
        <f t="shared" si="347"/>
        <v>6.8648919567213646E-4</v>
      </c>
      <c r="J506" s="18">
        <f t="shared" si="347"/>
        <v>2.7100086353105046E-3</v>
      </c>
      <c r="K506" s="18">
        <f t="shared" si="347"/>
        <v>6.8214887715975243E-3</v>
      </c>
      <c r="L506" s="18">
        <f t="shared" si="347"/>
        <v>4.7654083662685273E-3</v>
      </c>
      <c r="M506" s="18">
        <f t="shared" si="347"/>
        <v>1.2068671215796642E-3</v>
      </c>
      <c r="N506" s="18">
        <f t="shared" si="347"/>
        <v>3.2574013362753756E-3</v>
      </c>
      <c r="O506" s="18">
        <f t="shared" si="347"/>
        <v>5.9738168035637434E-4</v>
      </c>
      <c r="P506" s="18">
        <f t="shared" si="347"/>
        <v>9.2413120620407282E-4</v>
      </c>
      <c r="Q506" s="18">
        <f t="shared" si="347"/>
        <v>2.5218380721647106E-3</v>
      </c>
      <c r="R506" s="18">
        <f t="shared" si="347"/>
        <v>1.1703319213278046E-4</v>
      </c>
      <c r="S506" s="18">
        <f t="shared" si="347"/>
        <v>3.1250074403842398E-4</v>
      </c>
      <c r="T506" s="18">
        <f t="shared" si="347"/>
        <v>1.9388283617273211E-3</v>
      </c>
      <c r="U506" s="18">
        <f t="shared" si="347"/>
        <v>3.4766434756258762E-4</v>
      </c>
      <c r="V506" s="18">
        <f t="shared" si="347"/>
        <v>1.1050787583786574E-3</v>
      </c>
      <c r="W506" s="18">
        <f t="shared" si="347"/>
        <v>4.0532543426854522E-4</v>
      </c>
      <c r="X506" s="18">
        <f t="shared" si="347"/>
        <v>4.7106139302164246E-4</v>
      </c>
      <c r="Y506" s="18">
        <f t="shared" si="347"/>
        <v>5.6545487581815678E-4</v>
      </c>
      <c r="Z506" s="18">
        <f t="shared" si="347"/>
        <v>8.6561556895815058E-4</v>
      </c>
      <c r="AA506" s="18">
        <f t="shared" si="347"/>
        <v>1.7859044172398439E-4</v>
      </c>
      <c r="AB506" s="18">
        <f t="shared" si="347"/>
        <v>7.086208532322849E-5</v>
      </c>
      <c r="AC506" s="18">
        <f t="shared" si="347"/>
        <v>4.1585749850376653E-4</v>
      </c>
      <c r="AD506" s="18">
        <f t="shared" si="347"/>
        <v>3.6241804611414255E-4</v>
      </c>
      <c r="AE506" s="18">
        <f t="shared" si="347"/>
        <v>1.196362935517344E-3</v>
      </c>
      <c r="AF506" s="18">
        <f t="shared" si="347"/>
        <v>3.1041490634614057E-4</v>
      </c>
      <c r="AG506" s="18">
        <f t="shared" si="347"/>
        <v>5.1752402163944837E-4</v>
      </c>
      <c r="AH506" s="18">
        <f t="shared" si="347"/>
        <v>7.4191383025382226E-5</v>
      </c>
      <c r="AI506" s="18">
        <f t="shared" si="347"/>
        <v>6.8937642920519686E-5</v>
      </c>
      <c r="AJ506" s="18">
        <f>SUM(AH506,AF506,AD506,AB506,Z506,X506,V506,T506,R506,P506,N506,L506,J506,H506,F506,D506,B506)</f>
        <v>3.2663423695441174E-2</v>
      </c>
      <c r="AK506" s="18">
        <f>SUM(AI506,AG506,AE506,AC506,AA506,Y506,W506,U506,S506,Q506,O506,M506,K506,I506,G506,E506,C506)</f>
        <v>2.0845320082685387E-2</v>
      </c>
    </row>
    <row r="507" spans="1:38">
      <c r="A507" s="15" t="s">
        <v>6</v>
      </c>
      <c r="B507" s="18">
        <f t="shared" ref="B507:AI513" si="348">B444/$C$122</f>
        <v>4.8071526527022684E-3</v>
      </c>
      <c r="C507" s="18">
        <f t="shared" si="348"/>
        <v>2.2220378115475441E-3</v>
      </c>
      <c r="D507" s="18">
        <f t="shared" si="348"/>
        <v>2.2140247616500431E-3</v>
      </c>
      <c r="E507" s="18">
        <f t="shared" si="348"/>
        <v>5.5146807982290279E-4</v>
      </c>
      <c r="F507" s="18">
        <f t="shared" si="348"/>
        <v>4.0244723337731731E-4</v>
      </c>
      <c r="G507" s="18">
        <f t="shared" si="348"/>
        <v>5.7627631046453789E-4</v>
      </c>
      <c r="H507" s="18">
        <f t="shared" si="348"/>
        <v>2.7771422691632635E-3</v>
      </c>
      <c r="I507" s="18">
        <f t="shared" si="348"/>
        <v>3.9252880412712308E-4</v>
      </c>
      <c r="J507" s="18">
        <f t="shared" si="348"/>
        <v>6.6399741419601575E-4</v>
      </c>
      <c r="K507" s="18">
        <f t="shared" si="348"/>
        <v>1.6394682294864802E-3</v>
      </c>
      <c r="L507" s="18">
        <f t="shared" si="348"/>
        <v>1.5596384919886403E-3</v>
      </c>
      <c r="M507" s="18">
        <f t="shared" si="348"/>
        <v>3.8744619601785343E-4</v>
      </c>
      <c r="N507" s="18">
        <f t="shared" si="348"/>
        <v>8.8685898609435388E-4</v>
      </c>
      <c r="O507" s="18">
        <f t="shared" si="348"/>
        <v>1.5953769899269138E-4</v>
      </c>
      <c r="P507" s="18">
        <f t="shared" si="348"/>
        <v>6.2216114402884515E-4</v>
      </c>
      <c r="Q507" s="18">
        <f t="shared" si="348"/>
        <v>1.6653846937281611E-3</v>
      </c>
      <c r="R507" s="18">
        <f t="shared" si="348"/>
        <v>8.930791658013749E-5</v>
      </c>
      <c r="S507" s="18">
        <f t="shared" si="348"/>
        <v>2.339160847016472E-4</v>
      </c>
      <c r="T507" s="18">
        <f t="shared" si="348"/>
        <v>5.49323442260094E-4</v>
      </c>
      <c r="U507" s="18">
        <f t="shared" si="348"/>
        <v>9.6622228226489489E-5</v>
      </c>
      <c r="V507" s="18">
        <f t="shared" si="348"/>
        <v>1.8401477483382081E-4</v>
      </c>
      <c r="W507" s="18">
        <f t="shared" si="348"/>
        <v>6.6205099611005419E-5</v>
      </c>
      <c r="X507" s="18">
        <f t="shared" si="348"/>
        <v>1.1119292725069676E-4</v>
      </c>
      <c r="Y507" s="18">
        <f t="shared" si="348"/>
        <v>1.3092594821530377E-4</v>
      </c>
      <c r="Z507" s="18">
        <f t="shared" si="348"/>
        <v>2.0782191375559914E-4</v>
      </c>
      <c r="AA507" s="18">
        <f t="shared" si="348"/>
        <v>4.2058387236052302E-5</v>
      </c>
      <c r="AB507" s="18">
        <f t="shared" si="348"/>
        <v>1.376317319350269E-5</v>
      </c>
      <c r="AC507" s="18">
        <f t="shared" si="348"/>
        <v>7.9227747059962129E-5</v>
      </c>
      <c r="AD507" s="18">
        <f t="shared" si="348"/>
        <v>8.0854609192836322E-5</v>
      </c>
      <c r="AE507" s="18">
        <f t="shared" si="348"/>
        <v>2.6180988534259345E-4</v>
      </c>
      <c r="AF507" s="18">
        <f t="shared" si="348"/>
        <v>1.5621046215521714E-4</v>
      </c>
      <c r="AG507" s="18">
        <f t="shared" si="348"/>
        <v>2.5546192780658477E-4</v>
      </c>
      <c r="AH507" s="18">
        <f t="shared" si="348"/>
        <v>0</v>
      </c>
      <c r="AI507" s="18">
        <f t="shared" si="348"/>
        <v>0</v>
      </c>
      <c r="AJ507" s="18">
        <f t="shared" ref="AJ507:AK513" si="349">SUM(AH507,AF507,AD507,AB507,Z507,X507,V507,T507,R507,P507,N507,L507,J507,H507,F507,D507,B507)</f>
        <v>1.5325912172422653E-2</v>
      </c>
      <c r="AK507" s="18">
        <f t="shared" si="349"/>
        <v>8.7603751323869321E-3</v>
      </c>
    </row>
    <row r="508" spans="1:38">
      <c r="A508" s="13" t="s">
        <v>7</v>
      </c>
      <c r="B508" s="18">
        <f t="shared" si="348"/>
        <v>5.7846111611957532E-3</v>
      </c>
      <c r="C508" s="18">
        <f t="shared" si="348"/>
        <v>2.4708728505112407E-3</v>
      </c>
      <c r="D508" s="18">
        <f t="shared" si="348"/>
        <v>2.2083750208869383E-3</v>
      </c>
      <c r="E508" s="18">
        <f t="shared" si="348"/>
        <v>5.0830388249773525E-4</v>
      </c>
      <c r="F508" s="18">
        <f t="shared" si="348"/>
        <v>1.0267048546404578E-3</v>
      </c>
      <c r="G508" s="18">
        <f t="shared" si="348"/>
        <v>1.3585640907537355E-3</v>
      </c>
      <c r="H508" s="18">
        <f t="shared" si="348"/>
        <v>3.4039173840148271E-3</v>
      </c>
      <c r="I508" s="18">
        <f t="shared" si="348"/>
        <v>4.4459554672433729E-4</v>
      </c>
      <c r="J508" s="18">
        <f t="shared" si="348"/>
        <v>5.6434819182640339E-4</v>
      </c>
      <c r="K508" s="18">
        <f t="shared" si="348"/>
        <v>1.287645901308035E-3</v>
      </c>
      <c r="L508" s="18">
        <f t="shared" si="348"/>
        <v>1.1610296068619143E-3</v>
      </c>
      <c r="M508" s="18">
        <f t="shared" si="348"/>
        <v>2.66528371501751E-4</v>
      </c>
      <c r="N508" s="18">
        <f t="shared" si="348"/>
        <v>2.1485448414452148E-3</v>
      </c>
      <c r="O508" s="18">
        <f t="shared" si="348"/>
        <v>3.5716251305626989E-4</v>
      </c>
      <c r="P508" s="18">
        <f t="shared" si="348"/>
        <v>5.4209509588204886E-4</v>
      </c>
      <c r="Q508" s="18">
        <f t="shared" si="348"/>
        <v>1.3409107039448582E-3</v>
      </c>
      <c r="R508" s="18">
        <f t="shared" si="348"/>
        <v>2.3501025329156291E-5</v>
      </c>
      <c r="S508" s="18">
        <f t="shared" si="348"/>
        <v>5.6881315723519797E-5</v>
      </c>
      <c r="T508" s="18">
        <f t="shared" si="348"/>
        <v>4.4166520236154326E-4</v>
      </c>
      <c r="U508" s="18">
        <f t="shared" si="348"/>
        <v>7.1788486014968475E-5</v>
      </c>
      <c r="V508" s="18">
        <f t="shared" si="348"/>
        <v>3.735307245426628E-4</v>
      </c>
      <c r="W508" s="18">
        <f t="shared" si="348"/>
        <v>1.2418746838129566E-4</v>
      </c>
      <c r="X508" s="18">
        <f t="shared" si="348"/>
        <v>2.6045897505021307E-4</v>
      </c>
      <c r="Y508" s="18">
        <f t="shared" si="348"/>
        <v>2.8340048323709672E-4</v>
      </c>
      <c r="Z508" s="18">
        <f t="shared" si="348"/>
        <v>1.5402474066316792E-4</v>
      </c>
      <c r="AA508" s="18">
        <f t="shared" si="348"/>
        <v>2.8804772972520488E-5</v>
      </c>
      <c r="AB508" s="18">
        <f t="shared" si="348"/>
        <v>2.1019364728347465E-5</v>
      </c>
      <c r="AC508" s="18">
        <f t="shared" si="348"/>
        <v>1.1181266850988294E-4</v>
      </c>
      <c r="AD508" s="18">
        <f t="shared" si="348"/>
        <v>5.5780530340193505E-5</v>
      </c>
      <c r="AE508" s="18">
        <f t="shared" si="348"/>
        <v>1.6690778437989347E-4</v>
      </c>
      <c r="AF508" s="18">
        <f t="shared" si="348"/>
        <v>1.6471689964776923E-4</v>
      </c>
      <c r="AG508" s="18">
        <f t="shared" si="348"/>
        <v>2.4892408652251238E-4</v>
      </c>
      <c r="AH508" s="18">
        <f t="shared" si="348"/>
        <v>0</v>
      </c>
      <c r="AI508" s="18">
        <f t="shared" si="348"/>
        <v>0</v>
      </c>
      <c r="AJ508" s="18">
        <f t="shared" si="349"/>
        <v>1.8334323619416611E-2</v>
      </c>
      <c r="AK508" s="18">
        <f t="shared" si="349"/>
        <v>9.1272909260396527E-3</v>
      </c>
    </row>
    <row r="509" spans="1:38">
      <c r="A509" s="15" t="s">
        <v>8</v>
      </c>
      <c r="B509" s="18">
        <f t="shared" si="348"/>
        <v>8.0636054962882221E-3</v>
      </c>
      <c r="C509" s="18">
        <f t="shared" si="348"/>
        <v>3.5229102109534619E-3</v>
      </c>
      <c r="D509" s="18">
        <f t="shared" si="348"/>
        <v>3.5668126824777787E-3</v>
      </c>
      <c r="E509" s="18">
        <f t="shared" si="348"/>
        <v>8.3970546340490001E-4</v>
      </c>
      <c r="F509" s="18">
        <f t="shared" si="348"/>
        <v>2.1368120279296565E-3</v>
      </c>
      <c r="G509" s="18">
        <f t="shared" si="348"/>
        <v>2.8919908279123252E-3</v>
      </c>
      <c r="H509" s="18">
        <f t="shared" si="348"/>
        <v>2.9822613419744773E-3</v>
      </c>
      <c r="I509" s="18">
        <f t="shared" si="348"/>
        <v>3.9840783658204223E-4</v>
      </c>
      <c r="J509" s="18">
        <f t="shared" si="348"/>
        <v>5.2521453357970958E-4</v>
      </c>
      <c r="K509" s="18">
        <f t="shared" si="348"/>
        <v>1.2256941774967374E-3</v>
      </c>
      <c r="L509" s="18">
        <f t="shared" si="348"/>
        <v>1.1710958329319305E-3</v>
      </c>
      <c r="M509" s="18">
        <f t="shared" si="348"/>
        <v>2.7497212041222214E-4</v>
      </c>
      <c r="N509" s="18">
        <f t="shared" si="348"/>
        <v>3.0838998290027096E-3</v>
      </c>
      <c r="O509" s="18">
        <f t="shared" si="348"/>
        <v>5.2434579166856453E-4</v>
      </c>
      <c r="P509" s="18">
        <f t="shared" si="348"/>
        <v>4.8802571010212359E-4</v>
      </c>
      <c r="Q509" s="18">
        <f t="shared" si="348"/>
        <v>1.2347048586610076E-3</v>
      </c>
      <c r="R509" s="18">
        <f t="shared" si="348"/>
        <v>5.6822275680531062E-5</v>
      </c>
      <c r="S509" s="18">
        <f t="shared" si="348"/>
        <v>1.4066871547399059E-4</v>
      </c>
      <c r="T509" s="18">
        <f t="shared" si="348"/>
        <v>4.7985377713335937E-4</v>
      </c>
      <c r="U509" s="18">
        <f t="shared" si="348"/>
        <v>7.9774961680763965E-5</v>
      </c>
      <c r="V509" s="18">
        <f t="shared" si="348"/>
        <v>5.8607538755236035E-4</v>
      </c>
      <c r="W509" s="18">
        <f t="shared" si="348"/>
        <v>1.9929711086820977E-4</v>
      </c>
      <c r="X509" s="18">
        <f t="shared" si="348"/>
        <v>3.086557845215724E-4</v>
      </c>
      <c r="Y509" s="18">
        <f t="shared" si="348"/>
        <v>3.435039659834511E-4</v>
      </c>
      <c r="Z509" s="18">
        <f t="shared" si="348"/>
        <v>9.1933684585169097E-4</v>
      </c>
      <c r="AA509" s="18">
        <f t="shared" si="348"/>
        <v>1.7585094753372178E-4</v>
      </c>
      <c r="AB509" s="18">
        <f t="shared" si="348"/>
        <v>3.2823611121840145E-5</v>
      </c>
      <c r="AC509" s="18">
        <f t="shared" si="348"/>
        <v>1.7858865268959801E-4</v>
      </c>
      <c r="AD509" s="18">
        <f t="shared" si="348"/>
        <v>1.2992174288978866E-4</v>
      </c>
      <c r="AE509" s="18">
        <f t="shared" si="348"/>
        <v>3.97623338091903E-4</v>
      </c>
      <c r="AF509" s="18">
        <f t="shared" si="348"/>
        <v>2.3772685357780843E-4</v>
      </c>
      <c r="AG509" s="18">
        <f t="shared" si="348"/>
        <v>3.6745408603578914E-4</v>
      </c>
      <c r="AH509" s="18">
        <f t="shared" si="348"/>
        <v>4.0205077827509999E-5</v>
      </c>
      <c r="AI509" s="18">
        <f t="shared" si="348"/>
        <v>3.4635444391694873E-5</v>
      </c>
      <c r="AJ509" s="18">
        <f t="shared" si="349"/>
        <v>2.480914881044307E-2</v>
      </c>
      <c r="AK509" s="18">
        <f t="shared" si="349"/>
        <v>1.2830128509840383E-2</v>
      </c>
    </row>
    <row r="510" spans="1:38">
      <c r="A510" s="13" t="s">
        <v>9</v>
      </c>
      <c r="B510" s="18">
        <f t="shared" si="348"/>
        <v>6.155392297262848E-3</v>
      </c>
      <c r="C510" s="18">
        <f t="shared" si="348"/>
        <v>2.6241179985253701E-3</v>
      </c>
      <c r="D510" s="18">
        <f t="shared" si="348"/>
        <v>3.6783213333537426E-3</v>
      </c>
      <c r="E510" s="18">
        <f t="shared" si="348"/>
        <v>8.4499018369707166E-4</v>
      </c>
      <c r="F510" s="18">
        <f t="shared" si="348"/>
        <v>1.9467507034192889E-3</v>
      </c>
      <c r="G510" s="18">
        <f t="shared" si="348"/>
        <v>2.5709655247412345E-3</v>
      </c>
      <c r="H510" s="18">
        <f t="shared" si="348"/>
        <v>1.3856253021094923E-3</v>
      </c>
      <c r="I510" s="18">
        <f t="shared" si="348"/>
        <v>1.8062726233702305E-4</v>
      </c>
      <c r="J510" s="18">
        <f t="shared" si="348"/>
        <v>5.1629773516686454E-4</v>
      </c>
      <c r="K510" s="18">
        <f t="shared" si="348"/>
        <v>1.1757119403674248E-3</v>
      </c>
      <c r="L510" s="18">
        <f t="shared" si="348"/>
        <v>7.6250047549158214E-4</v>
      </c>
      <c r="M510" s="18">
        <f t="shared" si="348"/>
        <v>1.7469950201007544E-4</v>
      </c>
      <c r="N510" s="18">
        <f t="shared" si="348"/>
        <v>1.6560201344224786E-3</v>
      </c>
      <c r="O510" s="18">
        <f t="shared" si="348"/>
        <v>2.7475047869950997E-4</v>
      </c>
      <c r="P510" s="18">
        <f t="shared" si="348"/>
        <v>1.5882019497925683E-4</v>
      </c>
      <c r="Q510" s="18">
        <f t="shared" si="348"/>
        <v>3.9208614950821173E-4</v>
      </c>
      <c r="R510" s="18">
        <f t="shared" si="348"/>
        <v>1.7139104075755891E-4</v>
      </c>
      <c r="S510" s="18">
        <f t="shared" si="348"/>
        <v>4.1402096757501525E-4</v>
      </c>
      <c r="T510" s="18">
        <f t="shared" si="348"/>
        <v>3.764882074736128E-4</v>
      </c>
      <c r="U510" s="18">
        <f t="shared" si="348"/>
        <v>6.1075127925079418E-5</v>
      </c>
      <c r="V510" s="18">
        <f t="shared" si="348"/>
        <v>4.9076661499279813E-4</v>
      </c>
      <c r="W510" s="18">
        <f t="shared" si="348"/>
        <v>1.6284628380564109E-4</v>
      </c>
      <c r="X510" s="18">
        <f t="shared" si="348"/>
        <v>1.5385129389172583E-4</v>
      </c>
      <c r="Y510" s="18">
        <f t="shared" si="348"/>
        <v>1.6707590001738037E-4</v>
      </c>
      <c r="Z510" s="18">
        <f t="shared" si="348"/>
        <v>6.6233856666288876E-4</v>
      </c>
      <c r="AA510" s="18">
        <f t="shared" si="348"/>
        <v>1.2362474572487242E-4</v>
      </c>
      <c r="AB510" s="18">
        <f t="shared" si="348"/>
        <v>2.9506117970098542E-5</v>
      </c>
      <c r="AC510" s="18">
        <f t="shared" si="348"/>
        <v>1.5665162263841124E-4</v>
      </c>
      <c r="AD510" s="18">
        <f t="shared" si="348"/>
        <v>1.621880847447752E-4</v>
      </c>
      <c r="AE510" s="18">
        <f t="shared" si="348"/>
        <v>4.8435556666310197E-4</v>
      </c>
      <c r="AF510" s="18">
        <f t="shared" si="348"/>
        <v>8.9348116889223926E-5</v>
      </c>
      <c r="AG510" s="18">
        <f t="shared" si="348"/>
        <v>1.347614153406583E-4</v>
      </c>
      <c r="AH510" s="18">
        <f t="shared" si="348"/>
        <v>4.7277001834941529E-5</v>
      </c>
      <c r="AI510" s="18">
        <f t="shared" si="348"/>
        <v>3.9741577806036623E-5</v>
      </c>
      <c r="AJ510" s="18">
        <f t="shared" si="349"/>
        <v>1.8442883221423179E-2</v>
      </c>
      <c r="AK510" s="18">
        <f t="shared" si="349"/>
        <v>9.9821022473821179E-3</v>
      </c>
    </row>
    <row r="511" spans="1:38">
      <c r="A511" s="15" t="s">
        <v>10</v>
      </c>
      <c r="B511" s="18">
        <f t="shared" si="348"/>
        <v>6.9538442201083637E-3</v>
      </c>
      <c r="C511" s="18">
        <f t="shared" si="348"/>
        <v>2.9411946920053838E-3</v>
      </c>
      <c r="D511" s="18">
        <f t="shared" si="348"/>
        <v>4.7037647475979775E-3</v>
      </c>
      <c r="E511" s="18">
        <f t="shared" si="348"/>
        <v>1.0720592381733183E-3</v>
      </c>
      <c r="F511" s="18">
        <f t="shared" si="348"/>
        <v>3.7097535873983336E-3</v>
      </c>
      <c r="G511" s="18">
        <f t="shared" si="348"/>
        <v>4.8607375115654258E-3</v>
      </c>
      <c r="H511" s="18">
        <f t="shared" si="348"/>
        <v>2.0122942707705392E-3</v>
      </c>
      <c r="I511" s="18">
        <f t="shared" si="348"/>
        <v>2.6025565686138525E-4</v>
      </c>
      <c r="J511" s="18">
        <f t="shared" si="348"/>
        <v>6.3415664139444285E-4</v>
      </c>
      <c r="K511" s="18">
        <f t="shared" si="348"/>
        <v>1.4327434999503585E-3</v>
      </c>
      <c r="L511" s="18">
        <f t="shared" si="348"/>
        <v>1.19803688393579E-3</v>
      </c>
      <c r="M511" s="18">
        <f t="shared" si="348"/>
        <v>2.7232839711047836E-4</v>
      </c>
      <c r="N511" s="18">
        <f t="shared" si="348"/>
        <v>1.8626716391468815E-3</v>
      </c>
      <c r="O511" s="18">
        <f t="shared" si="348"/>
        <v>3.0660578154572418E-4</v>
      </c>
      <c r="P511" s="18">
        <f t="shared" si="348"/>
        <v>1.9455706055730479E-4</v>
      </c>
      <c r="Q511" s="18">
        <f t="shared" si="348"/>
        <v>4.7653407992233077E-4</v>
      </c>
      <c r="R511" s="18">
        <f t="shared" si="348"/>
        <v>2.5261575301757525E-4</v>
      </c>
      <c r="S511" s="18">
        <f t="shared" si="348"/>
        <v>6.0543265592316641E-4</v>
      </c>
      <c r="T511" s="18">
        <f t="shared" si="348"/>
        <v>7.2515369227734642E-4</v>
      </c>
      <c r="U511" s="18">
        <f t="shared" si="348"/>
        <v>1.1671166458022495E-4</v>
      </c>
      <c r="V511" s="18">
        <f t="shared" si="348"/>
        <v>6.6000246351519002E-4</v>
      </c>
      <c r="W511" s="18">
        <f t="shared" si="348"/>
        <v>2.1727991868804197E-4</v>
      </c>
      <c r="X511" s="18">
        <f t="shared" si="348"/>
        <v>2.0840380618458718E-4</v>
      </c>
      <c r="Y511" s="18">
        <f t="shared" si="348"/>
        <v>2.2453781674363845E-4</v>
      </c>
      <c r="Z511" s="18">
        <f t="shared" si="348"/>
        <v>1.025364595464647E-3</v>
      </c>
      <c r="AA511" s="18">
        <f t="shared" si="348"/>
        <v>1.8987810029091388E-4</v>
      </c>
      <c r="AB511" s="18">
        <f t="shared" si="348"/>
        <v>0</v>
      </c>
      <c r="AC511" s="18">
        <f t="shared" si="348"/>
        <v>0</v>
      </c>
      <c r="AD511" s="18">
        <f t="shared" si="348"/>
        <v>1.3062575340689399E-4</v>
      </c>
      <c r="AE511" s="18">
        <f t="shared" si="348"/>
        <v>3.8703064280827239E-4</v>
      </c>
      <c r="AF511" s="18">
        <f t="shared" si="348"/>
        <v>5.803644820407824E-5</v>
      </c>
      <c r="AG511" s="18">
        <f t="shared" si="348"/>
        <v>8.6846471613308819E-5</v>
      </c>
      <c r="AH511" s="18">
        <f t="shared" si="348"/>
        <v>1.0261249151483901E-4</v>
      </c>
      <c r="AI511" s="18">
        <f t="shared" si="348"/>
        <v>8.5578881061648457E-5</v>
      </c>
      <c r="AJ511" s="18">
        <f t="shared" si="349"/>
        <v>2.4431894054494793E-2</v>
      </c>
      <c r="AK511" s="18">
        <f t="shared" si="349"/>
        <v>1.353575500884362E-2</v>
      </c>
    </row>
    <row r="512" spans="1:38">
      <c r="A512" s="13" t="s">
        <v>11</v>
      </c>
      <c r="B512" s="18">
        <f t="shared" si="348"/>
        <v>5.1420463385918177E-3</v>
      </c>
      <c r="C512" s="18">
        <f t="shared" si="348"/>
        <v>2.1823802455220027E-3</v>
      </c>
      <c r="D512" s="18">
        <f t="shared" si="348"/>
        <v>3.1632214163171369E-3</v>
      </c>
      <c r="E512" s="18">
        <f t="shared" si="348"/>
        <v>7.234331449784857E-4</v>
      </c>
      <c r="F512" s="18">
        <f t="shared" si="348"/>
        <v>4.6868381669489161E-3</v>
      </c>
      <c r="G512" s="18">
        <f t="shared" si="348"/>
        <v>6.1621559219424121E-3</v>
      </c>
      <c r="H512" s="18">
        <f t="shared" si="348"/>
        <v>1.1924502402414292E-3</v>
      </c>
      <c r="I512" s="18">
        <f t="shared" si="348"/>
        <v>1.5475495823203851E-4</v>
      </c>
      <c r="J512" s="18">
        <f t="shared" si="348"/>
        <v>6.581050635925843E-4</v>
      </c>
      <c r="K512" s="18">
        <f t="shared" si="348"/>
        <v>1.4919791490829932E-3</v>
      </c>
      <c r="L512" s="18">
        <f t="shared" si="348"/>
        <v>1.6991031925164396E-3</v>
      </c>
      <c r="M512" s="18">
        <f t="shared" si="348"/>
        <v>3.8755925871109784E-4</v>
      </c>
      <c r="N512" s="18">
        <f t="shared" si="348"/>
        <v>1.346765886292653E-3</v>
      </c>
      <c r="O512" s="18">
        <f t="shared" si="348"/>
        <v>2.2244966938837627E-4</v>
      </c>
      <c r="P512" s="18">
        <f t="shared" si="348"/>
        <v>9.8668748410822679E-5</v>
      </c>
      <c r="Q512" s="18">
        <f t="shared" si="348"/>
        <v>2.4250584352695825E-4</v>
      </c>
      <c r="R512" s="18">
        <f t="shared" si="348"/>
        <v>2.2762287979109634E-4</v>
      </c>
      <c r="S512" s="18">
        <f t="shared" si="348"/>
        <v>5.4741531821447939E-4</v>
      </c>
      <c r="T512" s="18">
        <f t="shared" si="348"/>
        <v>8.7508805182559134E-4</v>
      </c>
      <c r="U512" s="18">
        <f t="shared" si="348"/>
        <v>1.4132909382735562E-4</v>
      </c>
      <c r="V512" s="18">
        <f t="shared" si="348"/>
        <v>7.4851398710837846E-4</v>
      </c>
      <c r="W512" s="18">
        <f t="shared" si="348"/>
        <v>2.4726894356255191E-4</v>
      </c>
      <c r="X512" s="18">
        <f t="shared" si="348"/>
        <v>2.2127368930839698E-4</v>
      </c>
      <c r="Y512" s="18">
        <f t="shared" si="348"/>
        <v>2.3922647758690279E-4</v>
      </c>
      <c r="Z512" s="18">
        <f t="shared" si="348"/>
        <v>8.5779491765691264E-4</v>
      </c>
      <c r="AA512" s="18">
        <f t="shared" si="348"/>
        <v>1.593953503724539E-4</v>
      </c>
      <c r="AB512" s="18">
        <f t="shared" si="348"/>
        <v>1.3447149637025935E-5</v>
      </c>
      <c r="AC512" s="18">
        <f t="shared" si="348"/>
        <v>7.1075491802528274E-5</v>
      </c>
      <c r="AD512" s="18">
        <f t="shared" si="348"/>
        <v>1.5927907327037744E-4</v>
      </c>
      <c r="AE512" s="18">
        <f t="shared" si="348"/>
        <v>4.7355549758267045E-4</v>
      </c>
      <c r="AF512" s="18">
        <f t="shared" si="348"/>
        <v>0</v>
      </c>
      <c r="AG512" s="18">
        <f t="shared" si="348"/>
        <v>0</v>
      </c>
      <c r="AH512" s="18">
        <f t="shared" si="348"/>
        <v>1.033355395286408E-4</v>
      </c>
      <c r="AI512" s="18">
        <f t="shared" si="348"/>
        <v>8.6479207693106132E-5</v>
      </c>
      <c r="AJ512" s="18">
        <f t="shared" si="349"/>
        <v>2.1193554341038222E-2</v>
      </c>
      <c r="AK512" s="18">
        <f t="shared" si="349"/>
        <v>1.3532963572026414E-2</v>
      </c>
    </row>
    <row r="513" spans="1:38">
      <c r="A513" s="15" t="s">
        <v>12</v>
      </c>
      <c r="B513" s="18">
        <f t="shared" si="348"/>
        <v>2.8204605441083407E-3</v>
      </c>
      <c r="C513" s="18">
        <f t="shared" si="348"/>
        <v>1.2136770733795017E-3</v>
      </c>
      <c r="D513" s="18">
        <f t="shared" si="348"/>
        <v>2.6491758627081165E-3</v>
      </c>
      <c r="E513" s="18">
        <f t="shared" si="348"/>
        <v>6.1428269837825807E-4</v>
      </c>
      <c r="F513" s="18">
        <f t="shared" si="348"/>
        <v>3.656790394666281E-3</v>
      </c>
      <c r="G513" s="18">
        <f t="shared" si="348"/>
        <v>4.8746279731590745E-3</v>
      </c>
      <c r="H513" s="18">
        <f t="shared" si="348"/>
        <v>1.1540504012178758E-3</v>
      </c>
      <c r="I513" s="18">
        <f t="shared" si="348"/>
        <v>1.5185103868699864E-4</v>
      </c>
      <c r="J513" s="18">
        <f t="shared" si="348"/>
        <v>5.1240843380146741E-4</v>
      </c>
      <c r="K513" s="18">
        <f t="shared" si="348"/>
        <v>1.177802506668986E-3</v>
      </c>
      <c r="L513" s="18">
        <f t="shared" si="348"/>
        <v>7.2280438475688842E-4</v>
      </c>
      <c r="M513" s="18">
        <f t="shared" si="348"/>
        <v>1.6715825266691402E-4</v>
      </c>
      <c r="N513" s="18">
        <f t="shared" si="348"/>
        <v>2.1381085209226983E-3</v>
      </c>
      <c r="O513" s="18">
        <f t="shared" si="348"/>
        <v>3.5806187820110121E-4</v>
      </c>
      <c r="P513" s="18">
        <f t="shared" si="348"/>
        <v>1.5885694280022716E-4</v>
      </c>
      <c r="Q513" s="18">
        <f t="shared" si="348"/>
        <v>3.9585621938555187E-4</v>
      </c>
      <c r="R513" s="18">
        <f t="shared" si="348"/>
        <v>1.8805993241585242E-4</v>
      </c>
      <c r="S513" s="18">
        <f t="shared" si="348"/>
        <v>4.5854925457857349E-4</v>
      </c>
      <c r="T513" s="18">
        <f t="shared" si="348"/>
        <v>1.73442178813066E-4</v>
      </c>
      <c r="U513" s="18">
        <f t="shared" si="348"/>
        <v>2.8400319406769408E-5</v>
      </c>
      <c r="V513" s="18">
        <f t="shared" si="348"/>
        <v>5.7241376909666203E-4</v>
      </c>
      <c r="W513" s="18">
        <f t="shared" si="348"/>
        <v>1.917204363251611E-4</v>
      </c>
      <c r="X513" s="18">
        <f t="shared" si="348"/>
        <v>1.4766876687849484E-4</v>
      </c>
      <c r="Y513" s="18">
        <f t="shared" si="348"/>
        <v>1.6186643458661161E-4</v>
      </c>
      <c r="Z513" s="18">
        <f t="shared" si="348"/>
        <v>1.6966667817506828E-4</v>
      </c>
      <c r="AA513" s="18">
        <f t="shared" si="348"/>
        <v>3.1965199599855121E-5</v>
      </c>
      <c r="AB513" s="18">
        <f t="shared" si="348"/>
        <v>1.6740085533149837E-5</v>
      </c>
      <c r="AC513" s="18">
        <f t="shared" si="348"/>
        <v>8.970899515854345E-5</v>
      </c>
      <c r="AD513" s="18">
        <f t="shared" si="348"/>
        <v>4.8543973338035041E-5</v>
      </c>
      <c r="AE513" s="18">
        <f t="shared" si="348"/>
        <v>1.4633094147282983E-4</v>
      </c>
      <c r="AF513" s="18">
        <f t="shared" si="348"/>
        <v>1.5963650401014474E-4</v>
      </c>
      <c r="AG513" s="18">
        <f t="shared" si="348"/>
        <v>2.4303446415365823E-4</v>
      </c>
      <c r="AH513" s="18">
        <f t="shared" si="348"/>
        <v>1.0719339053532897E-4</v>
      </c>
      <c r="AI513" s="18">
        <f t="shared" si="348"/>
        <v>9.0953346353807107E-5</v>
      </c>
      <c r="AJ513" s="18">
        <f t="shared" si="349"/>
        <v>1.5396020763777697E-2</v>
      </c>
      <c r="AK513" s="18">
        <f t="shared" si="349"/>
        <v>1.0395847032162196E-2</v>
      </c>
    </row>
    <row r="514" spans="1:38">
      <c r="B514" s="21"/>
      <c r="C514" s="21"/>
      <c r="D514" s="21"/>
      <c r="E514" s="21"/>
      <c r="F514" s="21"/>
      <c r="G514" s="21"/>
      <c r="H514" s="21"/>
      <c r="I514" s="21"/>
    </row>
    <row r="515" spans="1:38" ht="22.5">
      <c r="B515" s="16" t="s">
        <v>231</v>
      </c>
      <c r="C515" s="25"/>
      <c r="D515" s="16" t="s">
        <v>48</v>
      </c>
      <c r="E515" s="16"/>
      <c r="F515" s="16" t="s">
        <v>56</v>
      </c>
      <c r="G515" s="16"/>
      <c r="H515" s="16" t="s">
        <v>156</v>
      </c>
      <c r="I515" s="16"/>
      <c r="J515" s="16" t="s">
        <v>58</v>
      </c>
      <c r="K515" s="16"/>
      <c r="L515" s="16" t="s">
        <v>152</v>
      </c>
      <c r="M515" s="16"/>
      <c r="N515" s="16" t="s">
        <v>50</v>
      </c>
      <c r="O515" s="16"/>
      <c r="P515" s="16" t="s">
        <v>157</v>
      </c>
      <c r="Q515" s="16"/>
      <c r="R515" s="16" t="s">
        <v>168</v>
      </c>
      <c r="S515" s="16"/>
      <c r="T515" s="16" t="s">
        <v>240</v>
      </c>
      <c r="U515" s="16"/>
      <c r="V515" s="16" t="s">
        <v>54</v>
      </c>
      <c r="W515" s="16"/>
      <c r="X515" s="16" t="s">
        <v>49</v>
      </c>
      <c r="Y515" s="16"/>
      <c r="Z515" s="16" t="s">
        <v>155</v>
      </c>
      <c r="AA515" s="16"/>
      <c r="AB515" s="16" t="s">
        <v>170</v>
      </c>
      <c r="AC515" s="16"/>
      <c r="AD515" s="16" t="s">
        <v>60</v>
      </c>
      <c r="AE515" s="16"/>
      <c r="AF515" s="16" t="s">
        <v>162</v>
      </c>
      <c r="AG515" s="16"/>
      <c r="AH515" s="16" t="s">
        <v>172</v>
      </c>
      <c r="AI515" s="16"/>
      <c r="AJ515" s="23" t="s">
        <v>177</v>
      </c>
      <c r="AK515" s="23"/>
    </row>
    <row r="516" spans="1:38">
      <c r="A516" s="22" t="s">
        <v>24</v>
      </c>
      <c r="B516" s="16" t="s">
        <v>30</v>
      </c>
      <c r="C516" s="16" t="s">
        <v>31</v>
      </c>
      <c r="D516" s="16" t="s">
        <v>30</v>
      </c>
      <c r="E516" s="16" t="s">
        <v>31</v>
      </c>
      <c r="F516" s="16" t="s">
        <v>30</v>
      </c>
      <c r="G516" s="16" t="s">
        <v>31</v>
      </c>
      <c r="H516" s="16" t="s">
        <v>30</v>
      </c>
      <c r="I516" s="16" t="s">
        <v>31</v>
      </c>
      <c r="J516" s="16" t="s">
        <v>30</v>
      </c>
      <c r="K516" s="16" t="s">
        <v>31</v>
      </c>
      <c r="L516" s="16" t="s">
        <v>30</v>
      </c>
      <c r="M516" s="16" t="s">
        <v>31</v>
      </c>
      <c r="N516" s="16" t="s">
        <v>30</v>
      </c>
      <c r="O516" s="16" t="s">
        <v>31</v>
      </c>
      <c r="P516" s="16" t="s">
        <v>30</v>
      </c>
      <c r="Q516" s="16" t="s">
        <v>31</v>
      </c>
      <c r="R516" s="16" t="s">
        <v>30</v>
      </c>
      <c r="S516" s="16" t="s">
        <v>31</v>
      </c>
      <c r="T516" s="16" t="s">
        <v>30</v>
      </c>
      <c r="U516" s="16" t="s">
        <v>31</v>
      </c>
      <c r="V516" s="16" t="s">
        <v>30</v>
      </c>
      <c r="W516" s="16" t="s">
        <v>31</v>
      </c>
      <c r="X516" s="16" t="s">
        <v>30</v>
      </c>
      <c r="Y516" s="16" t="s">
        <v>31</v>
      </c>
      <c r="Z516" s="16" t="s">
        <v>30</v>
      </c>
      <c r="AA516" s="16" t="s">
        <v>31</v>
      </c>
      <c r="AB516" s="16" t="s">
        <v>30</v>
      </c>
      <c r="AC516" s="16" t="s">
        <v>31</v>
      </c>
      <c r="AD516" s="16" t="s">
        <v>30</v>
      </c>
      <c r="AE516" s="16" t="s">
        <v>31</v>
      </c>
      <c r="AF516" s="16" t="s">
        <v>30</v>
      </c>
      <c r="AG516" s="16" t="s">
        <v>31</v>
      </c>
      <c r="AH516" s="16" t="s">
        <v>30</v>
      </c>
      <c r="AI516" s="16" t="s">
        <v>31</v>
      </c>
      <c r="AJ516" s="23" t="s">
        <v>30</v>
      </c>
      <c r="AK516" s="23" t="s">
        <v>31</v>
      </c>
    </row>
    <row r="517" spans="1:38">
      <c r="A517" s="11" t="s">
        <v>5</v>
      </c>
      <c r="B517" s="18">
        <f>SUM(B518:B525)</f>
        <v>1.1436274917900223E-2</v>
      </c>
      <c r="C517" s="18">
        <f>SUM(C518:C525)</f>
        <v>1.3776325521760441E-2</v>
      </c>
      <c r="D517" s="18">
        <f t="shared" ref="D517:AK517" si="350">SUM(D518:D525)</f>
        <v>6.8392145317876319E-3</v>
      </c>
      <c r="E517" s="18">
        <f t="shared" si="350"/>
        <v>3.9009200932218009E-3</v>
      </c>
      <c r="F517" s="18">
        <f t="shared" si="350"/>
        <v>6.1941284940165882E-3</v>
      </c>
      <c r="G517" s="18">
        <f t="shared" si="350"/>
        <v>1.6758719366956852E-2</v>
      </c>
      <c r="H517" s="18">
        <f t="shared" si="350"/>
        <v>3.969948068615026E-3</v>
      </c>
      <c r="I517" s="18">
        <f t="shared" si="350"/>
        <v>1.9180094069612523E-3</v>
      </c>
      <c r="J517" s="18">
        <f t="shared" si="350"/>
        <v>1.5125190291571534E-3</v>
      </c>
      <c r="K517" s="18">
        <f t="shared" si="350"/>
        <v>7.7825084242462645E-3</v>
      </c>
      <c r="L517" s="18">
        <f t="shared" si="350"/>
        <v>2.7826308780221892E-3</v>
      </c>
      <c r="M517" s="18">
        <f t="shared" si="350"/>
        <v>1.5208064720439434E-3</v>
      </c>
      <c r="N517" s="18">
        <f t="shared" si="350"/>
        <v>3.9553538202338912E-3</v>
      </c>
      <c r="O517" s="18">
        <f t="shared" si="350"/>
        <v>1.5554410875090526E-3</v>
      </c>
      <c r="P517" s="18">
        <f t="shared" si="350"/>
        <v>7.9109701683863633E-4</v>
      </c>
      <c r="Q517" s="18">
        <f t="shared" si="350"/>
        <v>4.068130163128016E-3</v>
      </c>
      <c r="R517" s="18">
        <f t="shared" si="350"/>
        <v>3.5504156859337947E-4</v>
      </c>
      <c r="S517" s="18">
        <f t="shared" si="350"/>
        <v>1.8674397810196637E-3</v>
      </c>
      <c r="T517" s="18">
        <f t="shared" si="350"/>
        <v>1.2061233388850857E-3</v>
      </c>
      <c r="U517" s="18">
        <f t="shared" si="350"/>
        <v>5.1660537724240415E-4</v>
      </c>
      <c r="V517" s="18">
        <f t="shared" si="350"/>
        <v>1.1544368937304924E-3</v>
      </c>
      <c r="W517" s="18">
        <f t="shared" si="350"/>
        <v>1.0810713754483138E-3</v>
      </c>
      <c r="X517" s="18">
        <f t="shared" si="350"/>
        <v>4.4872172598965166E-4</v>
      </c>
      <c r="Y517" s="18">
        <f t="shared" si="350"/>
        <v>1.1658237880437044E-3</v>
      </c>
      <c r="Z517" s="18">
        <f t="shared" si="350"/>
        <v>1.2972054931860485E-3</v>
      </c>
      <c r="AA517" s="18">
        <f t="shared" si="350"/>
        <v>5.5698693675859787E-4</v>
      </c>
      <c r="AB517" s="18">
        <f t="shared" si="350"/>
        <v>8.9733903869505964E-5</v>
      </c>
      <c r="AC517" s="18">
        <f t="shared" si="350"/>
        <v>4.6096030977383034E-4</v>
      </c>
      <c r="AD517" s="18">
        <f t="shared" si="350"/>
        <v>2.4055555340669367E-4</v>
      </c>
      <c r="AE517" s="18">
        <f t="shared" si="350"/>
        <v>1.9619501162537857E-3</v>
      </c>
      <c r="AF517" s="18">
        <f t="shared" si="350"/>
        <v>3.3072963871087644E-4</v>
      </c>
      <c r="AG517" s="18">
        <f t="shared" si="350"/>
        <v>8.095161055797725E-4</v>
      </c>
      <c r="AH517" s="18">
        <f t="shared" si="350"/>
        <v>1.3494903190525127E-4</v>
      </c>
      <c r="AI517" s="18">
        <f t="shared" si="350"/>
        <v>2.821886029337703E-4</v>
      </c>
      <c r="AJ517" s="18">
        <f t="shared" si="350"/>
        <v>4.2738663904848324E-2</v>
      </c>
      <c r="AK517" s="18">
        <f t="shared" si="350"/>
        <v>5.9983402928881463E-2</v>
      </c>
      <c r="AL517" s="18">
        <f>SUM(AJ517:AK517)</f>
        <v>0.10272206683372978</v>
      </c>
    </row>
    <row r="518" spans="1:38">
      <c r="A518" s="13" t="s">
        <v>13</v>
      </c>
      <c r="B518" s="18">
        <f>B455/$C$122</f>
        <v>4.2979232072774088E-4</v>
      </c>
      <c r="C518" s="18">
        <f>C455/$C$122</f>
        <v>6.4277034624082212E-4</v>
      </c>
      <c r="D518" s="18">
        <f t="shared" ref="D518:AI518" si="351">D455/$C$122</f>
        <v>1.773768832247666E-4</v>
      </c>
      <c r="E518" s="18">
        <f t="shared" si="351"/>
        <v>1.3250723872583505E-4</v>
      </c>
      <c r="F518" s="18">
        <f t="shared" si="351"/>
        <v>3.1622202233676443E-5</v>
      </c>
      <c r="G518" s="18">
        <f t="shared" si="351"/>
        <v>1.2571361270774124E-4</v>
      </c>
      <c r="H518" s="18">
        <f t="shared" si="351"/>
        <v>2.7413231968587072E-4</v>
      </c>
      <c r="I518" s="18">
        <f t="shared" si="351"/>
        <v>1.4514870886554805E-4</v>
      </c>
      <c r="J518" s="18">
        <f t="shared" si="351"/>
        <v>1.7799877205311397E-4</v>
      </c>
      <c r="K518" s="18">
        <f t="shared" si="351"/>
        <v>1.1384139455107615E-3</v>
      </c>
      <c r="L518" s="18">
        <f t="shared" si="351"/>
        <v>2.8675304463546009E-4</v>
      </c>
      <c r="M518" s="18">
        <f t="shared" si="351"/>
        <v>1.9780197296344205E-4</v>
      </c>
      <c r="N518" s="18">
        <f t="shared" si="351"/>
        <v>1.9646279440716755E-4</v>
      </c>
      <c r="O518" s="18">
        <f t="shared" si="351"/>
        <v>9.4088251030799105E-5</v>
      </c>
      <c r="P518" s="18">
        <f t="shared" si="351"/>
        <v>7.0811077830417455E-5</v>
      </c>
      <c r="Q518" s="18">
        <f t="shared" si="351"/>
        <v>3.9157413375014215E-4</v>
      </c>
      <c r="R518" s="18">
        <f t="shared" si="351"/>
        <v>7.0465539692590894E-6</v>
      </c>
      <c r="S518" s="18">
        <f t="shared" si="351"/>
        <v>5.4241573817135637E-5</v>
      </c>
      <c r="T518" s="18">
        <f t="shared" si="351"/>
        <v>1.1389525241093747E-4</v>
      </c>
      <c r="U518" s="18">
        <f t="shared" si="351"/>
        <v>6.3884372351439829E-5</v>
      </c>
      <c r="V518" s="18">
        <f t="shared" si="351"/>
        <v>6.2140645940413717E-5</v>
      </c>
      <c r="W518" s="18">
        <f t="shared" si="351"/>
        <v>8.1047389654335407E-5</v>
      </c>
      <c r="X518" s="18">
        <f t="shared" si="351"/>
        <v>2.9461014401471723E-5</v>
      </c>
      <c r="Y518" s="18">
        <f t="shared" si="351"/>
        <v>9.4068196568706077E-5</v>
      </c>
      <c r="Z518" s="18">
        <f t="shared" si="351"/>
        <v>5.1517690220053003E-5</v>
      </c>
      <c r="AA518" s="18">
        <f t="shared" si="351"/>
        <v>3.0569712332477819E-5</v>
      </c>
      <c r="AB518" s="18">
        <f t="shared" si="351"/>
        <v>9.1506623968810564E-6</v>
      </c>
      <c r="AC518" s="18">
        <f t="shared" si="351"/>
        <v>5.7544739085409447E-5</v>
      </c>
      <c r="AD518" s="18">
        <f t="shared" si="351"/>
        <v>1.9304820278709042E-5</v>
      </c>
      <c r="AE518" s="18">
        <f t="shared" si="351"/>
        <v>2.1556272860892689E-4</v>
      </c>
      <c r="AF518" s="18">
        <f t="shared" si="351"/>
        <v>2.5546943730928456E-5</v>
      </c>
      <c r="AG518" s="18">
        <f t="shared" si="351"/>
        <v>6.8612183163411548E-5</v>
      </c>
      <c r="AH518" s="18">
        <f t="shared" si="351"/>
        <v>3.9921467270536223E-6</v>
      </c>
      <c r="AI518" s="18">
        <f t="shared" si="351"/>
        <v>1.3275431810806012E-5</v>
      </c>
      <c r="AJ518" s="18">
        <f>SUM(AH518,AF518,AD518,AB518,Z518,X518,V518,T518,R518,P518,N518,L518,J518,H518,F518,D518,B518)</f>
        <v>1.967005144873921E-3</v>
      </c>
      <c r="AK518" s="18">
        <f>SUM(AI518,AG518,AE518,AC518,AA518,Y518,W518,U518,S518,Q518,O518,M518,K518,I518,G518,E518,C518)</f>
        <v>3.5468245371877397E-3</v>
      </c>
    </row>
    <row r="519" spans="1:38">
      <c r="A519" s="15" t="s">
        <v>6</v>
      </c>
      <c r="B519" s="18">
        <f t="shared" ref="B519:AI525" si="352">B456/$C$122</f>
        <v>1.1509451604944237E-3</v>
      </c>
      <c r="C519" s="18">
        <f t="shared" si="352"/>
        <v>1.8419581677770621E-3</v>
      </c>
      <c r="D519" s="18">
        <f t="shared" si="352"/>
        <v>5.4939518173392201E-4</v>
      </c>
      <c r="E519" s="18">
        <f t="shared" si="352"/>
        <v>4.2407259904445787E-4</v>
      </c>
      <c r="F519" s="18">
        <f t="shared" si="352"/>
        <v>1.0661818528058557E-4</v>
      </c>
      <c r="G519" s="18">
        <f t="shared" si="352"/>
        <v>4.2245139290619435E-4</v>
      </c>
      <c r="H519" s="18">
        <f t="shared" si="352"/>
        <v>6.5911064423705896E-4</v>
      </c>
      <c r="I519" s="18">
        <f t="shared" si="352"/>
        <v>3.9602742419876148E-4</v>
      </c>
      <c r="J519" s="18">
        <f t="shared" si="352"/>
        <v>1.9085738669587219E-4</v>
      </c>
      <c r="K519" s="18">
        <f t="shared" si="352"/>
        <v>1.180331603125845E-3</v>
      </c>
      <c r="L519" s="18">
        <f t="shared" si="352"/>
        <v>3.9543212379960141E-4</v>
      </c>
      <c r="M519" s="18">
        <f t="shared" si="352"/>
        <v>2.7142843063921471E-4</v>
      </c>
      <c r="N519" s="18">
        <f t="shared" si="352"/>
        <v>2.2561291826372949E-4</v>
      </c>
      <c r="O519" s="18">
        <f t="shared" si="352"/>
        <v>1.0514669629490892E-4</v>
      </c>
      <c r="P519" s="18">
        <f t="shared" si="352"/>
        <v>2.2072729090018617E-4</v>
      </c>
      <c r="Q519" s="18">
        <f t="shared" si="352"/>
        <v>1.0735422123158928E-3</v>
      </c>
      <c r="R519" s="18">
        <f t="shared" si="352"/>
        <v>2.2662998689132353E-5</v>
      </c>
      <c r="S519" s="18">
        <f t="shared" si="352"/>
        <v>1.7855205438159665E-4</v>
      </c>
      <c r="T519" s="18">
        <f t="shared" si="352"/>
        <v>1.3444362890164153E-4</v>
      </c>
      <c r="U519" s="18">
        <f t="shared" si="352"/>
        <v>8.0133660747460652E-5</v>
      </c>
      <c r="V519" s="18">
        <f t="shared" si="352"/>
        <v>4.2191374352026093E-5</v>
      </c>
      <c r="W519" s="18">
        <f t="shared" si="352"/>
        <v>6.1865380274508312E-5</v>
      </c>
      <c r="X519" s="18">
        <f t="shared" si="352"/>
        <v>2.9812221039018918E-5</v>
      </c>
      <c r="Y519" s="18">
        <f t="shared" si="352"/>
        <v>9.3811471848340158E-5</v>
      </c>
      <c r="Z519" s="18">
        <f t="shared" si="352"/>
        <v>5.1849584795282028E-5</v>
      </c>
      <c r="AA519" s="18">
        <f t="shared" si="352"/>
        <v>3.1449012454623653E-5</v>
      </c>
      <c r="AB519" s="18">
        <f t="shared" si="352"/>
        <v>9.3301351461653926E-6</v>
      </c>
      <c r="AC519" s="18">
        <f t="shared" si="352"/>
        <v>4.2388444314327749E-5</v>
      </c>
      <c r="AD519" s="18">
        <f t="shared" si="352"/>
        <v>1.7063193910687165E-5</v>
      </c>
      <c r="AE519" s="18">
        <f t="shared" si="352"/>
        <v>2.1106733825886718E-4</v>
      </c>
      <c r="AF519" s="18">
        <f t="shared" si="352"/>
        <v>6.0874781820096585E-5</v>
      </c>
      <c r="AG519" s="18">
        <f t="shared" si="352"/>
        <v>1.2706939236650956E-4</v>
      </c>
      <c r="AH519" s="18">
        <f t="shared" si="352"/>
        <v>0</v>
      </c>
      <c r="AI519" s="18">
        <f t="shared" si="352"/>
        <v>0</v>
      </c>
      <c r="AJ519" s="18">
        <f t="shared" ref="AJ519:AK525" si="353">SUM(AH519,AF519,AD519,AB519,Z519,X519,V519,T519,R519,P519,N519,L519,J519,H519,F519,D519,B519)</f>
        <v>3.8669268100594298E-3</v>
      </c>
      <c r="AK519" s="18">
        <f t="shared" si="353"/>
        <v>6.5412952809485708E-3</v>
      </c>
    </row>
    <row r="520" spans="1:38">
      <c r="A520" s="13" t="s">
        <v>7</v>
      </c>
      <c r="B520" s="18">
        <f t="shared" si="352"/>
        <v>7.7883209855683687E-4</v>
      </c>
      <c r="C520" s="18">
        <f t="shared" si="352"/>
        <v>1.9150686940522352E-3</v>
      </c>
      <c r="D520" s="18">
        <f t="shared" si="352"/>
        <v>3.0700945647506203E-4</v>
      </c>
      <c r="E520" s="18">
        <f t="shared" si="352"/>
        <v>3.6821628700980594E-4</v>
      </c>
      <c r="F520" s="18">
        <f t="shared" si="352"/>
        <v>1.5139138020104219E-4</v>
      </c>
      <c r="G520" s="18">
        <f t="shared" si="352"/>
        <v>9.4292305670818938E-4</v>
      </c>
      <c r="H520" s="18">
        <f t="shared" si="352"/>
        <v>4.5472481952749626E-4</v>
      </c>
      <c r="I520" s="18">
        <f t="shared" si="352"/>
        <v>4.1218054061792196E-4</v>
      </c>
      <c r="J520" s="18">
        <f t="shared" si="352"/>
        <v>8.9599698882417738E-5</v>
      </c>
      <c r="K520" s="18">
        <f t="shared" si="352"/>
        <v>8.7942630569201542E-4</v>
      </c>
      <c r="L520" s="18">
        <f t="shared" si="352"/>
        <v>1.6455622148015824E-4</v>
      </c>
      <c r="M520" s="18">
        <f t="shared" si="352"/>
        <v>1.7766550335586553E-4</v>
      </c>
      <c r="N520" s="18">
        <f t="shared" si="352"/>
        <v>3.0544243733947139E-4</v>
      </c>
      <c r="O520" s="18">
        <f t="shared" si="352"/>
        <v>2.2556359998590126E-4</v>
      </c>
      <c r="P520" s="18">
        <f t="shared" si="352"/>
        <v>1.0441074294340463E-4</v>
      </c>
      <c r="Q520" s="18">
        <f t="shared" si="352"/>
        <v>8.3047414898611163E-4</v>
      </c>
      <c r="R520" s="18">
        <f t="shared" si="352"/>
        <v>3.3334881223029767E-6</v>
      </c>
      <c r="S520" s="18">
        <f t="shared" si="352"/>
        <v>4.0932383020387407E-5</v>
      </c>
      <c r="T520" s="18">
        <f t="shared" si="352"/>
        <v>6.0646086253485116E-5</v>
      </c>
      <c r="U520" s="18">
        <f t="shared" si="352"/>
        <v>5.5664479985401293E-5</v>
      </c>
      <c r="V520" s="18">
        <f t="shared" si="352"/>
        <v>4.8388116231532067E-5</v>
      </c>
      <c r="W520" s="18">
        <f t="shared" si="352"/>
        <v>1.0732091028598133E-4</v>
      </c>
      <c r="X520" s="18">
        <f t="shared" si="352"/>
        <v>3.8822888322570832E-5</v>
      </c>
      <c r="Y520" s="18">
        <f t="shared" si="352"/>
        <v>1.9273470850603969E-4</v>
      </c>
      <c r="Z520" s="18">
        <f t="shared" si="352"/>
        <v>2.1516880751918604E-5</v>
      </c>
      <c r="AA520" s="18">
        <f t="shared" si="352"/>
        <v>2.0349321661866987E-5</v>
      </c>
      <c r="AB520" s="18">
        <f t="shared" si="352"/>
        <v>7.4616198684942288E-6</v>
      </c>
      <c r="AC520" s="18">
        <f t="shared" si="352"/>
        <v>5.8896719906815435E-5</v>
      </c>
      <c r="AD520" s="18">
        <f t="shared" si="352"/>
        <v>6.7144647097482058E-6</v>
      </c>
      <c r="AE520" s="18">
        <f t="shared" si="352"/>
        <v>1.2615325569637027E-4</v>
      </c>
      <c r="AF520" s="18">
        <f t="shared" si="352"/>
        <v>3.4616122031573501E-5</v>
      </c>
      <c r="AG520" s="18">
        <f t="shared" si="352"/>
        <v>1.2321035956479722E-4</v>
      </c>
      <c r="AH520" s="18">
        <f t="shared" si="352"/>
        <v>0</v>
      </c>
      <c r="AI520" s="18">
        <f t="shared" si="352"/>
        <v>0</v>
      </c>
      <c r="AJ520" s="18">
        <f t="shared" si="353"/>
        <v>2.5774665216975147E-3</v>
      </c>
      <c r="AK520" s="18">
        <f t="shared" si="353"/>
        <v>6.4767802750357057E-3</v>
      </c>
    </row>
    <row r="521" spans="1:38">
      <c r="A521" s="15" t="s">
        <v>8</v>
      </c>
      <c r="B521" s="18">
        <f t="shared" si="352"/>
        <v>1.6657752913052978E-3</v>
      </c>
      <c r="C521" s="18">
        <f t="shared" si="352"/>
        <v>2.4370590536443308E-3</v>
      </c>
      <c r="D521" s="18">
        <f t="shared" si="352"/>
        <v>7.5194216976398067E-4</v>
      </c>
      <c r="E521" s="18">
        <f t="shared" si="352"/>
        <v>5.5610764613588462E-4</v>
      </c>
      <c r="F521" s="18">
        <f t="shared" si="352"/>
        <v>4.67898114607728E-4</v>
      </c>
      <c r="G521" s="18">
        <f t="shared" si="352"/>
        <v>1.8641447902515431E-3</v>
      </c>
      <c r="H521" s="18">
        <f t="shared" si="352"/>
        <v>6.130463987313754E-4</v>
      </c>
      <c r="I521" s="18">
        <f t="shared" si="352"/>
        <v>3.108939086228005E-4</v>
      </c>
      <c r="J521" s="18">
        <f t="shared" si="352"/>
        <v>1.2075136359652067E-4</v>
      </c>
      <c r="K521" s="18">
        <f t="shared" si="352"/>
        <v>7.821527396770228E-4</v>
      </c>
      <c r="L521" s="18">
        <f t="shared" si="352"/>
        <v>2.4995746557196795E-4</v>
      </c>
      <c r="M521" s="18">
        <f t="shared" si="352"/>
        <v>1.7284413052550906E-4</v>
      </c>
      <c r="N521" s="18">
        <f t="shared" si="352"/>
        <v>6.595048957285497E-4</v>
      </c>
      <c r="O521" s="18">
        <f t="shared" si="352"/>
        <v>3.1889177987528167E-4</v>
      </c>
      <c r="P521" s="18">
        <f t="shared" si="352"/>
        <v>1.2816896172059925E-4</v>
      </c>
      <c r="Q521" s="18">
        <f t="shared" si="352"/>
        <v>7.4213094227093058E-4</v>
      </c>
      <c r="R521" s="18">
        <f t="shared" si="352"/>
        <v>1.2134205053544454E-5</v>
      </c>
      <c r="S521" s="18">
        <f t="shared" si="352"/>
        <v>9.2767337709387312E-5</v>
      </c>
      <c r="T521" s="18">
        <f t="shared" si="352"/>
        <v>1.0036845110747971E-4</v>
      </c>
      <c r="U521" s="18">
        <f t="shared" si="352"/>
        <v>5.5201987091864988E-5</v>
      </c>
      <c r="V521" s="18">
        <f t="shared" si="352"/>
        <v>1.1818333422679839E-4</v>
      </c>
      <c r="W521" s="18">
        <f t="shared" si="352"/>
        <v>1.4821627093240957E-4</v>
      </c>
      <c r="X521" s="18">
        <f t="shared" si="352"/>
        <v>6.8064514279231631E-5</v>
      </c>
      <c r="Y521" s="18">
        <f t="shared" si="352"/>
        <v>2.1862138224965674E-4</v>
      </c>
      <c r="Z521" s="18">
        <f t="shared" si="352"/>
        <v>1.9441298667605841E-4</v>
      </c>
      <c r="AA521" s="18">
        <f t="shared" si="352"/>
        <v>1.146216126555831E-4</v>
      </c>
      <c r="AB521" s="18">
        <f t="shared" si="352"/>
        <v>1.3773867371613393E-5</v>
      </c>
      <c r="AC521" s="18">
        <f t="shared" si="352"/>
        <v>9.7709549682219591E-5</v>
      </c>
      <c r="AD521" s="18">
        <f t="shared" si="352"/>
        <v>2.50471044491804E-5</v>
      </c>
      <c r="AE521" s="18">
        <f t="shared" si="352"/>
        <v>2.706109779424061E-4</v>
      </c>
      <c r="AF521" s="18">
        <f t="shared" si="352"/>
        <v>6.6467410372916827E-5</v>
      </c>
      <c r="AG521" s="18">
        <f t="shared" si="352"/>
        <v>1.9424045126860184E-4</v>
      </c>
      <c r="AH521" s="18">
        <f t="shared" si="352"/>
        <v>7.816142307256971E-6</v>
      </c>
      <c r="AI521" s="18">
        <f t="shared" si="352"/>
        <v>2.4941735232127154E-5</v>
      </c>
      <c r="AJ521" s="18">
        <f t="shared" si="353"/>
        <v>5.2633126768700999E-3</v>
      </c>
      <c r="AK521" s="18">
        <f t="shared" si="353"/>
        <v>8.4011562957675597E-3</v>
      </c>
    </row>
    <row r="522" spans="1:38">
      <c r="A522" s="13" t="s">
        <v>9</v>
      </c>
      <c r="B522" s="18">
        <f t="shared" si="352"/>
        <v>2.3473718692396664E-3</v>
      </c>
      <c r="C522" s="18">
        <f t="shared" si="352"/>
        <v>2.2532136086414502E-3</v>
      </c>
      <c r="D522" s="18">
        <f t="shared" si="352"/>
        <v>1.4431407113499309E-3</v>
      </c>
      <c r="E522" s="18">
        <f t="shared" si="352"/>
        <v>6.8313147804065851E-4</v>
      </c>
      <c r="F522" s="18">
        <f t="shared" si="352"/>
        <v>8.0493691414248276E-4</v>
      </c>
      <c r="G522" s="18">
        <f t="shared" si="352"/>
        <v>2.0011745787697462E-3</v>
      </c>
      <c r="H522" s="18">
        <f t="shared" si="352"/>
        <v>5.2476411991803779E-4</v>
      </c>
      <c r="I522" s="18">
        <f t="shared" si="352"/>
        <v>1.8231453217264313E-4</v>
      </c>
      <c r="J522" s="18">
        <f t="shared" si="352"/>
        <v>2.2811942480124107E-4</v>
      </c>
      <c r="K522" s="18">
        <f t="shared" si="352"/>
        <v>9.0222558845078321E-4</v>
      </c>
      <c r="L522" s="18">
        <f t="shared" si="352"/>
        <v>3.0434176677542475E-4</v>
      </c>
      <c r="M522" s="18">
        <f t="shared" si="352"/>
        <v>1.3122570597107324E-4</v>
      </c>
      <c r="N522" s="18">
        <f t="shared" si="352"/>
        <v>6.6276090065670458E-4</v>
      </c>
      <c r="O522" s="18">
        <f t="shared" si="352"/>
        <v>1.9683501079820759E-4</v>
      </c>
      <c r="P522" s="18">
        <f t="shared" si="352"/>
        <v>8.3645205474071625E-5</v>
      </c>
      <c r="Q522" s="18">
        <f t="shared" si="352"/>
        <v>2.7615197126787486E-4</v>
      </c>
      <c r="R522" s="18">
        <f t="shared" si="352"/>
        <v>6.8456264305366218E-5</v>
      </c>
      <c r="S522" s="18">
        <f t="shared" si="352"/>
        <v>3.3274863282749056E-4</v>
      </c>
      <c r="T522" s="18">
        <f t="shared" si="352"/>
        <v>1.4609800681682146E-4</v>
      </c>
      <c r="U522" s="18">
        <f t="shared" si="352"/>
        <v>5.2462966195479222E-5</v>
      </c>
      <c r="V522" s="18">
        <f t="shared" si="352"/>
        <v>1.8088533676613246E-4</v>
      </c>
      <c r="W522" s="18">
        <f t="shared" si="352"/>
        <v>1.5421421876097826E-4</v>
      </c>
      <c r="X522" s="18">
        <f t="shared" si="352"/>
        <v>6.4231858527532353E-5</v>
      </c>
      <c r="Y522" s="18">
        <f t="shared" si="352"/>
        <v>1.2773270952226687E-4</v>
      </c>
      <c r="Z522" s="18">
        <f t="shared" si="352"/>
        <v>2.6098390239448781E-4</v>
      </c>
      <c r="AA522" s="18">
        <f t="shared" si="352"/>
        <v>9.7745490068103171E-5</v>
      </c>
      <c r="AB522" s="18">
        <f t="shared" si="352"/>
        <v>2.7550721746361876E-5</v>
      </c>
      <c r="AC522" s="18">
        <f t="shared" si="352"/>
        <v>9.5956029386758964E-5</v>
      </c>
      <c r="AD522" s="18">
        <f t="shared" si="352"/>
        <v>5.6050654915288688E-5</v>
      </c>
      <c r="AE522" s="18">
        <f t="shared" si="352"/>
        <v>4.0666232318006107E-4</v>
      </c>
      <c r="AF522" s="18">
        <f t="shared" si="352"/>
        <v>5.0987314144202891E-5</v>
      </c>
      <c r="AG522" s="18">
        <f t="shared" si="352"/>
        <v>7.830350101305293E-5</v>
      </c>
      <c r="AH522" s="18">
        <f t="shared" si="352"/>
        <v>1.6537142893796209E-5</v>
      </c>
      <c r="AI522" s="18">
        <f t="shared" si="352"/>
        <v>3.6041051636831586E-5</v>
      </c>
      <c r="AJ522" s="18">
        <f t="shared" si="353"/>
        <v>7.2708621148675498E-3</v>
      </c>
      <c r="AK522" s="18">
        <f t="shared" si="353"/>
        <v>8.0081393967034592E-3</v>
      </c>
    </row>
    <row r="523" spans="1:38">
      <c r="A523" s="15" t="s">
        <v>10</v>
      </c>
      <c r="B523" s="18">
        <f t="shared" si="352"/>
        <v>1.5857579014379195E-3</v>
      </c>
      <c r="C523" s="18">
        <f t="shared" si="352"/>
        <v>2.0389591190737677E-3</v>
      </c>
      <c r="D523" s="18">
        <f t="shared" si="352"/>
        <v>1.0940766718761286E-3</v>
      </c>
      <c r="E523" s="18">
        <f t="shared" si="352"/>
        <v>7.1226804137214535E-4</v>
      </c>
      <c r="F523" s="18">
        <f t="shared" si="352"/>
        <v>8.9539786485931896E-4</v>
      </c>
      <c r="G523" s="18">
        <f t="shared" si="352"/>
        <v>3.1454383703720715E-3</v>
      </c>
      <c r="H523" s="18">
        <f t="shared" si="352"/>
        <v>4.5668802480661457E-4</v>
      </c>
      <c r="I523" s="18">
        <f t="shared" si="352"/>
        <v>2.0295458352771054E-4</v>
      </c>
      <c r="J523" s="18">
        <f t="shared" si="352"/>
        <v>1.6052050551019367E-4</v>
      </c>
      <c r="K523" s="18">
        <f t="shared" si="352"/>
        <v>9.1809833625939587E-4</v>
      </c>
      <c r="L523" s="18">
        <f t="shared" si="352"/>
        <v>2.8203693016484618E-4</v>
      </c>
      <c r="M523" s="18">
        <f t="shared" si="352"/>
        <v>1.7196673002105718E-4</v>
      </c>
      <c r="N523" s="18">
        <f t="shared" si="352"/>
        <v>4.3933414661785679E-4</v>
      </c>
      <c r="O523" s="18">
        <f t="shared" si="352"/>
        <v>1.8749180127247599E-4</v>
      </c>
      <c r="P523" s="18">
        <f t="shared" si="352"/>
        <v>5.6091613885488466E-5</v>
      </c>
      <c r="Q523" s="18">
        <f t="shared" si="352"/>
        <v>2.8809123329533512E-4</v>
      </c>
      <c r="R523" s="18">
        <f t="shared" si="352"/>
        <v>5.9499010087675284E-5</v>
      </c>
      <c r="S523" s="18">
        <f t="shared" si="352"/>
        <v>4.0059272519382384E-4</v>
      </c>
      <c r="T523" s="18">
        <f t="shared" si="352"/>
        <v>1.6738005656423549E-4</v>
      </c>
      <c r="U523" s="18">
        <f t="shared" si="352"/>
        <v>8.093187765737481E-5</v>
      </c>
      <c r="V523" s="18">
        <f t="shared" si="352"/>
        <v>1.4701059496897395E-4</v>
      </c>
      <c r="W523" s="18">
        <f t="shared" si="352"/>
        <v>1.6165656464289262E-4</v>
      </c>
      <c r="X523" s="18">
        <f t="shared" si="352"/>
        <v>5.0648096046631857E-5</v>
      </c>
      <c r="Y523" s="18">
        <f t="shared" si="352"/>
        <v>1.4351327596853265E-4</v>
      </c>
      <c r="Z523" s="18">
        <f t="shared" si="352"/>
        <v>2.3921737142286321E-4</v>
      </c>
      <c r="AA523" s="18">
        <f t="shared" si="352"/>
        <v>1.2421298332425211E-4</v>
      </c>
      <c r="AB523" s="18">
        <f t="shared" si="352"/>
        <v>0</v>
      </c>
      <c r="AC523" s="18">
        <f t="shared" si="352"/>
        <v>0</v>
      </c>
      <c r="AD523" s="18">
        <f t="shared" si="352"/>
        <v>2.7850666534629003E-5</v>
      </c>
      <c r="AE523" s="18">
        <f t="shared" si="352"/>
        <v>2.6406679174153282E-4</v>
      </c>
      <c r="AF523" s="18">
        <f t="shared" si="352"/>
        <v>1.7790997714484639E-5</v>
      </c>
      <c r="AG523" s="18">
        <f t="shared" si="352"/>
        <v>4.6352353525310181E-5</v>
      </c>
      <c r="AH523" s="18">
        <f t="shared" si="352"/>
        <v>2.2056788827848517E-5</v>
      </c>
      <c r="AI523" s="18">
        <f t="shared" si="352"/>
        <v>6.1698541212188459E-5</v>
      </c>
      <c r="AJ523" s="18">
        <f t="shared" si="353"/>
        <v>5.7013572413257083E-3</v>
      </c>
      <c r="AK523" s="18">
        <f t="shared" si="353"/>
        <v>8.9482933284598665E-3</v>
      </c>
    </row>
    <row r="524" spans="1:38">
      <c r="A524" s="13" t="s">
        <v>11</v>
      </c>
      <c r="B524" s="18">
        <f t="shared" si="352"/>
        <v>2.4357878005610029E-3</v>
      </c>
      <c r="C524" s="18">
        <f t="shared" si="352"/>
        <v>1.6042445924000224E-3</v>
      </c>
      <c r="D524" s="18">
        <f t="shared" si="352"/>
        <v>1.5226462609358926E-3</v>
      </c>
      <c r="E524" s="18">
        <f t="shared" si="352"/>
        <v>5.136707105289017E-4</v>
      </c>
      <c r="F524" s="18">
        <f t="shared" si="352"/>
        <v>2.3251400965390158E-3</v>
      </c>
      <c r="G524" s="18">
        <f t="shared" si="352"/>
        <v>4.2829726398455658E-3</v>
      </c>
      <c r="H524" s="18">
        <f t="shared" si="352"/>
        <v>5.6267534624833502E-4</v>
      </c>
      <c r="I524" s="18">
        <f t="shared" si="352"/>
        <v>1.2539064688106742E-4</v>
      </c>
      <c r="J524" s="18">
        <f t="shared" si="352"/>
        <v>3.3949956282496366E-4</v>
      </c>
      <c r="K524" s="18">
        <f t="shared" si="352"/>
        <v>1.0288144011549169E-3</v>
      </c>
      <c r="L524" s="18">
        <f t="shared" si="352"/>
        <v>8.2593511088876006E-4</v>
      </c>
      <c r="M524" s="18">
        <f t="shared" si="352"/>
        <v>2.6410808888992113E-4</v>
      </c>
      <c r="N524" s="18">
        <f t="shared" si="352"/>
        <v>6.5567469779079376E-4</v>
      </c>
      <c r="O524" s="18">
        <f t="shared" si="352"/>
        <v>1.4773722188929543E-4</v>
      </c>
      <c r="P524" s="18">
        <f t="shared" si="352"/>
        <v>5.6736825804810229E-5</v>
      </c>
      <c r="Q524" s="18">
        <f t="shared" si="352"/>
        <v>1.5959371446475911E-4</v>
      </c>
      <c r="R524" s="18">
        <f t="shared" si="352"/>
        <v>1.1069192885282285E-4</v>
      </c>
      <c r="S524" s="18">
        <f t="shared" si="352"/>
        <v>3.8739322203346381E-4</v>
      </c>
      <c r="T524" s="18">
        <f t="shared" si="352"/>
        <v>4.1861900725299173E-4</v>
      </c>
      <c r="U524" s="18">
        <f t="shared" si="352"/>
        <v>1.0391314193033939E-4</v>
      </c>
      <c r="V524" s="18">
        <f t="shared" si="352"/>
        <v>3.4790364499796356E-4</v>
      </c>
      <c r="W524" s="18">
        <f t="shared" si="352"/>
        <v>1.9266027785784151E-4</v>
      </c>
      <c r="X524" s="18">
        <f t="shared" si="352"/>
        <v>1.1039348030555859E-4</v>
      </c>
      <c r="Y524" s="18">
        <f t="shared" si="352"/>
        <v>1.6461967344382188E-4</v>
      </c>
      <c r="Z524" s="18">
        <f t="shared" si="352"/>
        <v>4.1392274736638753E-4</v>
      </c>
      <c r="AA524" s="18">
        <f t="shared" si="352"/>
        <v>1.117638648092514E-4</v>
      </c>
      <c r="AB524" s="18">
        <f t="shared" si="352"/>
        <v>1.1549171674634522E-5</v>
      </c>
      <c r="AC524" s="18">
        <f t="shared" si="352"/>
        <v>4.3521411551895508E-5</v>
      </c>
      <c r="AD524" s="18">
        <f t="shared" si="352"/>
        <v>7.1478798132166581E-5</v>
      </c>
      <c r="AE524" s="18">
        <f t="shared" si="352"/>
        <v>3.4360315289536634E-4</v>
      </c>
      <c r="AF524" s="18">
        <f t="shared" si="352"/>
        <v>0</v>
      </c>
      <c r="AG524" s="18">
        <f t="shared" si="352"/>
        <v>0</v>
      </c>
      <c r="AH524" s="18">
        <f t="shared" si="352"/>
        <v>4.667609697713607E-5</v>
      </c>
      <c r="AI524" s="18">
        <f t="shared" si="352"/>
        <v>6.5650417422418201E-5</v>
      </c>
      <c r="AJ524" s="18">
        <f t="shared" si="353"/>
        <v>1.0255330577153237E-2</v>
      </c>
      <c r="AK524" s="18">
        <f t="shared" si="353"/>
        <v>9.5396571779988483E-3</v>
      </c>
    </row>
    <row r="525" spans="1:38">
      <c r="A525" s="15" t="s">
        <v>12</v>
      </c>
      <c r="B525" s="18">
        <f t="shared" si="352"/>
        <v>1.042012475577335E-3</v>
      </c>
      <c r="C525" s="18">
        <f t="shared" si="352"/>
        <v>1.0430519399307506E-3</v>
      </c>
      <c r="D525" s="18">
        <f t="shared" si="352"/>
        <v>9.9362719642794809E-4</v>
      </c>
      <c r="E525" s="18">
        <f t="shared" si="352"/>
        <v>5.1094609236411188E-4</v>
      </c>
      <c r="F525" s="18">
        <f t="shared" si="352"/>
        <v>1.4111237361527375E-3</v>
      </c>
      <c r="G525" s="18">
        <f t="shared" si="352"/>
        <v>3.9739009253958006E-3</v>
      </c>
      <c r="H525" s="18">
        <f t="shared" si="352"/>
        <v>4.2480639546023705E-4</v>
      </c>
      <c r="I525" s="18">
        <f t="shared" si="352"/>
        <v>1.4309906207479926E-4</v>
      </c>
      <c r="J525" s="18">
        <f t="shared" si="352"/>
        <v>2.0517231479283039E-4</v>
      </c>
      <c r="K525" s="18">
        <f t="shared" si="352"/>
        <v>9.5304550437552379E-4</v>
      </c>
      <c r="L525" s="18">
        <f t="shared" si="352"/>
        <v>2.7361821470597082E-4</v>
      </c>
      <c r="M525" s="18">
        <f t="shared" si="352"/>
        <v>1.3376590967786056E-4</v>
      </c>
      <c r="N525" s="18">
        <f t="shared" si="352"/>
        <v>8.1056102942961782E-4</v>
      </c>
      <c r="O525" s="18">
        <f t="shared" si="352"/>
        <v>2.7968672636218277E-4</v>
      </c>
      <c r="P525" s="18">
        <f t="shared" si="352"/>
        <v>7.0505298279658544E-5</v>
      </c>
      <c r="Q525" s="18">
        <f t="shared" si="352"/>
        <v>3.0657180677696962E-4</v>
      </c>
      <c r="R525" s="18">
        <f t="shared" si="352"/>
        <v>7.1217119513276235E-5</v>
      </c>
      <c r="S525" s="18">
        <f t="shared" si="352"/>
        <v>3.8021185203637828E-4</v>
      </c>
      <c r="T525" s="18">
        <f t="shared" si="352"/>
        <v>6.4672849577493148E-5</v>
      </c>
      <c r="U525" s="18">
        <f t="shared" si="352"/>
        <v>2.4412891283043957E-5</v>
      </c>
      <c r="V525" s="18">
        <f t="shared" si="352"/>
        <v>2.0773384624665214E-4</v>
      </c>
      <c r="W525" s="18">
        <f t="shared" si="352"/>
        <v>1.740903630393667E-4</v>
      </c>
      <c r="X525" s="18">
        <f t="shared" si="352"/>
        <v>5.7287653067635772E-5</v>
      </c>
      <c r="Y525" s="18">
        <f t="shared" si="352"/>
        <v>1.3072236993634027E-4</v>
      </c>
      <c r="Z525" s="18">
        <f t="shared" si="352"/>
        <v>6.3784329558997819E-5</v>
      </c>
      <c r="AA525" s="18">
        <f t="shared" si="352"/>
        <v>2.6274939452439584E-5</v>
      </c>
      <c r="AB525" s="18">
        <f t="shared" si="352"/>
        <v>1.0917725665355506E-5</v>
      </c>
      <c r="AC525" s="18">
        <f t="shared" si="352"/>
        <v>6.4943415846403622E-5</v>
      </c>
      <c r="AD525" s="18">
        <f t="shared" si="352"/>
        <v>1.7045850476284592E-5</v>
      </c>
      <c r="AE525" s="18">
        <f t="shared" si="352"/>
        <v>1.2422354793025493E-4</v>
      </c>
      <c r="AF525" s="18">
        <f t="shared" si="352"/>
        <v>7.4446068896673521E-5</v>
      </c>
      <c r="AG525" s="18">
        <f t="shared" si="352"/>
        <v>1.7172786467808921E-4</v>
      </c>
      <c r="AH525" s="18">
        <f t="shared" si="352"/>
        <v>3.7870714172159861E-5</v>
      </c>
      <c r="AI525" s="18">
        <f t="shared" si="352"/>
        <v>8.0581425619398862E-5</v>
      </c>
      <c r="AJ525" s="18">
        <f t="shared" si="353"/>
        <v>5.8364028180008642E-3</v>
      </c>
      <c r="AK525" s="18">
        <f t="shared" si="353"/>
        <v>8.5212566367797137E-3</v>
      </c>
    </row>
    <row r="526" spans="1:38">
      <c r="B526" s="21"/>
      <c r="C526" s="21"/>
      <c r="D526" s="21"/>
      <c r="E526" s="21"/>
      <c r="F526" s="21"/>
      <c r="G526" s="21"/>
      <c r="H526" s="21"/>
      <c r="I526" s="21"/>
    </row>
    <row r="527" spans="1:38" ht="22.5">
      <c r="B527" s="16" t="s">
        <v>231</v>
      </c>
      <c r="C527" s="25"/>
      <c r="D527" s="16" t="s">
        <v>48</v>
      </c>
      <c r="E527" s="16"/>
      <c r="F527" s="16" t="s">
        <v>56</v>
      </c>
      <c r="G527" s="16"/>
      <c r="H527" s="16" t="s">
        <v>156</v>
      </c>
      <c r="I527" s="16"/>
      <c r="J527" s="16" t="s">
        <v>58</v>
      </c>
      <c r="K527" s="16"/>
      <c r="L527" s="16" t="s">
        <v>152</v>
      </c>
      <c r="M527" s="16"/>
      <c r="N527" s="16" t="s">
        <v>50</v>
      </c>
      <c r="O527" s="16"/>
      <c r="P527" s="16" t="s">
        <v>157</v>
      </c>
      <c r="Q527" s="16"/>
      <c r="R527" s="16" t="s">
        <v>168</v>
      </c>
      <c r="S527" s="16"/>
      <c r="T527" s="16" t="s">
        <v>240</v>
      </c>
      <c r="U527" s="16"/>
      <c r="V527" s="16" t="s">
        <v>54</v>
      </c>
      <c r="W527" s="16"/>
      <c r="X527" s="16" t="s">
        <v>49</v>
      </c>
      <c r="Y527" s="16"/>
      <c r="Z527" s="16" t="s">
        <v>155</v>
      </c>
      <c r="AA527" s="16"/>
      <c r="AB527" s="16" t="s">
        <v>170</v>
      </c>
      <c r="AC527" s="16"/>
      <c r="AD527" s="16" t="s">
        <v>60</v>
      </c>
      <c r="AE527" s="16"/>
      <c r="AF527" s="16" t="s">
        <v>162</v>
      </c>
      <c r="AG527" s="16"/>
      <c r="AH527" s="16" t="s">
        <v>172</v>
      </c>
      <c r="AI527" s="16"/>
      <c r="AJ527" s="23" t="s">
        <v>177</v>
      </c>
      <c r="AK527" s="23"/>
    </row>
    <row r="528" spans="1:38">
      <c r="A528" s="22" t="s">
        <v>25</v>
      </c>
      <c r="B528" s="16" t="s">
        <v>30</v>
      </c>
      <c r="C528" s="16" t="s">
        <v>31</v>
      </c>
      <c r="D528" s="16" t="s">
        <v>30</v>
      </c>
      <c r="E528" s="16" t="s">
        <v>31</v>
      </c>
      <c r="F528" s="16" t="s">
        <v>30</v>
      </c>
      <c r="G528" s="16" t="s">
        <v>31</v>
      </c>
      <c r="H528" s="16" t="s">
        <v>30</v>
      </c>
      <c r="I528" s="16" t="s">
        <v>31</v>
      </c>
      <c r="J528" s="16" t="s">
        <v>30</v>
      </c>
      <c r="K528" s="16" t="s">
        <v>31</v>
      </c>
      <c r="L528" s="16" t="s">
        <v>30</v>
      </c>
      <c r="M528" s="16" t="s">
        <v>31</v>
      </c>
      <c r="N528" s="16" t="s">
        <v>30</v>
      </c>
      <c r="O528" s="16" t="s">
        <v>31</v>
      </c>
      <c r="P528" s="16" t="s">
        <v>30</v>
      </c>
      <c r="Q528" s="16" t="s">
        <v>31</v>
      </c>
      <c r="R528" s="16" t="s">
        <v>30</v>
      </c>
      <c r="S528" s="16" t="s">
        <v>31</v>
      </c>
      <c r="T528" s="16" t="s">
        <v>30</v>
      </c>
      <c r="U528" s="16" t="s">
        <v>31</v>
      </c>
      <c r="V528" s="16" t="s">
        <v>30</v>
      </c>
      <c r="W528" s="16" t="s">
        <v>31</v>
      </c>
      <c r="X528" s="16" t="s">
        <v>30</v>
      </c>
      <c r="Y528" s="16" t="s">
        <v>31</v>
      </c>
      <c r="Z528" s="16" t="s">
        <v>30</v>
      </c>
      <c r="AA528" s="16" t="s">
        <v>31</v>
      </c>
      <c r="AB528" s="16" t="s">
        <v>30</v>
      </c>
      <c r="AC528" s="16" t="s">
        <v>31</v>
      </c>
      <c r="AD528" s="16" t="s">
        <v>30</v>
      </c>
      <c r="AE528" s="16" t="s">
        <v>31</v>
      </c>
      <c r="AF528" s="16" t="s">
        <v>30</v>
      </c>
      <c r="AG528" s="16" t="s">
        <v>31</v>
      </c>
      <c r="AH528" s="16" t="s">
        <v>30</v>
      </c>
      <c r="AI528" s="16" t="s">
        <v>31</v>
      </c>
      <c r="AJ528" s="23" t="s">
        <v>30</v>
      </c>
      <c r="AK528" s="23" t="s">
        <v>31</v>
      </c>
    </row>
    <row r="529" spans="1:38">
      <c r="A529" s="11" t="s">
        <v>5</v>
      </c>
      <c r="B529" s="18">
        <f>SUM(B530:B537)</f>
        <v>3.0864315949862098E-3</v>
      </c>
      <c r="C529" s="18">
        <f>SUM(C530:C537)</f>
        <v>2.4895963572433913E-3</v>
      </c>
      <c r="D529" s="18">
        <f t="shared" ref="D529:AK529" si="354">SUM(D530:D537)</f>
        <v>1.9852030878890403E-3</v>
      </c>
      <c r="E529" s="18">
        <f t="shared" si="354"/>
        <v>7.7635745338894735E-4</v>
      </c>
      <c r="F529" s="18">
        <f t="shared" si="354"/>
        <v>1.9625095264896386E-3</v>
      </c>
      <c r="G529" s="18">
        <f t="shared" si="354"/>
        <v>3.9372385638745486E-3</v>
      </c>
      <c r="H529" s="18">
        <f t="shared" si="354"/>
        <v>1.202538118433872E-3</v>
      </c>
      <c r="I529" s="18">
        <f t="shared" si="354"/>
        <v>3.519223725013277E-4</v>
      </c>
      <c r="J529" s="18">
        <f t="shared" si="354"/>
        <v>4.7036498983145695E-4</v>
      </c>
      <c r="K529" s="18">
        <f t="shared" si="354"/>
        <v>1.6343544360565554E-3</v>
      </c>
      <c r="L529" s="18">
        <f t="shared" si="354"/>
        <v>7.9295970672834835E-4</v>
      </c>
      <c r="M529" s="18">
        <f t="shared" si="354"/>
        <v>2.973831355617667E-4</v>
      </c>
      <c r="N529" s="18">
        <f t="shared" si="354"/>
        <v>1.3289438157297613E-3</v>
      </c>
      <c r="O529" s="18">
        <f t="shared" si="354"/>
        <v>3.3935502211510993E-4</v>
      </c>
      <c r="P529" s="18">
        <f t="shared" si="354"/>
        <v>2.3744713721497178E-4</v>
      </c>
      <c r="Q529" s="18">
        <f t="shared" si="354"/>
        <v>7.3867098875109258E-4</v>
      </c>
      <c r="R529" s="18">
        <f t="shared" si="354"/>
        <v>1.0817891189698205E-4</v>
      </c>
      <c r="S529" s="18">
        <f t="shared" si="354"/>
        <v>4.1901187633724502E-4</v>
      </c>
      <c r="T529" s="18">
        <f t="shared" si="354"/>
        <v>3.1369661289317363E-4</v>
      </c>
      <c r="U529" s="18">
        <f t="shared" si="354"/>
        <v>9.535091659275451E-5</v>
      </c>
      <c r="V529" s="18">
        <f t="shared" si="354"/>
        <v>3.5916718362132444E-4</v>
      </c>
      <c r="W529" s="18">
        <f t="shared" si="354"/>
        <v>2.3394604244448284E-4</v>
      </c>
      <c r="X529" s="18">
        <f t="shared" si="354"/>
        <v>1.3519155052214564E-4</v>
      </c>
      <c r="Y529" s="18">
        <f t="shared" si="354"/>
        <v>2.3373084533220758E-4</v>
      </c>
      <c r="Z529" s="18">
        <f t="shared" si="354"/>
        <v>3.0789817656206924E-4</v>
      </c>
      <c r="AA529" s="18">
        <f t="shared" si="354"/>
        <v>9.788936227740218E-5</v>
      </c>
      <c r="AB529" s="18">
        <f t="shared" si="354"/>
        <v>2.5857301970996504E-5</v>
      </c>
      <c r="AC529" s="18">
        <f t="shared" si="354"/>
        <v>9.4062793028370573E-5</v>
      </c>
      <c r="AD529" s="18">
        <f t="shared" si="354"/>
        <v>6.0784417133173332E-5</v>
      </c>
      <c r="AE529" s="18">
        <f t="shared" si="354"/>
        <v>3.6036803084601478E-4</v>
      </c>
      <c r="AF529" s="18">
        <f t="shared" si="354"/>
        <v>1.1886595315384059E-4</v>
      </c>
      <c r="AG529" s="18">
        <f t="shared" si="354"/>
        <v>1.8137127644825014E-4</v>
      </c>
      <c r="AH529" s="18">
        <f t="shared" si="354"/>
        <v>4.7106958383958415E-5</v>
      </c>
      <c r="AI529" s="18">
        <f t="shared" si="354"/>
        <v>7.266592447593375E-5</v>
      </c>
      <c r="AJ529" s="18">
        <f t="shared" si="354"/>
        <v>1.2543145043440963E-2</v>
      </c>
      <c r="AK529" s="18">
        <f t="shared" si="354"/>
        <v>1.23532753972754E-2</v>
      </c>
      <c r="AL529" s="18">
        <f>SUM(AJ529:AK529)</f>
        <v>2.4896420440716362E-2</v>
      </c>
    </row>
    <row r="530" spans="1:38">
      <c r="A530" s="13" t="s">
        <v>13</v>
      </c>
      <c r="B530" s="18">
        <f>B467/$C$122</f>
        <v>2.1271577083145334E-4</v>
      </c>
      <c r="C530" s="18">
        <f>C467/$C$122</f>
        <v>1.8901972540529157E-4</v>
      </c>
      <c r="D530" s="18">
        <f t="shared" ref="D530:AI530" si="355">D467/$C$122</f>
        <v>8.77885867736063E-5</v>
      </c>
      <c r="E530" s="18">
        <f t="shared" si="355"/>
        <v>3.896645516497859E-5</v>
      </c>
      <c r="F530" s="18">
        <f t="shared" si="355"/>
        <v>1.5650677778828041E-5</v>
      </c>
      <c r="G530" s="18">
        <f t="shared" si="355"/>
        <v>3.6968650922831392E-5</v>
      </c>
      <c r="H530" s="18">
        <f t="shared" si="355"/>
        <v>1.356754527234405E-4</v>
      </c>
      <c r="I530" s="18">
        <f t="shared" si="355"/>
        <v>4.2683937199584606E-5</v>
      </c>
      <c r="J530" s="18">
        <f t="shared" si="355"/>
        <v>8.8096376268936003E-5</v>
      </c>
      <c r="K530" s="18">
        <f t="shared" si="355"/>
        <v>3.3477383117698739E-4</v>
      </c>
      <c r="L530" s="18">
        <f t="shared" si="355"/>
        <v>1.4192178870161228E-4</v>
      </c>
      <c r="M530" s="18">
        <f t="shared" si="355"/>
        <v>5.8167703026185743E-5</v>
      </c>
      <c r="N530" s="18">
        <f t="shared" si="355"/>
        <v>9.7234717179823759E-5</v>
      </c>
      <c r="O530" s="18">
        <f t="shared" si="355"/>
        <v>2.7668568529517362E-5</v>
      </c>
      <c r="P530" s="18">
        <f t="shared" si="355"/>
        <v>3.5046305570557088E-5</v>
      </c>
      <c r="Q530" s="18">
        <f t="shared" si="355"/>
        <v>1.151503576201632E-4</v>
      </c>
      <c r="R530" s="18">
        <f t="shared" si="355"/>
        <v>3.4875289459299019E-6</v>
      </c>
      <c r="S530" s="18">
        <f t="shared" si="355"/>
        <v>1.5950840682722656E-5</v>
      </c>
      <c r="T530" s="18">
        <f t="shared" si="355"/>
        <v>5.6369821521270745E-5</v>
      </c>
      <c r="U530" s="18">
        <f t="shared" si="355"/>
        <v>1.8786502193482264E-5</v>
      </c>
      <c r="V530" s="18">
        <f t="shared" si="355"/>
        <v>3.0755075797533559E-5</v>
      </c>
      <c r="W530" s="18">
        <f t="shared" si="355"/>
        <v>2.3833637358775231E-5</v>
      </c>
      <c r="X530" s="18">
        <f t="shared" si="355"/>
        <v>1.4581047835555509E-5</v>
      </c>
      <c r="Y530" s="18">
        <f t="shared" si="355"/>
        <v>2.7662671106059441E-5</v>
      </c>
      <c r="Z530" s="18">
        <f t="shared" si="355"/>
        <v>2.5497489503905126E-5</v>
      </c>
      <c r="AA530" s="18">
        <f t="shared" si="355"/>
        <v>8.9896471805169543E-6</v>
      </c>
      <c r="AB530" s="18">
        <f t="shared" si="355"/>
        <v>4.5289087577811442E-6</v>
      </c>
      <c r="AC530" s="18">
        <f t="shared" si="355"/>
        <v>1.6922203776289335E-5</v>
      </c>
      <c r="AD530" s="18">
        <f t="shared" si="355"/>
        <v>9.5544744014855451E-6</v>
      </c>
      <c r="AE530" s="18">
        <f t="shared" si="355"/>
        <v>6.3390615338077368E-5</v>
      </c>
      <c r="AF530" s="18">
        <f t="shared" si="355"/>
        <v>1.2643869064274462E-5</v>
      </c>
      <c r="AG530" s="18">
        <f t="shared" si="355"/>
        <v>2.0176811355492436E-5</v>
      </c>
      <c r="AH530" s="18">
        <f t="shared" si="355"/>
        <v>1.975820710057335E-6</v>
      </c>
      <c r="AI530" s="18">
        <f t="shared" si="355"/>
        <v>3.9039113894888317E-6</v>
      </c>
      <c r="AJ530" s="18">
        <f>SUM(AH530,AF530,AD530,AB530,Z530,X530,V530,T530,R530,P530,N530,L530,J530,H530,F530,D530,B530)</f>
        <v>9.7352371236605049E-4</v>
      </c>
      <c r="AK530" s="18">
        <f>SUM(AI530,AG530,AE530,AC530,AA530,Y530,W530,U530,S530,Q530,O530,M530,K530,I530,G530,E530,C530)</f>
        <v>1.0430160694264443E-3</v>
      </c>
    </row>
    <row r="531" spans="1:38">
      <c r="A531" s="15" t="s">
        <v>6</v>
      </c>
      <c r="B531" s="18">
        <f t="shared" ref="B531:AI537" si="356">B468/$C$122</f>
        <v>1.9277908965359286E-4</v>
      </c>
      <c r="C531" s="18">
        <f t="shared" si="356"/>
        <v>1.9167251584747871E-4</v>
      </c>
      <c r="D531" s="18">
        <f t="shared" si="356"/>
        <v>9.2021676297103502E-5</v>
      </c>
      <c r="E531" s="18">
        <f t="shared" si="356"/>
        <v>4.4128614527074466E-5</v>
      </c>
      <c r="F531" s="18">
        <f t="shared" si="356"/>
        <v>1.7858154675310406E-5</v>
      </c>
      <c r="G531" s="18">
        <f t="shared" si="356"/>
        <v>4.3959913269540834E-5</v>
      </c>
      <c r="H531" s="18">
        <f t="shared" si="356"/>
        <v>1.1039861353813731E-4</v>
      </c>
      <c r="I531" s="18">
        <f t="shared" si="356"/>
        <v>4.1210258771718538E-5</v>
      </c>
      <c r="J531" s="18">
        <f t="shared" si="356"/>
        <v>3.196791169884088E-5</v>
      </c>
      <c r="K531" s="18">
        <f t="shared" si="356"/>
        <v>1.228242485975939E-4</v>
      </c>
      <c r="L531" s="18">
        <f t="shared" si="356"/>
        <v>6.6233429239258125E-5</v>
      </c>
      <c r="M531" s="18">
        <f t="shared" si="356"/>
        <v>2.8244599189750953E-5</v>
      </c>
      <c r="N531" s="18">
        <f t="shared" si="356"/>
        <v>3.7789335660691489E-5</v>
      </c>
      <c r="O531" s="18">
        <f t="shared" si="356"/>
        <v>1.0941470965227279E-5</v>
      </c>
      <c r="P531" s="18">
        <f t="shared" si="356"/>
        <v>3.6971011010778581E-5</v>
      </c>
      <c r="Q531" s="18">
        <f t="shared" si="356"/>
        <v>1.1171184031360702E-4</v>
      </c>
      <c r="R531" s="18">
        <f t="shared" si="356"/>
        <v>3.7959690922499614E-6</v>
      </c>
      <c r="S531" s="18">
        <f t="shared" si="356"/>
        <v>1.8579966728755071E-5</v>
      </c>
      <c r="T531" s="18">
        <f t="shared" si="356"/>
        <v>2.2518814344073599E-5</v>
      </c>
      <c r="U531" s="18">
        <f t="shared" si="356"/>
        <v>8.3386369073030636E-6</v>
      </c>
      <c r="V531" s="18">
        <f t="shared" si="356"/>
        <v>7.0669003337426534E-6</v>
      </c>
      <c r="W531" s="18">
        <f t="shared" si="356"/>
        <v>6.4376560165785412E-6</v>
      </c>
      <c r="X531" s="18">
        <f t="shared" si="356"/>
        <v>4.9934375934861044E-6</v>
      </c>
      <c r="Y531" s="18">
        <f t="shared" si="356"/>
        <v>9.7619376699669896E-6</v>
      </c>
      <c r="Z531" s="18">
        <f t="shared" si="356"/>
        <v>8.6846151309740594E-6</v>
      </c>
      <c r="AA531" s="18">
        <f t="shared" si="356"/>
        <v>3.2725560458145987E-6</v>
      </c>
      <c r="AB531" s="18">
        <f t="shared" si="356"/>
        <v>1.5627633892218533E-6</v>
      </c>
      <c r="AC531" s="18">
        <f t="shared" si="356"/>
        <v>4.4109035192656509E-6</v>
      </c>
      <c r="AD531" s="18">
        <f t="shared" si="356"/>
        <v>2.8580223468439853E-6</v>
      </c>
      <c r="AE531" s="18">
        <f t="shared" si="356"/>
        <v>2.1963478023027696E-5</v>
      </c>
      <c r="AF531" s="18">
        <f t="shared" si="356"/>
        <v>1.0196302504194039E-5</v>
      </c>
      <c r="AG531" s="18">
        <f t="shared" si="356"/>
        <v>1.3222727067408158E-5</v>
      </c>
      <c r="AH531" s="18">
        <f t="shared" si="356"/>
        <v>0</v>
      </c>
      <c r="AI531" s="18">
        <f t="shared" si="356"/>
        <v>0</v>
      </c>
      <c r="AJ531" s="18">
        <f t="shared" ref="AJ531:AK537" si="357">SUM(AH531,AF531,AD531,AB531,Z531,X531,V531,T531,R531,P531,N531,L531,J531,H531,F531,D531,B531)</f>
        <v>6.4769604650849943E-4</v>
      </c>
      <c r="AK531" s="18">
        <f t="shared" si="357"/>
        <v>6.8068132346011149E-4</v>
      </c>
    </row>
    <row r="532" spans="1:38">
      <c r="A532" s="13" t="s">
        <v>7</v>
      </c>
      <c r="B532" s="18">
        <f t="shared" si="356"/>
        <v>3.7992622206629964E-4</v>
      </c>
      <c r="C532" s="18">
        <f t="shared" si="356"/>
        <v>3.6104300592727101E-4</v>
      </c>
      <c r="D532" s="18">
        <f t="shared" si="356"/>
        <v>1.4976391336891755E-4</v>
      </c>
      <c r="E532" s="18">
        <f t="shared" si="356"/>
        <v>6.9418875420127859E-5</v>
      </c>
      <c r="F532" s="18">
        <f t="shared" si="356"/>
        <v>7.3851033155623451E-5</v>
      </c>
      <c r="G532" s="18">
        <f t="shared" si="356"/>
        <v>1.7776687374681171E-4</v>
      </c>
      <c r="H532" s="18">
        <f t="shared" si="356"/>
        <v>2.2182172907740514E-4</v>
      </c>
      <c r="I532" s="18">
        <f t="shared" si="356"/>
        <v>7.7707343779159023E-5</v>
      </c>
      <c r="J532" s="18">
        <f t="shared" si="356"/>
        <v>4.3708104940401084E-5</v>
      </c>
      <c r="K532" s="18">
        <f t="shared" si="356"/>
        <v>1.6579599357698029E-4</v>
      </c>
      <c r="L532" s="18">
        <f t="shared" si="356"/>
        <v>8.0273044293255121E-5</v>
      </c>
      <c r="M532" s="18">
        <f t="shared" si="356"/>
        <v>3.3494823230311619E-5</v>
      </c>
      <c r="N532" s="18">
        <f t="shared" si="356"/>
        <v>1.4899949744256614E-4</v>
      </c>
      <c r="O532" s="18">
        <f t="shared" si="356"/>
        <v>4.2524928959266378E-5</v>
      </c>
      <c r="P532" s="18">
        <f t="shared" si="356"/>
        <v>5.093315899938913E-5</v>
      </c>
      <c r="Q532" s="18">
        <f t="shared" si="356"/>
        <v>1.5656716859612543E-4</v>
      </c>
      <c r="R532" s="18">
        <f t="shared" si="356"/>
        <v>1.6261265437778164E-6</v>
      </c>
      <c r="S532" s="18">
        <f t="shared" si="356"/>
        <v>7.7168775466620243E-6</v>
      </c>
      <c r="T532" s="18">
        <f t="shared" si="356"/>
        <v>2.9584089402694391E-5</v>
      </c>
      <c r="U532" s="18">
        <f t="shared" si="356"/>
        <v>1.0494282131876116E-5</v>
      </c>
      <c r="V532" s="18">
        <f t="shared" si="356"/>
        <v>2.3604463949054054E-5</v>
      </c>
      <c r="W532" s="18">
        <f t="shared" si="356"/>
        <v>2.0232936901345851E-5</v>
      </c>
      <c r="X532" s="18">
        <f t="shared" si="356"/>
        <v>1.8938399325640779E-5</v>
      </c>
      <c r="Y532" s="18">
        <f t="shared" si="356"/>
        <v>3.6335781960017215E-5</v>
      </c>
      <c r="Z532" s="18">
        <f t="shared" si="356"/>
        <v>1.0496263867238314E-5</v>
      </c>
      <c r="AA532" s="18">
        <f t="shared" si="356"/>
        <v>3.836405599548164E-6</v>
      </c>
      <c r="AB532" s="18">
        <f t="shared" si="356"/>
        <v>3.6398924137626202E-6</v>
      </c>
      <c r="AC532" s="18">
        <f t="shared" si="356"/>
        <v>1.110364806257607E-5</v>
      </c>
      <c r="AD532" s="18">
        <f t="shared" si="356"/>
        <v>3.2754186879291347E-6</v>
      </c>
      <c r="AE532" s="18">
        <f t="shared" si="356"/>
        <v>2.378335084563124E-5</v>
      </c>
      <c r="AF532" s="18">
        <f t="shared" si="356"/>
        <v>1.6886274320757157E-5</v>
      </c>
      <c r="AG532" s="18">
        <f t="shared" si="356"/>
        <v>2.3228534160060224E-5</v>
      </c>
      <c r="AH532" s="18">
        <f t="shared" si="356"/>
        <v>0</v>
      </c>
      <c r="AI532" s="18">
        <f t="shared" si="356"/>
        <v>0</v>
      </c>
      <c r="AJ532" s="18">
        <f t="shared" si="357"/>
        <v>1.2573276318547115E-3</v>
      </c>
      <c r="AK532" s="18">
        <f t="shared" si="357"/>
        <v>1.2210508304437702E-3</v>
      </c>
    </row>
    <row r="533" spans="1:38">
      <c r="A533" s="15" t="s">
        <v>8</v>
      </c>
      <c r="B533" s="18">
        <f t="shared" si="356"/>
        <v>3.2553454869616678E-4</v>
      </c>
      <c r="C533" s="18">
        <f t="shared" si="356"/>
        <v>2.963795193487747E-4</v>
      </c>
      <c r="D533" s="18">
        <f t="shared" si="356"/>
        <v>1.4694848468302249E-4</v>
      </c>
      <c r="E533" s="18">
        <f t="shared" si="356"/>
        <v>6.7630251561391158E-5</v>
      </c>
      <c r="F533" s="18">
        <f t="shared" si="356"/>
        <v>9.1439104883863886E-5</v>
      </c>
      <c r="G533" s="18">
        <f t="shared" si="356"/>
        <v>2.2670535459741342E-4</v>
      </c>
      <c r="H533" s="18">
        <f t="shared" si="356"/>
        <v>1.1980474424281306E-4</v>
      </c>
      <c r="I533" s="18">
        <f t="shared" si="356"/>
        <v>3.7808926734171358E-5</v>
      </c>
      <c r="J533" s="18">
        <f t="shared" si="356"/>
        <v>2.359786512503608E-5</v>
      </c>
      <c r="K533" s="18">
        <f t="shared" si="356"/>
        <v>9.5120408631934101E-5</v>
      </c>
      <c r="L533" s="18">
        <f t="shared" si="356"/>
        <v>4.8847999590897436E-5</v>
      </c>
      <c r="M533" s="18">
        <f t="shared" si="356"/>
        <v>2.1020196556502274E-5</v>
      </c>
      <c r="N533" s="18">
        <f t="shared" si="356"/>
        <v>1.2888390752012778E-4</v>
      </c>
      <c r="O533" s="18">
        <f t="shared" si="356"/>
        <v>3.8781576631218001E-5</v>
      </c>
      <c r="P533" s="18">
        <f t="shared" si="356"/>
        <v>2.5047451074794825E-5</v>
      </c>
      <c r="Q533" s="18">
        <f t="shared" si="356"/>
        <v>9.0253213862503314E-5</v>
      </c>
      <c r="R533" s="18">
        <f t="shared" si="356"/>
        <v>2.3713300266310518E-6</v>
      </c>
      <c r="S533" s="18">
        <f t="shared" si="356"/>
        <v>1.1281769688945028E-5</v>
      </c>
      <c r="T533" s="18">
        <f t="shared" si="356"/>
        <v>1.961452940570627E-5</v>
      </c>
      <c r="U533" s="18">
        <f t="shared" si="356"/>
        <v>6.7133122510587835E-6</v>
      </c>
      <c r="V533" s="18">
        <f t="shared" si="356"/>
        <v>2.3096007349695942E-5</v>
      </c>
      <c r="W533" s="18">
        <f t="shared" si="356"/>
        <v>1.8025113947454758E-5</v>
      </c>
      <c r="X533" s="18">
        <f t="shared" si="356"/>
        <v>1.3301524553621527E-5</v>
      </c>
      <c r="Y533" s="18">
        <f t="shared" si="356"/>
        <v>2.6587332832015283E-5</v>
      </c>
      <c r="Z533" s="18">
        <f t="shared" si="356"/>
        <v>3.7993206051623023E-5</v>
      </c>
      <c r="AA533" s="18">
        <f t="shared" si="356"/>
        <v>1.3939546690525545E-5</v>
      </c>
      <c r="AB533" s="18">
        <f t="shared" si="356"/>
        <v>2.6917614410677639E-6</v>
      </c>
      <c r="AC533" s="18">
        <f t="shared" si="356"/>
        <v>1.1882809867613414E-5</v>
      </c>
      <c r="AD533" s="18">
        <f t="shared" si="356"/>
        <v>4.8948365878452152E-6</v>
      </c>
      <c r="AE533" s="18">
        <f t="shared" si="356"/>
        <v>3.2909974607770531E-5</v>
      </c>
      <c r="AF533" s="18">
        <f t="shared" si="356"/>
        <v>1.2989410127337968E-5</v>
      </c>
      <c r="AG533" s="18">
        <f t="shared" si="356"/>
        <v>2.3622280099856387E-5</v>
      </c>
      <c r="AH533" s="18">
        <f t="shared" si="356"/>
        <v>1.5274715454232177E-6</v>
      </c>
      <c r="AI533" s="18">
        <f t="shared" si="356"/>
        <v>3.0332541547436295E-6</v>
      </c>
      <c r="AJ533" s="18">
        <f t="shared" si="357"/>
        <v>1.0285841829056745E-3</v>
      </c>
      <c r="AK533" s="18">
        <f t="shared" si="357"/>
        <v>1.0216948420638918E-3</v>
      </c>
    </row>
    <row r="534" spans="1:38">
      <c r="A534" s="13" t="s">
        <v>9</v>
      </c>
      <c r="B534" s="18">
        <f t="shared" si="356"/>
        <v>3.3978710780136932E-4</v>
      </c>
      <c r="C534" s="18">
        <f t="shared" si="356"/>
        <v>2.8702407865157108E-4</v>
      </c>
      <c r="D534" s="18">
        <f t="shared" si="356"/>
        <v>2.0889771019486395E-4</v>
      </c>
      <c r="E534" s="18">
        <f t="shared" si="356"/>
        <v>8.702023737586395E-5</v>
      </c>
      <c r="F534" s="18">
        <f t="shared" si="356"/>
        <v>1.1651634306567058E-4</v>
      </c>
      <c r="G534" s="18">
        <f t="shared" si="356"/>
        <v>2.5491825874363126E-4</v>
      </c>
      <c r="H534" s="18">
        <f t="shared" si="356"/>
        <v>7.596073077361897E-5</v>
      </c>
      <c r="I534" s="18">
        <f t="shared" si="356"/>
        <v>2.3224012326641369E-5</v>
      </c>
      <c r="J534" s="18">
        <f t="shared" si="356"/>
        <v>3.3020775532950588E-5</v>
      </c>
      <c r="K534" s="18">
        <f t="shared" si="356"/>
        <v>1.1492939118945538E-4</v>
      </c>
      <c r="L534" s="18">
        <f t="shared" si="356"/>
        <v>4.4054122855820151E-5</v>
      </c>
      <c r="M534" s="18">
        <f t="shared" si="356"/>
        <v>1.6716097047922111E-5</v>
      </c>
      <c r="N534" s="18">
        <f t="shared" si="356"/>
        <v>9.5936060472138037E-5</v>
      </c>
      <c r="O534" s="18">
        <f t="shared" si="356"/>
        <v>2.5073693592145241E-5</v>
      </c>
      <c r="P534" s="18">
        <f t="shared" si="356"/>
        <v>1.2107822719496101E-5</v>
      </c>
      <c r="Q534" s="18">
        <f t="shared" si="356"/>
        <v>3.5177430500593872E-5</v>
      </c>
      <c r="R534" s="18">
        <f t="shared" si="356"/>
        <v>9.9091909398832463E-6</v>
      </c>
      <c r="S534" s="18">
        <f t="shared" si="356"/>
        <v>4.2386957629580984E-5</v>
      </c>
      <c r="T534" s="18">
        <f t="shared" si="356"/>
        <v>2.1147999531881599E-5</v>
      </c>
      <c r="U534" s="18">
        <f t="shared" si="356"/>
        <v>6.6829591645618902E-6</v>
      </c>
      <c r="V534" s="18">
        <f t="shared" si="356"/>
        <v>2.6183540081081857E-5</v>
      </c>
      <c r="W534" s="18">
        <f t="shared" si="356"/>
        <v>1.9644473069523852E-5</v>
      </c>
      <c r="X534" s="18">
        <f t="shared" si="356"/>
        <v>9.2976991518801392E-6</v>
      </c>
      <c r="Y534" s="18">
        <f t="shared" si="356"/>
        <v>1.6271144077814519E-5</v>
      </c>
      <c r="Z534" s="18">
        <f t="shared" si="356"/>
        <v>3.7777979083502323E-5</v>
      </c>
      <c r="AA534" s="18">
        <f t="shared" si="356"/>
        <v>1.2451242581505284E-5</v>
      </c>
      <c r="AB534" s="18">
        <f t="shared" si="356"/>
        <v>3.9880260058960422E-6</v>
      </c>
      <c r="AC534" s="18">
        <f t="shared" si="356"/>
        <v>1.2223293353178142E-5</v>
      </c>
      <c r="AD534" s="18">
        <f t="shared" si="356"/>
        <v>8.1134523990898305E-6</v>
      </c>
      <c r="AE534" s="18">
        <f t="shared" si="356"/>
        <v>5.180240265965758E-5</v>
      </c>
      <c r="AF534" s="18">
        <f t="shared" si="356"/>
        <v>7.3805229732220532E-6</v>
      </c>
      <c r="AG534" s="18">
        <f t="shared" si="356"/>
        <v>9.9746380668342097E-6</v>
      </c>
      <c r="AH534" s="18">
        <f t="shared" si="356"/>
        <v>2.3937868681203279E-6</v>
      </c>
      <c r="AI534" s="18">
        <f t="shared" si="356"/>
        <v>4.591064779664844E-6</v>
      </c>
      <c r="AJ534" s="18">
        <f t="shared" si="357"/>
        <v>1.0524728704504852E-3</v>
      </c>
      <c r="AK534" s="18">
        <f t="shared" si="357"/>
        <v>1.0201113748101456E-3</v>
      </c>
    </row>
    <row r="535" spans="1:38">
      <c r="A535" s="15" t="s">
        <v>10</v>
      </c>
      <c r="B535" s="18">
        <f t="shared" si="356"/>
        <v>5.3667590314716396E-4</v>
      </c>
      <c r="C535" s="18">
        <f t="shared" si="356"/>
        <v>4.2279480811425286E-4</v>
      </c>
      <c r="D535" s="18">
        <f t="shared" si="356"/>
        <v>3.7027378861485773E-4</v>
      </c>
      <c r="E535" s="18">
        <f t="shared" si="356"/>
        <v>1.4769458939159626E-4</v>
      </c>
      <c r="F535" s="18">
        <f t="shared" si="356"/>
        <v>3.0303393561128021E-4</v>
      </c>
      <c r="G535" s="18">
        <f t="shared" si="356"/>
        <v>6.5223230804195185E-4</v>
      </c>
      <c r="H535" s="18">
        <f t="shared" si="356"/>
        <v>1.5455919087481175E-4</v>
      </c>
      <c r="I535" s="18">
        <f t="shared" si="356"/>
        <v>4.2084288692107918E-5</v>
      </c>
      <c r="J535" s="18">
        <f t="shared" si="356"/>
        <v>5.4325749971169266E-5</v>
      </c>
      <c r="K535" s="18">
        <f t="shared" si="356"/>
        <v>1.90375180295492E-4</v>
      </c>
      <c r="L535" s="18">
        <f t="shared" si="356"/>
        <v>9.5451155614499142E-5</v>
      </c>
      <c r="M535" s="18">
        <f t="shared" si="356"/>
        <v>3.5658704454220079E-5</v>
      </c>
      <c r="N535" s="18">
        <f t="shared" si="356"/>
        <v>1.4868603190041073E-4</v>
      </c>
      <c r="O535" s="18">
        <f t="shared" si="356"/>
        <v>3.8877954638934669E-5</v>
      </c>
      <c r="P535" s="18">
        <f t="shared" si="356"/>
        <v>1.8983362790549542E-5</v>
      </c>
      <c r="Q535" s="18">
        <f t="shared" si="356"/>
        <v>5.9738067605706084E-5</v>
      </c>
      <c r="R535" s="18">
        <f t="shared" si="356"/>
        <v>2.0136544769041114E-5</v>
      </c>
      <c r="S535" s="18">
        <f t="shared" si="356"/>
        <v>8.3066169790214786E-5</v>
      </c>
      <c r="T535" s="18">
        <f t="shared" si="356"/>
        <v>5.6647261819714267E-5</v>
      </c>
      <c r="U535" s="18">
        <f t="shared" si="356"/>
        <v>1.6781885112056538E-5</v>
      </c>
      <c r="V535" s="18">
        <f t="shared" si="356"/>
        <v>4.9753524012482897E-5</v>
      </c>
      <c r="W535" s="18">
        <f t="shared" si="356"/>
        <v>3.352080754794591E-5</v>
      </c>
      <c r="X535" s="18">
        <f t="shared" si="356"/>
        <v>1.7141086078690166E-5</v>
      </c>
      <c r="Y535" s="18">
        <f t="shared" si="356"/>
        <v>2.9758648619952225E-5</v>
      </c>
      <c r="Z535" s="18">
        <f t="shared" si="356"/>
        <v>8.0959520201944084E-5</v>
      </c>
      <c r="AA535" s="18">
        <f t="shared" si="356"/>
        <v>2.5756575479420419E-5</v>
      </c>
      <c r="AB535" s="18">
        <f t="shared" si="356"/>
        <v>0</v>
      </c>
      <c r="AC535" s="18">
        <f t="shared" si="356"/>
        <v>0</v>
      </c>
      <c r="AD535" s="18">
        <f t="shared" si="356"/>
        <v>9.425639060142287E-6</v>
      </c>
      <c r="AE535" s="18">
        <f t="shared" si="356"/>
        <v>5.4756403646986748E-5</v>
      </c>
      <c r="AF535" s="18">
        <f t="shared" si="356"/>
        <v>6.0210955011810579E-6</v>
      </c>
      <c r="AG535" s="18">
        <f t="shared" si="356"/>
        <v>9.6115386674746324E-6</v>
      </c>
      <c r="AH535" s="18">
        <f t="shared" si="356"/>
        <v>7.4647883223398202E-6</v>
      </c>
      <c r="AI535" s="18">
        <f t="shared" si="356"/>
        <v>1.2793695885666644E-5</v>
      </c>
      <c r="AJ535" s="18">
        <f t="shared" si="357"/>
        <v>1.929538578290278E-3</v>
      </c>
      <c r="AK535" s="18">
        <f t="shared" si="357"/>
        <v>1.8555016259839793E-3</v>
      </c>
    </row>
    <row r="536" spans="1:38">
      <c r="A536" s="13" t="s">
        <v>11</v>
      </c>
      <c r="B536" s="18">
        <f t="shared" si="356"/>
        <v>3.6069898068873861E-4</v>
      </c>
      <c r="C536" s="18">
        <f t="shared" si="356"/>
        <v>2.4643162294744013E-4</v>
      </c>
      <c r="D536" s="18">
        <f t="shared" si="356"/>
        <v>2.2547816116929461E-4</v>
      </c>
      <c r="E536" s="18">
        <f t="shared" si="356"/>
        <v>7.890611410247956E-5</v>
      </c>
      <c r="F536" s="18">
        <f t="shared" si="356"/>
        <v>3.4431392693032498E-4</v>
      </c>
      <c r="G536" s="18">
        <f t="shared" si="356"/>
        <v>6.5791706805606788E-4</v>
      </c>
      <c r="H536" s="18">
        <f t="shared" si="356"/>
        <v>8.3322703153252176E-5</v>
      </c>
      <c r="I536" s="18">
        <f t="shared" si="356"/>
        <v>1.9261539518174525E-5</v>
      </c>
      <c r="J536" s="18">
        <f t="shared" si="356"/>
        <v>5.0274143842510745E-5</v>
      </c>
      <c r="K536" s="18">
        <f t="shared" si="356"/>
        <v>1.5803849599331288E-4</v>
      </c>
      <c r="L536" s="18">
        <f t="shared" si="356"/>
        <v>1.2230702220612213E-4</v>
      </c>
      <c r="M536" s="18">
        <f t="shared" si="356"/>
        <v>4.0570238034164448E-5</v>
      </c>
      <c r="N536" s="18">
        <f t="shared" si="356"/>
        <v>9.7094334367741627E-5</v>
      </c>
      <c r="O536" s="18">
        <f t="shared" si="356"/>
        <v>2.2694247206692115E-5</v>
      </c>
      <c r="P536" s="18">
        <f t="shared" si="356"/>
        <v>8.4017644027103472E-6</v>
      </c>
      <c r="Q536" s="18">
        <f t="shared" si="356"/>
        <v>2.4515549719836087E-5</v>
      </c>
      <c r="R536" s="18">
        <f t="shared" si="356"/>
        <v>1.6391602707956676E-5</v>
      </c>
      <c r="S536" s="18">
        <f t="shared" si="356"/>
        <v>5.9508344847666366E-5</v>
      </c>
      <c r="T536" s="18">
        <f t="shared" si="356"/>
        <v>6.1990395541971661E-5</v>
      </c>
      <c r="U536" s="18">
        <f t="shared" si="356"/>
        <v>1.596233163744144E-5</v>
      </c>
      <c r="V536" s="18">
        <f t="shared" si="356"/>
        <v>5.1518646287562526E-5</v>
      </c>
      <c r="W536" s="18">
        <f t="shared" si="356"/>
        <v>2.9594978954539609E-5</v>
      </c>
      <c r="X536" s="18">
        <f t="shared" si="356"/>
        <v>1.6347407525288686E-5</v>
      </c>
      <c r="Y536" s="18">
        <f t="shared" si="356"/>
        <v>2.5287598591900392E-5</v>
      </c>
      <c r="Z536" s="18">
        <f t="shared" si="356"/>
        <v>6.129495887308064E-5</v>
      </c>
      <c r="AA536" s="18">
        <f t="shared" si="356"/>
        <v>1.7168298850624649E-5</v>
      </c>
      <c r="AB536" s="18">
        <f t="shared" si="356"/>
        <v>1.7102370123869064E-6</v>
      </c>
      <c r="AC536" s="18">
        <f t="shared" si="356"/>
        <v>6.6854219939441487E-6</v>
      </c>
      <c r="AD536" s="18">
        <f t="shared" si="356"/>
        <v>1.0584801197046184E-5</v>
      </c>
      <c r="AE536" s="18">
        <f t="shared" si="356"/>
        <v>5.2781653757165158E-5</v>
      </c>
      <c r="AF536" s="18">
        <f t="shared" si="356"/>
        <v>0</v>
      </c>
      <c r="AG536" s="18">
        <f t="shared" si="356"/>
        <v>0</v>
      </c>
      <c r="AH536" s="18">
        <f t="shared" si="356"/>
        <v>6.9119406043104691E-6</v>
      </c>
      <c r="AI536" s="18">
        <f t="shared" si="356"/>
        <v>1.0084708397476902E-5</v>
      </c>
      <c r="AJ536" s="18">
        <f t="shared" si="357"/>
        <v>1.5186410265102988E-3</v>
      </c>
      <c r="AK536" s="18">
        <f t="shared" si="357"/>
        <v>1.4654082126089262E-3</v>
      </c>
    </row>
    <row r="537" spans="1:38">
      <c r="A537" s="15" t="s">
        <v>12</v>
      </c>
      <c r="B537" s="18">
        <f t="shared" si="356"/>
        <v>7.3831397210142528E-4</v>
      </c>
      <c r="C537" s="18">
        <f t="shared" si="356"/>
        <v>4.9523108100131097E-4</v>
      </c>
      <c r="D537" s="18">
        <f t="shared" si="356"/>
        <v>7.0403076678737439E-4</v>
      </c>
      <c r="E537" s="18">
        <f t="shared" si="356"/>
        <v>2.425923158454355E-4</v>
      </c>
      <c r="F537" s="18">
        <f t="shared" si="356"/>
        <v>9.9984635038873689E-4</v>
      </c>
      <c r="G537" s="18">
        <f t="shared" si="356"/>
        <v>1.8867701364963E-3</v>
      </c>
      <c r="H537" s="18">
        <f t="shared" si="356"/>
        <v>3.0099495405039322E-4</v>
      </c>
      <c r="I537" s="18">
        <f t="shared" si="356"/>
        <v>6.7942065479770377E-5</v>
      </c>
      <c r="J537" s="18">
        <f t="shared" si="356"/>
        <v>1.4537406245161228E-4</v>
      </c>
      <c r="K537" s="18">
        <f t="shared" si="356"/>
        <v>4.5249688659479951E-4</v>
      </c>
      <c r="L537" s="18">
        <f t="shared" si="356"/>
        <v>1.9387114422688396E-4</v>
      </c>
      <c r="M537" s="18">
        <f t="shared" si="356"/>
        <v>6.3510774022709472E-5</v>
      </c>
      <c r="N537" s="18">
        <f t="shared" si="356"/>
        <v>5.7431993118626178E-4</v>
      </c>
      <c r="O537" s="18">
        <f t="shared" si="356"/>
        <v>1.327925815921089E-4</v>
      </c>
      <c r="P537" s="18">
        <f t="shared" si="356"/>
        <v>4.9956260646696176E-5</v>
      </c>
      <c r="Q537" s="18">
        <f t="shared" si="356"/>
        <v>1.4555736053255746E-4</v>
      </c>
      <c r="R537" s="18">
        <f t="shared" si="356"/>
        <v>5.0460618871512279E-5</v>
      </c>
      <c r="S537" s="18">
        <f t="shared" si="356"/>
        <v>1.8052094942269813E-4</v>
      </c>
      <c r="T537" s="18">
        <f t="shared" si="356"/>
        <v>4.5823701325861113E-5</v>
      </c>
      <c r="U537" s="18">
        <f t="shared" si="356"/>
        <v>1.1591007194974406E-5</v>
      </c>
      <c r="V537" s="18">
        <f t="shared" si="356"/>
        <v>1.4718902581017097E-4</v>
      </c>
      <c r="W537" s="18">
        <f t="shared" si="356"/>
        <v>8.2656438648319059E-5</v>
      </c>
      <c r="X537" s="18">
        <f t="shared" si="356"/>
        <v>4.0590948457982708E-5</v>
      </c>
      <c r="Y537" s="18">
        <f t="shared" si="356"/>
        <v>6.2065730474481545E-5</v>
      </c>
      <c r="Z537" s="18">
        <f t="shared" si="356"/>
        <v>4.5194143849801667E-5</v>
      </c>
      <c r="AA537" s="18">
        <f t="shared" si="356"/>
        <v>1.2475089849446566E-5</v>
      </c>
      <c r="AB537" s="18">
        <f t="shared" si="356"/>
        <v>7.7357129508801732E-6</v>
      </c>
      <c r="AC537" s="18">
        <f t="shared" si="356"/>
        <v>3.0834512455503816E-5</v>
      </c>
      <c r="AD537" s="18">
        <f t="shared" si="356"/>
        <v>1.207777245279115E-5</v>
      </c>
      <c r="AE537" s="18">
        <f t="shared" si="356"/>
        <v>5.8980151967698436E-5</v>
      </c>
      <c r="AF537" s="18">
        <f t="shared" si="356"/>
        <v>5.2748478662873834E-5</v>
      </c>
      <c r="AG537" s="18">
        <f t="shared" si="356"/>
        <v>8.1534747031124103E-5</v>
      </c>
      <c r="AH537" s="18">
        <f t="shared" si="356"/>
        <v>2.6833150333707246E-5</v>
      </c>
      <c r="AI537" s="18">
        <f t="shared" si="356"/>
        <v>3.82592898688929E-5</v>
      </c>
      <c r="AJ537" s="18">
        <f t="shared" si="357"/>
        <v>4.1353609945549655E-3</v>
      </c>
      <c r="AK537" s="18">
        <f t="shared" si="357"/>
        <v>4.0458111184781317E-3</v>
      </c>
    </row>
    <row r="538" spans="1:38">
      <c r="B538" s="21"/>
      <c r="C538" s="21"/>
      <c r="D538" s="21"/>
      <c r="E538" s="21"/>
      <c r="F538" s="21"/>
      <c r="G538" s="21"/>
      <c r="H538" s="21"/>
      <c r="I538" s="21"/>
    </row>
    <row r="539" spans="1:38" ht="22.5">
      <c r="B539" s="16" t="s">
        <v>231</v>
      </c>
      <c r="C539" s="25"/>
      <c r="D539" s="16" t="s">
        <v>48</v>
      </c>
      <c r="E539" s="16"/>
      <c r="F539" s="16" t="s">
        <v>56</v>
      </c>
      <c r="G539" s="16"/>
      <c r="H539" s="16" t="s">
        <v>156</v>
      </c>
      <c r="I539" s="16"/>
      <c r="J539" s="16" t="s">
        <v>58</v>
      </c>
      <c r="K539" s="16"/>
      <c r="L539" s="16" t="s">
        <v>152</v>
      </c>
      <c r="M539" s="16"/>
      <c r="N539" s="16" t="s">
        <v>50</v>
      </c>
      <c r="O539" s="16"/>
      <c r="P539" s="16" t="s">
        <v>157</v>
      </c>
      <c r="Q539" s="16"/>
      <c r="R539" s="16" t="s">
        <v>168</v>
      </c>
      <c r="S539" s="16"/>
      <c r="T539" s="16" t="s">
        <v>240</v>
      </c>
      <c r="U539" s="16"/>
      <c r="V539" s="16" t="s">
        <v>54</v>
      </c>
      <c r="W539" s="16"/>
      <c r="X539" s="16" t="s">
        <v>49</v>
      </c>
      <c r="Y539" s="16"/>
      <c r="Z539" s="16" t="s">
        <v>155</v>
      </c>
      <c r="AA539" s="16"/>
      <c r="AB539" s="16" t="s">
        <v>170</v>
      </c>
      <c r="AC539" s="16"/>
      <c r="AD539" s="16" t="s">
        <v>60</v>
      </c>
      <c r="AE539" s="16"/>
      <c r="AF539" s="16" t="s">
        <v>162</v>
      </c>
      <c r="AG539" s="16"/>
      <c r="AH539" s="16" t="s">
        <v>172</v>
      </c>
      <c r="AI539" s="16"/>
      <c r="AJ539" s="23" t="s">
        <v>177</v>
      </c>
      <c r="AK539" s="23"/>
    </row>
    <row r="540" spans="1:38">
      <c r="A540" s="22" t="s">
        <v>34</v>
      </c>
      <c r="B540" s="16" t="s">
        <v>30</v>
      </c>
      <c r="C540" s="16" t="s">
        <v>31</v>
      </c>
      <c r="D540" s="16" t="s">
        <v>30</v>
      </c>
      <c r="E540" s="16" t="s">
        <v>31</v>
      </c>
      <c r="F540" s="16" t="s">
        <v>30</v>
      </c>
      <c r="G540" s="16" t="s">
        <v>31</v>
      </c>
      <c r="H540" s="16" t="s">
        <v>30</v>
      </c>
      <c r="I540" s="16" t="s">
        <v>31</v>
      </c>
      <c r="J540" s="16" t="s">
        <v>30</v>
      </c>
      <c r="K540" s="16" t="s">
        <v>31</v>
      </c>
      <c r="L540" s="16" t="s">
        <v>30</v>
      </c>
      <c r="M540" s="16" t="s">
        <v>31</v>
      </c>
      <c r="N540" s="16" t="s">
        <v>30</v>
      </c>
      <c r="O540" s="16" t="s">
        <v>31</v>
      </c>
      <c r="P540" s="16" t="s">
        <v>30</v>
      </c>
      <c r="Q540" s="16" t="s">
        <v>31</v>
      </c>
      <c r="R540" s="16" t="s">
        <v>30</v>
      </c>
      <c r="S540" s="16" t="s">
        <v>31</v>
      </c>
      <c r="T540" s="16" t="s">
        <v>30</v>
      </c>
      <c r="U540" s="16" t="s">
        <v>31</v>
      </c>
      <c r="V540" s="16" t="s">
        <v>30</v>
      </c>
      <c r="W540" s="16" t="s">
        <v>31</v>
      </c>
      <c r="X540" s="16" t="s">
        <v>30</v>
      </c>
      <c r="Y540" s="16" t="s">
        <v>31</v>
      </c>
      <c r="Z540" s="16" t="s">
        <v>30</v>
      </c>
      <c r="AA540" s="16" t="s">
        <v>31</v>
      </c>
      <c r="AB540" s="16" t="s">
        <v>30</v>
      </c>
      <c r="AC540" s="16" t="s">
        <v>31</v>
      </c>
      <c r="AD540" s="16" t="s">
        <v>30</v>
      </c>
      <c r="AE540" s="16" t="s">
        <v>31</v>
      </c>
      <c r="AF540" s="16" t="s">
        <v>30</v>
      </c>
      <c r="AG540" s="16" t="s">
        <v>31</v>
      </c>
      <c r="AH540" s="16" t="s">
        <v>30</v>
      </c>
      <c r="AI540" s="16" t="s">
        <v>31</v>
      </c>
      <c r="AJ540" s="23" t="s">
        <v>30</v>
      </c>
      <c r="AK540" s="23" t="s">
        <v>31</v>
      </c>
    </row>
    <row r="541" spans="1:38">
      <c r="A541" s="11" t="s">
        <v>5</v>
      </c>
      <c r="B541" s="18">
        <f>SUM(B542:B549)</f>
        <v>1.3433796840326289E-2</v>
      </c>
      <c r="C541" s="18">
        <f>SUM(C542:C549)</f>
        <v>2.4655446738678425E-2</v>
      </c>
      <c r="D541" s="18">
        <f t="shared" ref="D541:AK541" si="358">SUM(D542:D549)</f>
        <v>8.9498279813931894E-3</v>
      </c>
      <c r="E541" s="18">
        <f t="shared" si="358"/>
        <v>8.0534818598295421E-3</v>
      </c>
      <c r="F541" s="18">
        <f t="shared" si="358"/>
        <v>9.4938269681432638E-3</v>
      </c>
      <c r="G541" s="18">
        <f t="shared" si="358"/>
        <v>4.4182330629241449E-2</v>
      </c>
      <c r="H541" s="18">
        <f t="shared" si="358"/>
        <v>4.6344083269113066E-3</v>
      </c>
      <c r="I541" s="18">
        <f t="shared" si="358"/>
        <v>3.0633571179659994E-3</v>
      </c>
      <c r="J541" s="18">
        <f t="shared" si="358"/>
        <v>1.9165094300688779E-3</v>
      </c>
      <c r="K541" s="18">
        <f t="shared" si="358"/>
        <v>1.521715358680626E-2</v>
      </c>
      <c r="L541" s="18">
        <f t="shared" si="358"/>
        <v>3.362587587517504E-3</v>
      </c>
      <c r="M541" s="18">
        <f t="shared" si="358"/>
        <v>2.862133340773287E-3</v>
      </c>
      <c r="N541" s="18">
        <f t="shared" si="358"/>
        <v>5.4434920899941504E-3</v>
      </c>
      <c r="O541" s="18">
        <f t="shared" si="358"/>
        <v>3.192790320761486E-3</v>
      </c>
      <c r="P541" s="18">
        <f t="shared" si="358"/>
        <v>8.5074457331218382E-4</v>
      </c>
      <c r="Q541" s="18">
        <f t="shared" si="358"/>
        <v>6.1213405121530139E-3</v>
      </c>
      <c r="R541" s="18">
        <f t="shared" si="358"/>
        <v>5.2318592304195452E-4</v>
      </c>
      <c r="S541" s="18">
        <f t="shared" si="358"/>
        <v>4.7132875199796757E-3</v>
      </c>
      <c r="T541" s="18">
        <f t="shared" si="358"/>
        <v>1.3944310400732433E-3</v>
      </c>
      <c r="U541" s="18">
        <f t="shared" si="358"/>
        <v>9.5145365844116747E-4</v>
      </c>
      <c r="V541" s="18">
        <f t="shared" si="358"/>
        <v>1.6094485767714551E-3</v>
      </c>
      <c r="W541" s="18">
        <f t="shared" si="358"/>
        <v>2.3832341556056713E-3</v>
      </c>
      <c r="X541" s="18">
        <f t="shared" si="358"/>
        <v>5.6076866009252112E-4</v>
      </c>
      <c r="Y541" s="18">
        <f t="shared" si="358"/>
        <v>2.2078934389094251E-3</v>
      </c>
      <c r="Z541" s="18">
        <f t="shared" si="358"/>
        <v>1.4872881508414672E-3</v>
      </c>
      <c r="AA541" s="18">
        <f t="shared" si="358"/>
        <v>1.0778482959685389E-3</v>
      </c>
      <c r="AB541" s="18">
        <f t="shared" si="358"/>
        <v>1.0215431261742077E-4</v>
      </c>
      <c r="AC541" s="18">
        <f t="shared" si="358"/>
        <v>8.6657163129684727E-4</v>
      </c>
      <c r="AD541" s="18">
        <f t="shared" si="358"/>
        <v>2.789542574595252E-4</v>
      </c>
      <c r="AE541" s="18">
        <f t="shared" si="358"/>
        <v>3.7399256544133948E-3</v>
      </c>
      <c r="AF541" s="18">
        <f t="shared" si="358"/>
        <v>4.3531560327453235E-4</v>
      </c>
      <c r="AG541" s="18">
        <f t="shared" si="358"/>
        <v>1.5470547661772002E-3</v>
      </c>
      <c r="AH541" s="18">
        <f t="shared" si="358"/>
        <v>2.2187725682785287E-4</v>
      </c>
      <c r="AI541" s="18">
        <f t="shared" si="358"/>
        <v>7.9497758362461922E-4</v>
      </c>
      <c r="AJ541" s="18">
        <f t="shared" si="358"/>
        <v>5.4698617578666731E-2</v>
      </c>
      <c r="AK541" s="18">
        <f t="shared" si="358"/>
        <v>0.12563028081062599</v>
      </c>
      <c r="AL541" s="18">
        <f>SUM(AJ541:AK541)</f>
        <v>0.18032889838929272</v>
      </c>
    </row>
    <row r="542" spans="1:38">
      <c r="A542" s="13" t="s">
        <v>13</v>
      </c>
      <c r="B542" s="18">
        <f>B479/$C$122</f>
        <v>3.7884793717192993E-4</v>
      </c>
      <c r="C542" s="18">
        <f>C479/$C$122</f>
        <v>7.894347711362023E-4</v>
      </c>
      <c r="D542" s="18">
        <f t="shared" ref="D542:AI542" si="359">D479/$C$122</f>
        <v>1.5635194737287399E-4</v>
      </c>
      <c r="E542" s="18">
        <f t="shared" si="359"/>
        <v>1.6274214000256294E-4</v>
      </c>
      <c r="F542" s="18">
        <f t="shared" si="359"/>
        <v>2.7873941686014552E-5</v>
      </c>
      <c r="G542" s="18">
        <f t="shared" si="359"/>
        <v>1.543983751849348E-4</v>
      </c>
      <c r="H542" s="18">
        <f t="shared" si="359"/>
        <v>2.4163871436627297E-4</v>
      </c>
      <c r="I542" s="18">
        <f t="shared" si="359"/>
        <v>1.7826808351401188E-4</v>
      </c>
      <c r="J542" s="18">
        <f t="shared" si="359"/>
        <v>1.5690012212706857E-4</v>
      </c>
      <c r="K542" s="18">
        <f t="shared" si="359"/>
        <v>1.3981720808816504E-3</v>
      </c>
      <c r="L542" s="18">
        <f t="shared" si="359"/>
        <v>2.5276347249287298E-4</v>
      </c>
      <c r="M542" s="18">
        <f t="shared" si="359"/>
        <v>2.4293553081582253E-4</v>
      </c>
      <c r="N542" s="18">
        <f t="shared" si="359"/>
        <v>1.7317555666458039E-4</v>
      </c>
      <c r="O542" s="18">
        <f t="shared" si="359"/>
        <v>1.1555688179067894E-4</v>
      </c>
      <c r="P542" s="18">
        <f t="shared" si="359"/>
        <v>6.2417659579284116E-5</v>
      </c>
      <c r="Q542" s="18">
        <f t="shared" si="359"/>
        <v>4.8092174517348318E-4</v>
      </c>
      <c r="R542" s="18">
        <f t="shared" si="359"/>
        <v>6.2113078961119134E-6</v>
      </c>
      <c r="S542" s="18">
        <f t="shared" si="359"/>
        <v>6.6618170335373212E-5</v>
      </c>
      <c r="T542" s="18">
        <f t="shared" si="359"/>
        <v>1.0039495670024634E-4</v>
      </c>
      <c r="U542" s="18">
        <f t="shared" si="359"/>
        <v>7.846121894295298E-5</v>
      </c>
      <c r="V542" s="18">
        <f t="shared" si="359"/>
        <v>5.4774956167655626E-5</v>
      </c>
      <c r="W542" s="18">
        <f t="shared" si="359"/>
        <v>9.954041575991647E-5</v>
      </c>
      <c r="X542" s="18">
        <f t="shared" si="359"/>
        <v>2.5968924977746076E-5</v>
      </c>
      <c r="Y542" s="18">
        <f t="shared" si="359"/>
        <v>1.1553225139230218E-4</v>
      </c>
      <c r="Z542" s="18">
        <f t="shared" si="359"/>
        <v>4.5411166571524649E-5</v>
      </c>
      <c r="AA542" s="18">
        <f t="shared" si="359"/>
        <v>3.754497076604015E-5</v>
      </c>
      <c r="AB542" s="18">
        <f t="shared" si="359"/>
        <v>8.0660109676812517E-6</v>
      </c>
      <c r="AC542" s="18">
        <f t="shared" si="359"/>
        <v>7.0675036886288752E-5</v>
      </c>
      <c r="AD542" s="18">
        <f t="shared" si="359"/>
        <v>1.7016570532670544E-5</v>
      </c>
      <c r="AE542" s="18">
        <f t="shared" si="359"/>
        <v>2.6474885520173975E-4</v>
      </c>
      <c r="AF542" s="18">
        <f t="shared" si="359"/>
        <v>2.2518799119355507E-5</v>
      </c>
      <c r="AG542" s="18">
        <f t="shared" si="359"/>
        <v>8.4267800201954962E-5</v>
      </c>
      <c r="AH542" s="18">
        <f t="shared" si="359"/>
        <v>3.5189473601367621E-6</v>
      </c>
      <c r="AI542" s="18">
        <f t="shared" si="359"/>
        <v>1.6304559683858543E-5</v>
      </c>
      <c r="AJ542" s="18">
        <f>SUM(AH542,AF542,AD542,AB542,Z542,X542,V542,T542,R542,P542,N542,L542,J542,H542,F542,D542,B542)</f>
        <v>1.7338509917540264E-3</v>
      </c>
      <c r="AK542" s="18">
        <f>SUM(AI542,AG542,AE542,AC542,AA542,Y542,W542,U542,S542,Q542,O542,M542,K542,I542,G542,E542,C542)</f>
        <v>4.3561228876697741E-3</v>
      </c>
    </row>
    <row r="543" spans="1:38">
      <c r="A543" s="15" t="s">
        <v>6</v>
      </c>
      <c r="B543" s="18">
        <f t="shared" ref="B543:AI549" si="360">B480/$C$122</f>
        <v>9.2903927133127992E-4</v>
      </c>
      <c r="C543" s="18">
        <f t="shared" si="360"/>
        <v>2.166096880788124E-3</v>
      </c>
      <c r="D543" s="18">
        <f t="shared" si="360"/>
        <v>4.4347004256200785E-4</v>
      </c>
      <c r="E543" s="18">
        <f t="shared" si="360"/>
        <v>4.9869880331022346E-4</v>
      </c>
      <c r="F543" s="18">
        <f t="shared" si="360"/>
        <v>8.6061859907545535E-5</v>
      </c>
      <c r="G543" s="18">
        <f t="shared" si="360"/>
        <v>4.9679230531225597E-4</v>
      </c>
      <c r="H543" s="18">
        <f t="shared" si="360"/>
        <v>5.3203201478829655E-4</v>
      </c>
      <c r="I543" s="18">
        <f t="shared" si="360"/>
        <v>4.6571837692641814E-4</v>
      </c>
      <c r="J543" s="18">
        <f t="shared" si="360"/>
        <v>1.5405947524724353E-4</v>
      </c>
      <c r="K543" s="18">
        <f t="shared" si="360"/>
        <v>1.3880405367251451E-3</v>
      </c>
      <c r="L543" s="18">
        <f t="shared" si="360"/>
        <v>3.1919155209614541E-4</v>
      </c>
      <c r="M543" s="18">
        <f t="shared" si="360"/>
        <v>3.1919306705774158E-4</v>
      </c>
      <c r="N543" s="18">
        <f t="shared" si="360"/>
        <v>1.8211402973936428E-4</v>
      </c>
      <c r="O543" s="18">
        <f t="shared" si="360"/>
        <v>1.2364989327876238E-4</v>
      </c>
      <c r="P543" s="18">
        <f t="shared" si="360"/>
        <v>1.781703668772062E-4</v>
      </c>
      <c r="Q543" s="18">
        <f t="shared" si="360"/>
        <v>1.2624588756530802E-3</v>
      </c>
      <c r="R543" s="18">
        <f t="shared" si="360"/>
        <v>1.8293500429932332E-5</v>
      </c>
      <c r="S543" s="18">
        <f t="shared" si="360"/>
        <v>2.0997276421377381E-4</v>
      </c>
      <c r="T543" s="18">
        <f t="shared" si="360"/>
        <v>1.0852246946002012E-4</v>
      </c>
      <c r="U543" s="18">
        <f t="shared" si="360"/>
        <v>9.4235187111055418E-5</v>
      </c>
      <c r="V543" s="18">
        <f t="shared" si="360"/>
        <v>3.4056743127216515E-5</v>
      </c>
      <c r="W543" s="18">
        <f t="shared" si="360"/>
        <v>7.2752144747731729E-5</v>
      </c>
      <c r="X543" s="18">
        <f t="shared" si="360"/>
        <v>2.4064329962479891E-5</v>
      </c>
      <c r="Y543" s="18">
        <f t="shared" si="360"/>
        <v>1.1031995194443905E-4</v>
      </c>
      <c r="Z543" s="18">
        <f t="shared" si="360"/>
        <v>4.1852819865322861E-5</v>
      </c>
      <c r="AA543" s="18">
        <f t="shared" si="360"/>
        <v>3.6983254545915462E-5</v>
      </c>
      <c r="AB543" s="18">
        <f t="shared" si="360"/>
        <v>7.5312554022054614E-6</v>
      </c>
      <c r="AC543" s="18">
        <f t="shared" si="360"/>
        <v>4.9847753666162179E-5</v>
      </c>
      <c r="AD543" s="18">
        <f t="shared" si="360"/>
        <v>1.3773355830923571E-5</v>
      </c>
      <c r="AE543" s="18">
        <f t="shared" si="360"/>
        <v>2.4820992736797017E-4</v>
      </c>
      <c r="AF543" s="18">
        <f t="shared" si="360"/>
        <v>4.9137930186263803E-5</v>
      </c>
      <c r="AG543" s="18">
        <f t="shared" si="360"/>
        <v>1.4943043727258648E-4</v>
      </c>
      <c r="AH543" s="18">
        <f t="shared" si="360"/>
        <v>0</v>
      </c>
      <c r="AI543" s="18">
        <f t="shared" si="360"/>
        <v>0</v>
      </c>
      <c r="AJ543" s="18">
        <f t="shared" ref="AJ543:AK549" si="361">SUM(AH543,AF543,AD543,AB543,Z543,X543,V543,T543,R543,P543,N543,L543,J543,H543,F543,D543,B543)</f>
        <v>3.1213710168134538E-3</v>
      </c>
      <c r="AK543" s="18">
        <f t="shared" si="361"/>
        <v>7.6924001599213854E-3</v>
      </c>
    </row>
    <row r="544" spans="1:38">
      <c r="A544" s="13" t="s">
        <v>7</v>
      </c>
      <c r="B544" s="18">
        <f t="shared" si="360"/>
        <v>7.5866891539728314E-4</v>
      </c>
      <c r="C544" s="18">
        <f t="shared" si="360"/>
        <v>1.6906583112945499E-3</v>
      </c>
      <c r="D544" s="18">
        <f t="shared" si="360"/>
        <v>2.9906128906633271E-4</v>
      </c>
      <c r="E544" s="18">
        <f t="shared" si="360"/>
        <v>3.250681962065262E-4</v>
      </c>
      <c r="F544" s="18">
        <f t="shared" si="360"/>
        <v>1.4747200896117216E-4</v>
      </c>
      <c r="G544" s="18">
        <f t="shared" si="360"/>
        <v>8.3243003641909072E-4</v>
      </c>
      <c r="H544" s="18">
        <f t="shared" si="360"/>
        <v>4.4295244928194865E-4</v>
      </c>
      <c r="I544" s="18">
        <f t="shared" si="360"/>
        <v>3.638806581267017E-4</v>
      </c>
      <c r="J544" s="18">
        <f t="shared" si="360"/>
        <v>8.7280052397694437E-5</v>
      </c>
      <c r="K544" s="18">
        <f t="shared" si="360"/>
        <v>7.763739219940034E-4</v>
      </c>
      <c r="L544" s="18">
        <f t="shared" si="360"/>
        <v>1.6029602568199246E-4</v>
      </c>
      <c r="M544" s="18">
        <f t="shared" si="360"/>
        <v>1.5684641538541642E-4</v>
      </c>
      <c r="N544" s="18">
        <f t="shared" si="360"/>
        <v>2.9753483848705096E-4</v>
      </c>
      <c r="O544" s="18">
        <f t="shared" si="360"/>
        <v>1.9913174719323227E-4</v>
      </c>
      <c r="P544" s="18">
        <f t="shared" si="360"/>
        <v>1.0170765335876381E-4</v>
      </c>
      <c r="Q544" s="18">
        <f t="shared" si="360"/>
        <v>7.3315804631932503E-4</v>
      </c>
      <c r="R544" s="18">
        <f t="shared" si="360"/>
        <v>3.2471874527559234E-6</v>
      </c>
      <c r="S544" s="18">
        <f t="shared" si="360"/>
        <v>3.6135870096690294E-5</v>
      </c>
      <c r="T544" s="18">
        <f t="shared" si="360"/>
        <v>5.9076019807450122E-5</v>
      </c>
      <c r="U544" s="18">
        <f t="shared" si="360"/>
        <v>4.9141639682947531E-5</v>
      </c>
      <c r="V544" s="18">
        <f t="shared" si="360"/>
        <v>4.713539635502719E-5</v>
      </c>
      <c r="W544" s="18">
        <f t="shared" si="360"/>
        <v>9.4744898454144998E-5</v>
      </c>
      <c r="X544" s="18">
        <f t="shared" si="360"/>
        <v>3.7817802618628475E-5</v>
      </c>
      <c r="Y544" s="18">
        <f t="shared" si="360"/>
        <v>1.7014979035617851E-4</v>
      </c>
      <c r="Z544" s="18">
        <f t="shared" si="360"/>
        <v>2.0959830254863941E-5</v>
      </c>
      <c r="AA544" s="18">
        <f t="shared" si="360"/>
        <v>1.7964760169539514E-5</v>
      </c>
      <c r="AB544" s="18">
        <f t="shared" si="360"/>
        <v>7.2684460016823757E-6</v>
      </c>
      <c r="AC544" s="18">
        <f t="shared" si="360"/>
        <v>5.1995121286092476E-5</v>
      </c>
      <c r="AD544" s="18">
        <f t="shared" si="360"/>
        <v>6.5406339418434439E-6</v>
      </c>
      <c r="AE544" s="18">
        <f t="shared" si="360"/>
        <v>1.113704437351726E-4</v>
      </c>
      <c r="AF544" s="18">
        <f t="shared" si="360"/>
        <v>3.3719945294521438E-5</v>
      </c>
      <c r="AG544" s="18">
        <f t="shared" si="360"/>
        <v>1.0877240021873209E-4</v>
      </c>
      <c r="AH544" s="18">
        <f t="shared" si="360"/>
        <v>0</v>
      </c>
      <c r="AI544" s="18">
        <f t="shared" si="360"/>
        <v>0</v>
      </c>
      <c r="AJ544" s="18">
        <f t="shared" si="361"/>
        <v>2.510738494359011E-3</v>
      </c>
      <c r="AK544" s="18">
        <f t="shared" si="361"/>
        <v>5.717822256938343E-3</v>
      </c>
    </row>
    <row r="545" spans="1:38">
      <c r="A545" s="15" t="s">
        <v>8</v>
      </c>
      <c r="B545" s="18">
        <f t="shared" si="360"/>
        <v>1.0358714383446655E-3</v>
      </c>
      <c r="C545" s="18">
        <f t="shared" si="360"/>
        <v>2.2115708025240155E-3</v>
      </c>
      <c r="D545" s="18">
        <f t="shared" si="360"/>
        <v>4.6759933408249021E-4</v>
      </c>
      <c r="E545" s="18">
        <f t="shared" si="360"/>
        <v>5.0465393171960846E-4</v>
      </c>
      <c r="F545" s="18">
        <f t="shared" si="360"/>
        <v>2.9096499120098506E-4</v>
      </c>
      <c r="G545" s="18">
        <f t="shared" si="360"/>
        <v>1.691665281410633E-3</v>
      </c>
      <c r="H545" s="18">
        <f t="shared" si="360"/>
        <v>3.8122624230323013E-4</v>
      </c>
      <c r="I545" s="18">
        <f t="shared" si="360"/>
        <v>2.8212853109348547E-4</v>
      </c>
      <c r="J545" s="18">
        <f t="shared" si="360"/>
        <v>7.5089893182887175E-5</v>
      </c>
      <c r="K545" s="18">
        <f t="shared" si="360"/>
        <v>7.0978426214054276E-4</v>
      </c>
      <c r="L545" s="18">
        <f t="shared" si="360"/>
        <v>1.5543741147950972E-4</v>
      </c>
      <c r="M545" s="18">
        <f t="shared" si="360"/>
        <v>1.5685177258476603E-4</v>
      </c>
      <c r="N545" s="18">
        <f t="shared" si="360"/>
        <v>4.101167117194763E-4</v>
      </c>
      <c r="O545" s="18">
        <f t="shared" si="360"/>
        <v>2.8938640140150425E-4</v>
      </c>
      <c r="P545" s="18">
        <f t="shared" si="360"/>
        <v>7.9702566979861922E-5</v>
      </c>
      <c r="Q545" s="18">
        <f t="shared" si="360"/>
        <v>6.7346547106509171E-4</v>
      </c>
      <c r="R545" s="18">
        <f t="shared" si="360"/>
        <v>7.5457215073317538E-6</v>
      </c>
      <c r="S545" s="18">
        <f t="shared" si="360"/>
        <v>8.4184064066552457E-5</v>
      </c>
      <c r="T545" s="18">
        <f t="shared" si="360"/>
        <v>6.2414668026238726E-5</v>
      </c>
      <c r="U545" s="18">
        <f t="shared" si="360"/>
        <v>5.0094437683451072E-5</v>
      </c>
      <c r="V545" s="18">
        <f t="shared" si="360"/>
        <v>7.3492950131318017E-5</v>
      </c>
      <c r="W545" s="18">
        <f t="shared" si="360"/>
        <v>1.3450259925500534E-4</v>
      </c>
      <c r="X545" s="18">
        <f t="shared" si="360"/>
        <v>4.2326288950660505E-5</v>
      </c>
      <c r="Y545" s="18">
        <f t="shared" si="360"/>
        <v>1.9839349607379082E-4</v>
      </c>
      <c r="Z545" s="18">
        <f t="shared" si="360"/>
        <v>1.2089677472836364E-4</v>
      </c>
      <c r="AA545" s="18">
        <f t="shared" si="360"/>
        <v>1.040162779429719E-4</v>
      </c>
      <c r="AB545" s="18">
        <f t="shared" si="360"/>
        <v>8.5653544510325204E-6</v>
      </c>
      <c r="AC545" s="18">
        <f t="shared" si="360"/>
        <v>8.8668999170055964E-5</v>
      </c>
      <c r="AD545" s="18">
        <f t="shared" si="360"/>
        <v>1.5575678332826435E-5</v>
      </c>
      <c r="AE545" s="18">
        <f t="shared" si="360"/>
        <v>2.4557276803159421E-4</v>
      </c>
      <c r="AF545" s="18">
        <f t="shared" si="360"/>
        <v>4.13331211871239E-5</v>
      </c>
      <c r="AG545" s="18">
        <f t="shared" si="360"/>
        <v>1.7626840435087051E-4</v>
      </c>
      <c r="AH545" s="18">
        <f t="shared" si="360"/>
        <v>4.8605106681468777E-6</v>
      </c>
      <c r="AI545" s="18">
        <f t="shared" si="360"/>
        <v>2.2634007707433738E-5</v>
      </c>
      <c r="AJ545" s="18">
        <f t="shared" si="361"/>
        <v>3.2730196572761487E-3</v>
      </c>
      <c r="AK545" s="18">
        <f t="shared" si="361"/>
        <v>7.6238415082213731E-3</v>
      </c>
    </row>
    <row r="546" spans="1:38">
      <c r="A546" s="13" t="s">
        <v>9</v>
      </c>
      <c r="B546" s="18">
        <f t="shared" si="360"/>
        <v>2.0961431782505497E-3</v>
      </c>
      <c r="C546" s="18">
        <f t="shared" si="360"/>
        <v>4.1521808876514108E-3</v>
      </c>
      <c r="D546" s="18">
        <f t="shared" si="360"/>
        <v>1.2886878287127284E-3</v>
      </c>
      <c r="E546" s="18">
        <f t="shared" si="360"/>
        <v>1.2588622117295438E-3</v>
      </c>
      <c r="F546" s="18">
        <f t="shared" si="360"/>
        <v>7.1878812369355566E-4</v>
      </c>
      <c r="G546" s="18">
        <f t="shared" si="360"/>
        <v>3.6877279663828973E-3</v>
      </c>
      <c r="H546" s="18">
        <f t="shared" si="360"/>
        <v>4.6860096798942284E-4</v>
      </c>
      <c r="I546" s="18">
        <f t="shared" si="360"/>
        <v>3.3596589028449177E-4</v>
      </c>
      <c r="J546" s="18">
        <f t="shared" si="360"/>
        <v>2.0370482512361554E-4</v>
      </c>
      <c r="K546" s="18">
        <f t="shared" si="360"/>
        <v>1.6626048370860505E-3</v>
      </c>
      <c r="L546" s="18">
        <f t="shared" si="360"/>
        <v>2.7176943144064433E-4</v>
      </c>
      <c r="M546" s="18">
        <f t="shared" si="360"/>
        <v>2.4182033439349723E-4</v>
      </c>
      <c r="N546" s="18">
        <f t="shared" si="360"/>
        <v>5.9182857174339782E-4</v>
      </c>
      <c r="O546" s="18">
        <f t="shared" si="360"/>
        <v>3.6272396310874192E-4</v>
      </c>
      <c r="P546" s="18">
        <f t="shared" si="360"/>
        <v>7.4693034003441662E-5</v>
      </c>
      <c r="Q546" s="18">
        <f t="shared" si="360"/>
        <v>5.0888780929966111E-4</v>
      </c>
      <c r="R546" s="18">
        <f t="shared" si="360"/>
        <v>6.1129697136009812E-5</v>
      </c>
      <c r="S546" s="18">
        <f t="shared" si="360"/>
        <v>6.1318310359907832E-4</v>
      </c>
      <c r="T546" s="18">
        <f t="shared" si="360"/>
        <v>1.3046179191210852E-4</v>
      </c>
      <c r="U546" s="18">
        <f t="shared" si="360"/>
        <v>9.6677795975905071E-5</v>
      </c>
      <c r="V546" s="18">
        <f t="shared" si="360"/>
        <v>1.6152598984271529E-4</v>
      </c>
      <c r="W546" s="18">
        <f t="shared" si="360"/>
        <v>2.8418314592441353E-4</v>
      </c>
      <c r="X546" s="18">
        <f t="shared" si="360"/>
        <v>5.7357410576131734E-5</v>
      </c>
      <c r="Y546" s="18">
        <f t="shared" si="360"/>
        <v>2.3538350433009597E-4</v>
      </c>
      <c r="Z546" s="18">
        <f t="shared" si="360"/>
        <v>2.3305196496821367E-4</v>
      </c>
      <c r="AA546" s="18">
        <f t="shared" si="360"/>
        <v>1.8012360397539308E-4</v>
      </c>
      <c r="AB546" s="18">
        <f t="shared" si="360"/>
        <v>2.4602091471438367E-5</v>
      </c>
      <c r="AC546" s="18">
        <f t="shared" si="360"/>
        <v>1.7682601851266315E-4</v>
      </c>
      <c r="AD546" s="18">
        <f t="shared" si="360"/>
        <v>5.0051804520948842E-5</v>
      </c>
      <c r="AE546" s="18">
        <f t="shared" si="360"/>
        <v>7.493899022979249E-4</v>
      </c>
      <c r="AF546" s="18">
        <f t="shared" si="360"/>
        <v>4.5530370420306237E-5</v>
      </c>
      <c r="AG546" s="18">
        <f t="shared" si="360"/>
        <v>1.4429626161304121E-4</v>
      </c>
      <c r="AH546" s="18">
        <f t="shared" si="360"/>
        <v>1.4767246604098361E-5</v>
      </c>
      <c r="AI546" s="18">
        <f t="shared" si="360"/>
        <v>6.641579174002011E-5</v>
      </c>
      <c r="AJ546" s="18">
        <f t="shared" si="361"/>
        <v>6.4926943284093269E-3</v>
      </c>
      <c r="AK546" s="18">
        <f t="shared" si="361"/>
        <v>1.4757253027904827E-2</v>
      </c>
    </row>
    <row r="547" spans="1:38">
      <c r="A547" s="15" t="s">
        <v>10</v>
      </c>
      <c r="B547" s="18">
        <f t="shared" si="360"/>
        <v>2.2050996989842818E-3</v>
      </c>
      <c r="C547" s="18">
        <f t="shared" si="360"/>
        <v>4.0737058438691407E-3</v>
      </c>
      <c r="D547" s="18">
        <f t="shared" si="360"/>
        <v>1.521384908523645E-3</v>
      </c>
      <c r="E547" s="18">
        <f t="shared" si="360"/>
        <v>1.4230645702484825E-3</v>
      </c>
      <c r="F547" s="18">
        <f t="shared" si="360"/>
        <v>1.2451090803218363E-3</v>
      </c>
      <c r="G547" s="18">
        <f t="shared" si="360"/>
        <v>6.2843784120280594E-3</v>
      </c>
      <c r="H547" s="18">
        <f t="shared" si="360"/>
        <v>6.3505445889163478E-4</v>
      </c>
      <c r="I547" s="18">
        <f t="shared" si="360"/>
        <v>4.054898723680344E-4</v>
      </c>
      <c r="J547" s="18">
        <f t="shared" si="360"/>
        <v>2.2321422334416161E-4</v>
      </c>
      <c r="K547" s="18">
        <f t="shared" si="360"/>
        <v>1.8342999242502833E-3</v>
      </c>
      <c r="L547" s="18">
        <f t="shared" si="360"/>
        <v>3.9219073053018663E-4</v>
      </c>
      <c r="M547" s="18">
        <f t="shared" si="360"/>
        <v>3.4357818481229804E-4</v>
      </c>
      <c r="N547" s="18">
        <f t="shared" si="360"/>
        <v>6.1092276039242488E-4</v>
      </c>
      <c r="O547" s="18">
        <f t="shared" si="360"/>
        <v>3.7459625324327264E-4</v>
      </c>
      <c r="P547" s="18">
        <f t="shared" si="360"/>
        <v>7.7999044357450069E-5</v>
      </c>
      <c r="Q547" s="18">
        <f t="shared" si="360"/>
        <v>5.7558728356250813E-4</v>
      </c>
      <c r="R547" s="18">
        <f t="shared" si="360"/>
        <v>8.2737250821973547E-5</v>
      </c>
      <c r="S547" s="18">
        <f t="shared" si="360"/>
        <v>8.0035784453337262E-4</v>
      </c>
      <c r="T547" s="18">
        <f t="shared" si="360"/>
        <v>2.327528760923013E-4</v>
      </c>
      <c r="U547" s="18">
        <f t="shared" si="360"/>
        <v>1.6169655383670403E-4</v>
      </c>
      <c r="V547" s="18">
        <f t="shared" si="360"/>
        <v>2.0442781235372311E-4</v>
      </c>
      <c r="W547" s="18">
        <f t="shared" si="360"/>
        <v>3.2297915437594203E-4</v>
      </c>
      <c r="X547" s="18">
        <f t="shared" si="360"/>
        <v>7.0429478071831145E-5</v>
      </c>
      <c r="Y547" s="18">
        <f t="shared" si="360"/>
        <v>2.8673006021395601E-4</v>
      </c>
      <c r="Z547" s="18">
        <f t="shared" si="360"/>
        <v>3.3264734373263842E-4</v>
      </c>
      <c r="AA547" s="18">
        <f t="shared" si="360"/>
        <v>2.4816934842827475E-4</v>
      </c>
      <c r="AB547" s="18">
        <f t="shared" si="360"/>
        <v>0</v>
      </c>
      <c r="AC547" s="18">
        <f t="shared" si="360"/>
        <v>0</v>
      </c>
      <c r="AD547" s="18">
        <f t="shared" si="360"/>
        <v>3.8728166724778134E-5</v>
      </c>
      <c r="AE547" s="18">
        <f t="shared" si="360"/>
        <v>5.2758803382871484E-4</v>
      </c>
      <c r="AF547" s="18">
        <f t="shared" si="360"/>
        <v>2.4739541684936054E-5</v>
      </c>
      <c r="AG547" s="18">
        <f t="shared" si="360"/>
        <v>9.26089452538518E-5</v>
      </c>
      <c r="AH547" s="18">
        <f t="shared" si="360"/>
        <v>3.0671402211362555E-5</v>
      </c>
      <c r="AI547" s="18">
        <f t="shared" si="360"/>
        <v>1.2326961612083202E-4</v>
      </c>
      <c r="AJ547" s="18">
        <f t="shared" si="361"/>
        <v>7.9281087770391653E-3</v>
      </c>
      <c r="AK547" s="18">
        <f t="shared" si="361"/>
        <v>1.7878099900973728E-2</v>
      </c>
    </row>
    <row r="548" spans="1:38">
      <c r="A548" s="13" t="s">
        <v>11</v>
      </c>
      <c r="B548" s="18">
        <f t="shared" si="360"/>
        <v>2.9741057106176944E-3</v>
      </c>
      <c r="C548" s="18">
        <f t="shared" si="360"/>
        <v>4.7648782629036044E-3</v>
      </c>
      <c r="D548" s="18">
        <f t="shared" si="360"/>
        <v>1.8591565894439273E-3</v>
      </c>
      <c r="E548" s="18">
        <f t="shared" si="360"/>
        <v>1.5256890467230592E-3</v>
      </c>
      <c r="F548" s="18">
        <f t="shared" si="360"/>
        <v>2.8390044639808828E-3</v>
      </c>
      <c r="G548" s="18">
        <f t="shared" si="360"/>
        <v>1.2721154447951074E-2</v>
      </c>
      <c r="H548" s="18">
        <f t="shared" si="360"/>
        <v>6.8702863201611285E-4</v>
      </c>
      <c r="I548" s="18">
        <f t="shared" si="360"/>
        <v>3.7243146744922218E-4</v>
      </c>
      <c r="J548" s="18">
        <f t="shared" si="360"/>
        <v>4.1453019360610259E-4</v>
      </c>
      <c r="K548" s="18">
        <f t="shared" si="360"/>
        <v>3.055753093916543E-3</v>
      </c>
      <c r="L548" s="18">
        <f t="shared" si="360"/>
        <v>1.0084697564082411E-3</v>
      </c>
      <c r="M548" s="18">
        <f t="shared" si="360"/>
        <v>7.8444577452239407E-4</v>
      </c>
      <c r="N548" s="18">
        <f t="shared" si="360"/>
        <v>8.0058117647112046E-4</v>
      </c>
      <c r="O548" s="18">
        <f t="shared" si="360"/>
        <v>4.3880458163111485E-4</v>
      </c>
      <c r="P548" s="18">
        <f t="shared" si="360"/>
        <v>6.9275869428996845E-5</v>
      </c>
      <c r="Q548" s="18">
        <f t="shared" si="360"/>
        <v>4.7402037354635272E-4</v>
      </c>
      <c r="R548" s="18">
        <f t="shared" si="360"/>
        <v>1.3515524531514835E-4</v>
      </c>
      <c r="S548" s="18">
        <f t="shared" si="360"/>
        <v>1.1506235094125635E-3</v>
      </c>
      <c r="T548" s="18">
        <f t="shared" si="360"/>
        <v>5.1113532129419667E-4</v>
      </c>
      <c r="U548" s="18">
        <f t="shared" si="360"/>
        <v>3.0863963859348233E-4</v>
      </c>
      <c r="V548" s="18">
        <f t="shared" si="360"/>
        <v>4.2479160832271392E-4</v>
      </c>
      <c r="W548" s="18">
        <f t="shared" si="360"/>
        <v>5.7223366962791118E-4</v>
      </c>
      <c r="X548" s="18">
        <f t="shared" si="360"/>
        <v>1.3479083855995412E-4</v>
      </c>
      <c r="Y548" s="18">
        <f t="shared" si="360"/>
        <v>4.8894832331351009E-4</v>
      </c>
      <c r="Z548" s="18">
        <f t="shared" si="360"/>
        <v>5.0540117099420853E-4</v>
      </c>
      <c r="AA548" s="18">
        <f t="shared" si="360"/>
        <v>3.3195761577166567E-4</v>
      </c>
      <c r="AB548" s="18">
        <f t="shared" si="360"/>
        <v>1.4101580368586961E-5</v>
      </c>
      <c r="AC548" s="18">
        <f t="shared" si="360"/>
        <v>1.2926596658447665E-4</v>
      </c>
      <c r="AD548" s="18">
        <f t="shared" si="360"/>
        <v>8.7275870937527508E-5</v>
      </c>
      <c r="AE548" s="18">
        <f t="shared" si="360"/>
        <v>1.02055958427568E-3</v>
      </c>
      <c r="AF548" s="18">
        <f t="shared" si="360"/>
        <v>0</v>
      </c>
      <c r="AG548" s="18">
        <f t="shared" si="360"/>
        <v>0</v>
      </c>
      <c r="AH548" s="18">
        <f t="shared" si="360"/>
        <v>5.6991683157733688E-5</v>
      </c>
      <c r="AI548" s="18">
        <f t="shared" si="360"/>
        <v>1.9499286356243302E-4</v>
      </c>
      <c r="AJ548" s="18">
        <f t="shared" si="361"/>
        <v>1.2521795710923147E-2</v>
      </c>
      <c r="AK548" s="18">
        <f t="shared" si="361"/>
        <v>2.833439821978509E-2</v>
      </c>
    </row>
    <row r="549" spans="1:38">
      <c r="A549" s="15" t="s">
        <v>12</v>
      </c>
      <c r="B549" s="18">
        <f t="shared" si="360"/>
        <v>3.0560206902286043E-3</v>
      </c>
      <c r="C549" s="18">
        <f t="shared" si="360"/>
        <v>4.8069209785113762E-3</v>
      </c>
      <c r="D549" s="18">
        <f t="shared" si="360"/>
        <v>2.9141160416291841E-3</v>
      </c>
      <c r="E549" s="18">
        <f t="shared" si="360"/>
        <v>2.3547029598895357E-3</v>
      </c>
      <c r="F549" s="18">
        <f t="shared" si="360"/>
        <v>4.138552498391272E-3</v>
      </c>
      <c r="G549" s="18">
        <f t="shared" si="360"/>
        <v>1.8313783804552505E-2</v>
      </c>
      <c r="H549" s="18">
        <f t="shared" si="360"/>
        <v>1.2458748472743875E-3</v>
      </c>
      <c r="I549" s="18">
        <f t="shared" si="360"/>
        <v>6.5947423820363407E-4</v>
      </c>
      <c r="J549" s="18">
        <f t="shared" si="360"/>
        <v>6.0173064504010442E-4</v>
      </c>
      <c r="K549" s="18">
        <f t="shared" si="360"/>
        <v>4.3921249298120423E-3</v>
      </c>
      <c r="L549" s="18">
        <f t="shared" si="360"/>
        <v>8.024692073879112E-4</v>
      </c>
      <c r="M549" s="18">
        <f t="shared" si="360"/>
        <v>6.1646226120135083E-4</v>
      </c>
      <c r="N549" s="18">
        <f t="shared" si="360"/>
        <v>2.3772184447767349E-3</v>
      </c>
      <c r="O549" s="18">
        <f t="shared" si="360"/>
        <v>1.2889405991141783E-3</v>
      </c>
      <c r="P549" s="18">
        <f t="shared" si="360"/>
        <v>2.0677837872717917E-4</v>
      </c>
      <c r="Q549" s="18">
        <f t="shared" si="360"/>
        <v>1.4128409075335115E-3</v>
      </c>
      <c r="R549" s="18">
        <f t="shared" si="360"/>
        <v>2.0886601248269098E-4</v>
      </c>
      <c r="S549" s="18">
        <f t="shared" si="360"/>
        <v>1.7522121937222708E-3</v>
      </c>
      <c r="T549" s="18">
        <f t="shared" si="360"/>
        <v>1.8967293678068151E-4</v>
      </c>
      <c r="U549" s="18">
        <f t="shared" si="360"/>
        <v>1.1250718661466904E-4</v>
      </c>
      <c r="V549" s="18">
        <f t="shared" si="360"/>
        <v>6.0924312047108567E-4</v>
      </c>
      <c r="W549" s="18">
        <f t="shared" si="360"/>
        <v>8.0229812746060588E-4</v>
      </c>
      <c r="X549" s="18">
        <f t="shared" si="360"/>
        <v>1.680135863750892E-4</v>
      </c>
      <c r="Y549" s="18">
        <f t="shared" si="360"/>
        <v>6.0243606128515266E-4</v>
      </c>
      <c r="Z549" s="18">
        <f t="shared" si="360"/>
        <v>1.8706707972633135E-4</v>
      </c>
      <c r="AA549" s="18">
        <f t="shared" si="360"/>
        <v>1.2108846436873834E-4</v>
      </c>
      <c r="AB549" s="18">
        <f t="shared" si="360"/>
        <v>3.2019573954793834E-5</v>
      </c>
      <c r="AC549" s="18">
        <f t="shared" si="360"/>
        <v>2.9929273519110813E-4</v>
      </c>
      <c r="AD549" s="18">
        <f t="shared" si="360"/>
        <v>4.999217663800673E-5</v>
      </c>
      <c r="AE549" s="18">
        <f t="shared" si="360"/>
        <v>5.7248613967459782E-4</v>
      </c>
      <c r="AF549" s="18">
        <f t="shared" si="360"/>
        <v>2.1833589538202547E-4</v>
      </c>
      <c r="AG549" s="18">
        <f t="shared" si="360"/>
        <v>7.9141051726616305E-4</v>
      </c>
      <c r="AH549" s="18">
        <f t="shared" si="360"/>
        <v>1.1106746682637462E-4</v>
      </c>
      <c r="AI549" s="18">
        <f t="shared" si="360"/>
        <v>3.7136074481004182E-4</v>
      </c>
      <c r="AJ549" s="18">
        <f t="shared" si="361"/>
        <v>1.7117038602092457E-2</v>
      </c>
      <c r="AK549" s="18">
        <f t="shared" si="361"/>
        <v>3.9270342849211479E-2</v>
      </c>
    </row>
    <row r="550" spans="1:38">
      <c r="B550" s="21"/>
      <c r="C550" s="21"/>
      <c r="D550" s="21"/>
      <c r="E550" s="21"/>
      <c r="F550" s="21"/>
      <c r="G550" s="21"/>
      <c r="H550" s="21"/>
      <c r="I550" s="21"/>
    </row>
    <row r="551" spans="1:38" ht="17.25" thickBot="1">
      <c r="B551" s="21"/>
      <c r="C551" s="21"/>
      <c r="D551" s="21"/>
      <c r="E551" s="21"/>
      <c r="F551" s="21"/>
      <c r="G551" s="21"/>
      <c r="H551" s="21"/>
      <c r="I551" s="21"/>
    </row>
    <row r="552" spans="1:38" ht="17.25" thickTop="1">
      <c r="A552" s="41" t="s">
        <v>201</v>
      </c>
      <c r="B552" s="61"/>
      <c r="C552" s="61"/>
      <c r="D552" s="61"/>
      <c r="E552" s="61"/>
      <c r="F552" s="61"/>
      <c r="G552" s="61"/>
      <c r="H552" s="61"/>
      <c r="I552" s="61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2"/>
      <c r="AK552" s="62"/>
      <c r="AL552" s="43"/>
    </row>
    <row r="553" spans="1:38">
      <c r="A553" s="44"/>
      <c r="B553" s="63"/>
      <c r="C553" s="63"/>
      <c r="D553" s="63"/>
      <c r="E553" s="63"/>
      <c r="F553" s="63"/>
      <c r="G553" s="63"/>
      <c r="H553" s="63"/>
      <c r="I553" s="63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  <c r="AA553" s="64"/>
      <c r="AB553" s="64"/>
      <c r="AC553" s="64"/>
      <c r="AD553" s="64"/>
      <c r="AE553" s="64"/>
      <c r="AF553" s="64"/>
      <c r="AG553" s="64"/>
      <c r="AH553" s="64"/>
      <c r="AI553" s="64"/>
      <c r="AJ553" s="64"/>
      <c r="AK553" s="64"/>
      <c r="AL553" s="45"/>
    </row>
    <row r="554" spans="1:38" ht="22.5">
      <c r="A554" s="44"/>
      <c r="B554" s="16" t="s">
        <v>37</v>
      </c>
      <c r="C554" s="80">
        <f>SUM(B556:C556)</f>
        <v>1386703.4314553044</v>
      </c>
      <c r="D554" s="16" t="s">
        <v>48</v>
      </c>
      <c r="E554" s="80">
        <f>SUM(D556:E556)</f>
        <v>596935.33958997251</v>
      </c>
      <c r="F554" s="16" t="s">
        <v>56</v>
      </c>
      <c r="G554" s="80">
        <f>SUM(F556:G556)</f>
        <v>642096.44754160335</v>
      </c>
      <c r="H554" s="16" t="s">
        <v>156</v>
      </c>
      <c r="I554" s="80">
        <f>SUM(H556:I556)</f>
        <v>496524.1545822834</v>
      </c>
      <c r="J554" s="16" t="s">
        <v>58</v>
      </c>
      <c r="K554" s="80">
        <f>SUM(J556:K556)</f>
        <v>467060.05128906085</v>
      </c>
      <c r="L554" s="16" t="s">
        <v>152</v>
      </c>
      <c r="M554" s="16"/>
      <c r="N554" s="16" t="s">
        <v>50</v>
      </c>
      <c r="O554" s="16"/>
      <c r="P554" s="16" t="s">
        <v>157</v>
      </c>
      <c r="Q554" s="16"/>
      <c r="R554" s="16" t="s">
        <v>168</v>
      </c>
      <c r="S554" s="16"/>
      <c r="T554" s="16" t="s">
        <v>240</v>
      </c>
      <c r="U554" s="16"/>
      <c r="V554" s="16" t="s">
        <v>54</v>
      </c>
      <c r="W554" s="16"/>
      <c r="X554" s="16" t="s">
        <v>49</v>
      </c>
      <c r="Y554" s="16"/>
      <c r="Z554" s="16" t="s">
        <v>155</v>
      </c>
      <c r="AA554" s="16"/>
      <c r="AB554" s="16" t="s">
        <v>170</v>
      </c>
      <c r="AC554" s="16"/>
      <c r="AD554" s="16" t="s">
        <v>60</v>
      </c>
      <c r="AE554" s="16"/>
      <c r="AF554" s="16" t="s">
        <v>162</v>
      </c>
      <c r="AG554" s="16"/>
      <c r="AH554" s="16" t="s">
        <v>172</v>
      </c>
      <c r="AI554" s="16"/>
      <c r="AJ554" s="23" t="s">
        <v>177</v>
      </c>
      <c r="AK554" s="81">
        <f>SUM(AJ556:AK556)</f>
        <v>5241993.3084297599</v>
      </c>
      <c r="AL554" s="82">
        <f>SUM(AK554,AK566,AK578,AK590,AK602)</f>
        <v>22848279.600502174</v>
      </c>
    </row>
    <row r="555" spans="1:38">
      <c r="A555" s="65" t="s">
        <v>183</v>
      </c>
      <c r="B555" s="16" t="s">
        <v>30</v>
      </c>
      <c r="C555" s="16" t="s">
        <v>31</v>
      </c>
      <c r="D555" s="16" t="s">
        <v>30</v>
      </c>
      <c r="E555" s="16" t="s">
        <v>31</v>
      </c>
      <c r="F555" s="16" t="s">
        <v>30</v>
      </c>
      <c r="G555" s="16" t="s">
        <v>31</v>
      </c>
      <c r="H555" s="16" t="s">
        <v>30</v>
      </c>
      <c r="I555" s="16" t="s">
        <v>31</v>
      </c>
      <c r="J555" s="16" t="s">
        <v>30</v>
      </c>
      <c r="K555" s="16" t="s">
        <v>31</v>
      </c>
      <c r="L555" s="16" t="s">
        <v>30</v>
      </c>
      <c r="M555" s="16" t="s">
        <v>31</v>
      </c>
      <c r="N555" s="16" t="s">
        <v>30</v>
      </c>
      <c r="O555" s="16" t="s">
        <v>31</v>
      </c>
      <c r="P555" s="16" t="s">
        <v>30</v>
      </c>
      <c r="Q555" s="16" t="s">
        <v>31</v>
      </c>
      <c r="R555" s="16" t="s">
        <v>30</v>
      </c>
      <c r="S555" s="16" t="s">
        <v>31</v>
      </c>
      <c r="T555" s="16" t="s">
        <v>30</v>
      </c>
      <c r="U555" s="16" t="s">
        <v>31</v>
      </c>
      <c r="V555" s="16" t="s">
        <v>30</v>
      </c>
      <c r="W555" s="16" t="s">
        <v>31</v>
      </c>
      <c r="X555" s="16" t="s">
        <v>30</v>
      </c>
      <c r="Y555" s="16" t="s">
        <v>31</v>
      </c>
      <c r="Z555" s="16" t="s">
        <v>30</v>
      </c>
      <c r="AA555" s="16" t="s">
        <v>31</v>
      </c>
      <c r="AB555" s="16" t="s">
        <v>30</v>
      </c>
      <c r="AC555" s="16" t="s">
        <v>31</v>
      </c>
      <c r="AD555" s="16" t="s">
        <v>30</v>
      </c>
      <c r="AE555" s="16" t="s">
        <v>31</v>
      </c>
      <c r="AF555" s="16" t="s">
        <v>30</v>
      </c>
      <c r="AG555" s="16" t="s">
        <v>31</v>
      </c>
      <c r="AH555" s="16" t="s">
        <v>30</v>
      </c>
      <c r="AI555" s="16" t="s">
        <v>31</v>
      </c>
      <c r="AJ555" s="23" t="s">
        <v>30</v>
      </c>
      <c r="AK555" s="23" t="s">
        <v>31</v>
      </c>
      <c r="AL555" s="45"/>
    </row>
    <row r="556" spans="1:38">
      <c r="A556" s="46" t="s">
        <v>5</v>
      </c>
      <c r="B556" s="39">
        <f>SUM(B557:B564)</f>
        <v>904299.54625103076</v>
      </c>
      <c r="C556" s="39">
        <f t="shared" ref="C556:AK556" si="362">SUM(C557:C564)</f>
        <v>482403.88520427368</v>
      </c>
      <c r="D556" s="39">
        <f t="shared" si="362"/>
        <v>483049.58752322057</v>
      </c>
      <c r="E556" s="39">
        <f t="shared" si="362"/>
        <v>113885.75206675196</v>
      </c>
      <c r="F556" s="39">
        <f t="shared" si="362"/>
        <v>307257.44570988207</v>
      </c>
      <c r="G556" s="39">
        <f t="shared" si="362"/>
        <v>334839.00183172128</v>
      </c>
      <c r="H556" s="39">
        <f t="shared" si="362"/>
        <v>404179.39132078324</v>
      </c>
      <c r="I556" s="39">
        <f t="shared" si="362"/>
        <v>92344.763261500178</v>
      </c>
      <c r="J556" s="39">
        <f t="shared" si="362"/>
        <v>175410.30969615345</v>
      </c>
      <c r="K556" s="39">
        <f t="shared" si="362"/>
        <v>291649.7415929074</v>
      </c>
      <c r="L556" s="39">
        <f t="shared" si="362"/>
        <v>277195.83843054879</v>
      </c>
      <c r="M556" s="39">
        <f t="shared" si="362"/>
        <v>54254.907203580071</v>
      </c>
      <c r="N556" s="39">
        <f t="shared" si="362"/>
        <v>325970.38385414652</v>
      </c>
      <c r="O556" s="39">
        <f t="shared" si="362"/>
        <v>39857.23624972078</v>
      </c>
      <c r="P556" s="39">
        <f t="shared" si="362"/>
        <v>133228.6250788804</v>
      </c>
      <c r="Q556" s="39">
        <f t="shared" si="362"/>
        <v>140180.89441944438</v>
      </c>
      <c r="R556" s="39">
        <f t="shared" si="362"/>
        <v>20159.408303748769</v>
      </c>
      <c r="S556" s="39">
        <f t="shared" si="362"/>
        <v>47322.869102492608</v>
      </c>
      <c r="T556" s="39">
        <f t="shared" si="362"/>
        <v>107391.74939440972</v>
      </c>
      <c r="U556" s="39">
        <f t="shared" si="362"/>
        <v>21338.346337369687</v>
      </c>
      <c r="V556" s="39">
        <f t="shared" si="362"/>
        <v>72335.380541971681</v>
      </c>
      <c r="W556" s="39">
        <f t="shared" si="362"/>
        <v>39538.13005582655</v>
      </c>
      <c r="X556" s="39">
        <f t="shared" si="362"/>
        <v>41794.78567358679</v>
      </c>
      <c r="Y556" s="39">
        <f t="shared" si="362"/>
        <v>36170.107836096679</v>
      </c>
      <c r="Z556" s="39">
        <f t="shared" si="362"/>
        <v>85386.897602874</v>
      </c>
      <c r="AA556" s="39">
        <f t="shared" si="362"/>
        <v>15428.797791442026</v>
      </c>
      <c r="AB556" s="39">
        <f t="shared" si="362"/>
        <v>16556.673506840656</v>
      </c>
      <c r="AC556" s="39">
        <f t="shared" si="362"/>
        <v>10440.837214530902</v>
      </c>
      <c r="AD556" s="39">
        <f t="shared" si="362"/>
        <v>16028.693139041945</v>
      </c>
      <c r="AE556" s="39">
        <f t="shared" si="362"/>
        <v>73735.769888683804</v>
      </c>
      <c r="AF556" s="39">
        <f t="shared" si="362"/>
        <v>50910.057301220113</v>
      </c>
      <c r="AG556" s="39">
        <f t="shared" si="362"/>
        <v>14977.311613884729</v>
      </c>
      <c r="AH556" s="39">
        <f t="shared" si="362"/>
        <v>5122.3200131177628</v>
      </c>
      <c r="AI556" s="39">
        <f t="shared" si="362"/>
        <v>7347.8634180765212</v>
      </c>
      <c r="AJ556" s="39">
        <f t="shared" si="362"/>
        <v>3426277.0933414572</v>
      </c>
      <c r="AK556" s="39">
        <f t="shared" si="362"/>
        <v>1815716.215088303</v>
      </c>
      <c r="AL556" s="45"/>
    </row>
    <row r="557" spans="1:38">
      <c r="A557" s="48" t="s">
        <v>13</v>
      </c>
      <c r="B557" s="39">
        <f>B494*$H$26</f>
        <v>132688.33406531156</v>
      </c>
      <c r="C557" s="39">
        <f t="shared" ref="C557:AI564" si="363">C494*$H$26</f>
        <v>75614.244906678025</v>
      </c>
      <c r="D557" s="39">
        <f t="shared" si="363"/>
        <v>56993.367519947533</v>
      </c>
      <c r="E557" s="39">
        <f t="shared" si="363"/>
        <v>14422.599027109054</v>
      </c>
      <c r="F557" s="39">
        <f t="shared" si="363"/>
        <v>10875.364721156611</v>
      </c>
      <c r="G557" s="39">
        <f t="shared" si="363"/>
        <v>12962.965115112866</v>
      </c>
      <c r="H557" s="39">
        <f t="shared" si="363"/>
        <v>83780.024223545683</v>
      </c>
      <c r="I557" s="39">
        <f t="shared" si="363"/>
        <v>20235.859588921438</v>
      </c>
      <c r="J557" s="39">
        <f t="shared" si="363"/>
        <v>66089.153403793069</v>
      </c>
      <c r="K557" s="39">
        <f t="shared" si="363"/>
        <v>114896.82760453616</v>
      </c>
      <c r="L557" s="39">
        <f t="shared" si="363"/>
        <v>94286.123371626207</v>
      </c>
      <c r="M557" s="39">
        <f t="shared" si="363"/>
        <v>19304.568421219941</v>
      </c>
      <c r="N557" s="39">
        <f t="shared" si="363"/>
        <v>64827.314735444874</v>
      </c>
      <c r="O557" s="39">
        <f t="shared" si="363"/>
        <v>8471.9201617428735</v>
      </c>
      <c r="P557" s="39">
        <f t="shared" si="363"/>
        <v>30984.741814996174</v>
      </c>
      <c r="Q557" s="39">
        <f t="shared" si="363"/>
        <v>34170.856782693823</v>
      </c>
      <c r="R557" s="39">
        <f t="shared" si="363"/>
        <v>2319.0842637750297</v>
      </c>
      <c r="S557" s="39">
        <f t="shared" si="363"/>
        <v>5856.1112070969702</v>
      </c>
      <c r="T557" s="39">
        <f t="shared" si="363"/>
        <v>36045.372151008254</v>
      </c>
      <c r="U557" s="39">
        <f t="shared" si="363"/>
        <v>7518.7922339757952</v>
      </c>
      <c r="V557" s="39">
        <f t="shared" si="363"/>
        <v>18225.349753572547</v>
      </c>
      <c r="W557" s="39">
        <f t="shared" si="363"/>
        <v>10628.325370540044</v>
      </c>
      <c r="X557" s="39">
        <f t="shared" si="363"/>
        <v>10252.037301392538</v>
      </c>
      <c r="Y557" s="39">
        <f t="shared" si="363"/>
        <v>9439.496237219746</v>
      </c>
      <c r="Z557" s="39">
        <f t="shared" si="363"/>
        <v>16650.691913205665</v>
      </c>
      <c r="AA557" s="39">
        <f t="shared" si="363"/>
        <v>3225.1221813224429</v>
      </c>
      <c r="AB557" s="39">
        <f t="shared" si="363"/>
        <v>5484.3631626143006</v>
      </c>
      <c r="AC557" s="39">
        <f t="shared" si="363"/>
        <v>3642.1119750373036</v>
      </c>
      <c r="AD557" s="39">
        <f t="shared" si="363"/>
        <v>5079.376602170435</v>
      </c>
      <c r="AE557" s="39">
        <f t="shared" si="363"/>
        <v>24661.579420084618</v>
      </c>
      <c r="AF557" s="39">
        <f t="shared" si="363"/>
        <v>11879.371777634367</v>
      </c>
      <c r="AG557" s="39">
        <f t="shared" si="363"/>
        <v>3681.521524264233</v>
      </c>
      <c r="AH557" s="39">
        <f t="shared" si="363"/>
        <v>1073.406258027738</v>
      </c>
      <c r="AI557" s="39">
        <f t="shared" si="363"/>
        <v>1663.2900784573267</v>
      </c>
      <c r="AJ557" s="39">
        <f>SUM(AH557,AF557,AD557,AB557,Z557,X557,V557,T557,R557,P557,N557,L557,J557,H557,F557,D557,B557)</f>
        <v>647533.47703922261</v>
      </c>
      <c r="AK557" s="39">
        <f>SUM(AI557,AG557,AE557,AC557,AA557,Y557,W557,U557,S557,Q557,O557,M557,K557,I557,G557,E557,C557)</f>
        <v>370396.19183601264</v>
      </c>
      <c r="AL557" s="45"/>
    </row>
    <row r="558" spans="1:38">
      <c r="A558" s="54" t="s">
        <v>6</v>
      </c>
      <c r="B558" s="39">
        <f t="shared" ref="B558:Q564" si="364">B495*$H$26</f>
        <v>178940.48726381702</v>
      </c>
      <c r="C558" s="39">
        <f t="shared" si="364"/>
        <v>100024.78277337976</v>
      </c>
      <c r="D558" s="39">
        <f t="shared" si="364"/>
        <v>87873.988037853138</v>
      </c>
      <c r="E558" s="39">
        <f t="shared" si="364"/>
        <v>21812.61182833487</v>
      </c>
      <c r="F558" s="39">
        <f t="shared" si="364"/>
        <v>17882.91495222575</v>
      </c>
      <c r="G558" s="39">
        <f t="shared" si="364"/>
        <v>20908.696370637961</v>
      </c>
      <c r="H558" s="39">
        <f t="shared" si="364"/>
        <v>101734.89465369073</v>
      </c>
      <c r="I558" s="39">
        <f t="shared" si="364"/>
        <v>24103.451644028271</v>
      </c>
      <c r="J558" s="39">
        <f t="shared" si="364"/>
        <v>33732.277042677997</v>
      </c>
      <c r="K558" s="39">
        <f t="shared" si="364"/>
        <v>57524.338159847386</v>
      </c>
      <c r="L558" s="39">
        <f t="shared" si="364"/>
        <v>64282.29277709865</v>
      </c>
      <c r="M558" s="39">
        <f t="shared" si="364"/>
        <v>12910.16517137534</v>
      </c>
      <c r="N558" s="39">
        <f t="shared" si="364"/>
        <v>36767.245073361322</v>
      </c>
      <c r="O558" s="39">
        <f t="shared" si="364"/>
        <v>4713.169240676204</v>
      </c>
      <c r="P558" s="39">
        <f t="shared" si="364"/>
        <v>43454.71309805692</v>
      </c>
      <c r="Q558" s="39">
        <f t="shared" si="364"/>
        <v>47008.132319820943</v>
      </c>
      <c r="R558" s="39">
        <f t="shared" si="363"/>
        <v>3686.5250797223412</v>
      </c>
      <c r="S558" s="39">
        <f t="shared" si="363"/>
        <v>9131.4154508491574</v>
      </c>
      <c r="T558" s="39">
        <f t="shared" si="363"/>
        <v>21274.435196101156</v>
      </c>
      <c r="U558" s="39">
        <f t="shared" si="363"/>
        <v>4352.9605633687606</v>
      </c>
      <c r="V558" s="39">
        <f t="shared" si="363"/>
        <v>6322.0087334704131</v>
      </c>
      <c r="W558" s="39">
        <f t="shared" si="363"/>
        <v>3616.3643922580522</v>
      </c>
      <c r="X558" s="39">
        <f t="shared" si="363"/>
        <v>5041.1496007514825</v>
      </c>
      <c r="Y558" s="39">
        <f t="shared" si="363"/>
        <v>4552.9863560152862</v>
      </c>
      <c r="Z558" s="39">
        <f t="shared" si="363"/>
        <v>8327.5705833370394</v>
      </c>
      <c r="AA558" s="39">
        <f t="shared" si="363"/>
        <v>1582.1961833848932</v>
      </c>
      <c r="AB558" s="39">
        <f t="shared" si="363"/>
        <v>2218.9657968665711</v>
      </c>
      <c r="AC558" s="39">
        <f t="shared" si="363"/>
        <v>1445.4591410460293</v>
      </c>
      <c r="AD558" s="39">
        <f t="shared" si="363"/>
        <v>2360.6148687527584</v>
      </c>
      <c r="AE558" s="39">
        <f t="shared" si="363"/>
        <v>11242.521695055777</v>
      </c>
      <c r="AF558" s="39">
        <f t="shared" si="363"/>
        <v>12453.194748511552</v>
      </c>
      <c r="AG558" s="39">
        <f t="shared" si="363"/>
        <v>3785.6701672815011</v>
      </c>
      <c r="AH558" s="39">
        <f t="shared" si="363"/>
        <v>0</v>
      </c>
      <c r="AI558" s="39">
        <f t="shared" si="363"/>
        <v>0</v>
      </c>
      <c r="AJ558" s="39">
        <f t="shared" ref="AJ558:AK564" si="365">SUM(AH558,AF558,AD558,AB558,Z558,X558,V558,T558,R558,P558,N558,L558,J558,H558,F558,D558,B558)</f>
        <v>626353.27750629489</v>
      </c>
      <c r="AK558" s="39">
        <f t="shared" si="365"/>
        <v>328714.92145736021</v>
      </c>
      <c r="AL558" s="45"/>
    </row>
    <row r="559" spans="1:38">
      <c r="A559" s="48" t="s">
        <v>7</v>
      </c>
      <c r="B559" s="39">
        <f t="shared" si="364"/>
        <v>170300.25964360408</v>
      </c>
      <c r="C559" s="39">
        <f t="shared" si="363"/>
        <v>87968.463463626118</v>
      </c>
      <c r="D559" s="39">
        <f t="shared" si="363"/>
        <v>69322.006692695286</v>
      </c>
      <c r="E559" s="39">
        <f t="shared" si="363"/>
        <v>15901.245948092112</v>
      </c>
      <c r="F559" s="39">
        <f t="shared" si="363"/>
        <v>36082.400049712778</v>
      </c>
      <c r="G559" s="39">
        <f t="shared" si="363"/>
        <v>38984.929844054765</v>
      </c>
      <c r="H559" s="39">
        <f t="shared" si="363"/>
        <v>98621.421655958969</v>
      </c>
      <c r="I559" s="39">
        <f t="shared" si="363"/>
        <v>21592.018936723623</v>
      </c>
      <c r="J559" s="39">
        <f t="shared" si="363"/>
        <v>22674.976473062343</v>
      </c>
      <c r="K559" s="39">
        <f t="shared" si="363"/>
        <v>35732.673584284377</v>
      </c>
      <c r="L559" s="39">
        <f t="shared" si="363"/>
        <v>37846.972517913964</v>
      </c>
      <c r="M559" s="39">
        <f t="shared" si="363"/>
        <v>7023.9963926902328</v>
      </c>
      <c r="N559" s="39">
        <f t="shared" si="363"/>
        <v>70448.439569021852</v>
      </c>
      <c r="O559" s="39">
        <f t="shared" si="363"/>
        <v>8345.185938858287</v>
      </c>
      <c r="P559" s="39">
        <f t="shared" si="363"/>
        <v>29945.386139509108</v>
      </c>
      <c r="Q559" s="39">
        <f t="shared" si="363"/>
        <v>29934.962755685956</v>
      </c>
      <c r="R559" s="39">
        <f t="shared" si="363"/>
        <v>767.24573354380527</v>
      </c>
      <c r="S559" s="39">
        <f t="shared" si="363"/>
        <v>1756.1761970102998</v>
      </c>
      <c r="T559" s="39">
        <f t="shared" si="363"/>
        <v>13528.309382285128</v>
      </c>
      <c r="U559" s="39">
        <f t="shared" si="363"/>
        <v>2557.8961904924345</v>
      </c>
      <c r="V559" s="39">
        <f t="shared" si="363"/>
        <v>10149.605539883725</v>
      </c>
      <c r="W559" s="39">
        <f t="shared" si="363"/>
        <v>5365.1139665708924</v>
      </c>
      <c r="X559" s="39">
        <f t="shared" si="363"/>
        <v>9339.2539799875576</v>
      </c>
      <c r="Y559" s="39">
        <f t="shared" si="363"/>
        <v>7794.5607130165372</v>
      </c>
      <c r="Z559" s="39">
        <f t="shared" si="363"/>
        <v>4881.3270410154773</v>
      </c>
      <c r="AA559" s="39">
        <f t="shared" si="363"/>
        <v>857.02326331881477</v>
      </c>
      <c r="AB559" s="39">
        <f t="shared" si="363"/>
        <v>2680.2299508144729</v>
      </c>
      <c r="AC559" s="39">
        <f t="shared" si="363"/>
        <v>1613.3922362325402</v>
      </c>
      <c r="AD559" s="39">
        <f t="shared" si="363"/>
        <v>1288.0224471884774</v>
      </c>
      <c r="AE559" s="39">
        <f t="shared" si="363"/>
        <v>5668.5857767423922</v>
      </c>
      <c r="AF559" s="39">
        <f t="shared" si="363"/>
        <v>10385.544205402935</v>
      </c>
      <c r="AG559" s="39">
        <f t="shared" si="363"/>
        <v>2917.4535240825335</v>
      </c>
      <c r="AH559" s="39">
        <f t="shared" si="363"/>
        <v>0</v>
      </c>
      <c r="AI559" s="39">
        <f t="shared" si="363"/>
        <v>0</v>
      </c>
      <c r="AJ559" s="39">
        <f t="shared" si="365"/>
        <v>588261.4010216</v>
      </c>
      <c r="AK559" s="39">
        <f t="shared" si="365"/>
        <v>274013.67873148189</v>
      </c>
      <c r="AL559" s="45"/>
    </row>
    <row r="560" spans="1:38">
      <c r="A560" s="54" t="s">
        <v>8</v>
      </c>
      <c r="B560" s="39">
        <f t="shared" si="364"/>
        <v>110229.58743332908</v>
      </c>
      <c r="C560" s="39">
        <f t="shared" si="363"/>
        <v>58237.93320851538</v>
      </c>
      <c r="D560" s="39">
        <f t="shared" si="363"/>
        <v>51988.390548878808</v>
      </c>
      <c r="E560" s="39">
        <f t="shared" si="363"/>
        <v>12197.265512879925</v>
      </c>
      <c r="F560" s="39">
        <f t="shared" si="363"/>
        <v>34869.353247498701</v>
      </c>
      <c r="G560" s="39">
        <f t="shared" si="363"/>
        <v>38533.752877194158</v>
      </c>
      <c r="H560" s="39">
        <f t="shared" si="363"/>
        <v>40120.442807287516</v>
      </c>
      <c r="I560" s="39">
        <f t="shared" si="363"/>
        <v>8984.2905254938705</v>
      </c>
      <c r="J560" s="39">
        <f t="shared" si="363"/>
        <v>9798.6041540792467</v>
      </c>
      <c r="K560" s="39">
        <f t="shared" si="363"/>
        <v>15793.52078251849</v>
      </c>
      <c r="L560" s="39">
        <f t="shared" si="363"/>
        <v>17725.890276972637</v>
      </c>
      <c r="M560" s="39">
        <f t="shared" si="363"/>
        <v>3364.784599793426</v>
      </c>
      <c r="N560" s="39">
        <f t="shared" si="363"/>
        <v>46952.096549416412</v>
      </c>
      <c r="O560" s="39">
        <f t="shared" si="363"/>
        <v>5688.7350233610414</v>
      </c>
      <c r="P560" s="39">
        <f t="shared" si="363"/>
        <v>12517.710752658826</v>
      </c>
      <c r="Q560" s="39">
        <f t="shared" si="363"/>
        <v>12798.815910947973</v>
      </c>
      <c r="R560" s="39">
        <f t="shared" si="363"/>
        <v>861.37857464887838</v>
      </c>
      <c r="S560" s="39">
        <f t="shared" si="363"/>
        <v>2016.6184930529346</v>
      </c>
      <c r="T560" s="39">
        <f t="shared" si="363"/>
        <v>6824.7544679028624</v>
      </c>
      <c r="U560" s="39">
        <f t="shared" si="363"/>
        <v>1319.8436759992981</v>
      </c>
      <c r="V560" s="39">
        <f t="shared" si="363"/>
        <v>7394.4195440871181</v>
      </c>
      <c r="W560" s="39">
        <f t="shared" si="363"/>
        <v>3997.8818173843233</v>
      </c>
      <c r="X560" s="39">
        <f t="shared" si="363"/>
        <v>5138.9577872001</v>
      </c>
      <c r="Y560" s="39">
        <f t="shared" si="363"/>
        <v>4386.8277719862263</v>
      </c>
      <c r="Z560" s="39">
        <f t="shared" si="363"/>
        <v>13528.506564169424</v>
      </c>
      <c r="AA560" s="39">
        <f t="shared" si="363"/>
        <v>2429.4090090851414</v>
      </c>
      <c r="AB560" s="39">
        <f t="shared" si="363"/>
        <v>1943.4196938361949</v>
      </c>
      <c r="AC560" s="39">
        <f t="shared" si="363"/>
        <v>1196.5492586853675</v>
      </c>
      <c r="AD560" s="39">
        <f t="shared" si="363"/>
        <v>1392.9977070779423</v>
      </c>
      <c r="AE560" s="39">
        <f t="shared" si="363"/>
        <v>6270.4364168478496</v>
      </c>
      <c r="AF560" s="39">
        <f t="shared" si="363"/>
        <v>6959.8056539469089</v>
      </c>
      <c r="AG560" s="39">
        <f t="shared" si="363"/>
        <v>1999.7139494420933</v>
      </c>
      <c r="AH560" s="39">
        <f t="shared" si="363"/>
        <v>444.99950434421294</v>
      </c>
      <c r="AI560" s="39">
        <f t="shared" si="363"/>
        <v>639.29350945833755</v>
      </c>
      <c r="AJ560" s="39">
        <f t="shared" si="365"/>
        <v>368691.31526733487</v>
      </c>
      <c r="AK560" s="39">
        <f t="shared" si="365"/>
        <v>179855.67234264585</v>
      </c>
      <c r="AL560" s="45"/>
    </row>
    <row r="561" spans="1:38">
      <c r="A561" s="48" t="s">
        <v>9</v>
      </c>
      <c r="B561" s="39">
        <f t="shared" si="364"/>
        <v>144359.3376362194</v>
      </c>
      <c r="C561" s="39">
        <f t="shared" si="363"/>
        <v>74423.137333925581</v>
      </c>
      <c r="D561" s="39">
        <f t="shared" si="363"/>
        <v>91980.543370442479</v>
      </c>
      <c r="E561" s="39">
        <f t="shared" si="363"/>
        <v>21057.528486976524</v>
      </c>
      <c r="F561" s="39">
        <f t="shared" si="363"/>
        <v>54501.461341947448</v>
      </c>
      <c r="G561" s="39">
        <f t="shared" si="363"/>
        <v>58770.702760731278</v>
      </c>
      <c r="H561" s="39">
        <f t="shared" si="363"/>
        <v>31980.559548215202</v>
      </c>
      <c r="I561" s="39">
        <f t="shared" si="363"/>
        <v>6988.1054343848728</v>
      </c>
      <c r="J561" s="39">
        <f t="shared" si="363"/>
        <v>16525.245961887424</v>
      </c>
      <c r="K561" s="39">
        <f t="shared" si="363"/>
        <v>25990.701191036555</v>
      </c>
      <c r="L561" s="39">
        <f t="shared" si="363"/>
        <v>19800.491656218863</v>
      </c>
      <c r="M561" s="39">
        <f t="shared" si="363"/>
        <v>3667.5876885100015</v>
      </c>
      <c r="N561" s="39">
        <f t="shared" si="363"/>
        <v>43255.424026318695</v>
      </c>
      <c r="O561" s="39">
        <f t="shared" si="363"/>
        <v>5113.9515646589243</v>
      </c>
      <c r="P561" s="39">
        <f t="shared" si="363"/>
        <v>6988.8894219370195</v>
      </c>
      <c r="Q561" s="39">
        <f t="shared" si="363"/>
        <v>6972.8186588100398</v>
      </c>
      <c r="R561" s="39">
        <f t="shared" si="363"/>
        <v>4457.4224146009174</v>
      </c>
      <c r="S561" s="39">
        <f t="shared" si="363"/>
        <v>10182.837049407988</v>
      </c>
      <c r="T561" s="39">
        <f t="shared" si="363"/>
        <v>9186.4925185604952</v>
      </c>
      <c r="U561" s="39">
        <f t="shared" si="363"/>
        <v>1733.5665207408197</v>
      </c>
      <c r="V561" s="39">
        <f t="shared" si="363"/>
        <v>10622.967441062223</v>
      </c>
      <c r="W561" s="39">
        <f t="shared" si="363"/>
        <v>5604.3730405358792</v>
      </c>
      <c r="X561" s="39">
        <f t="shared" si="363"/>
        <v>4394.626973968042</v>
      </c>
      <c r="Y561" s="39">
        <f t="shared" si="363"/>
        <v>3660.6050298762825</v>
      </c>
      <c r="Z561" s="39">
        <f t="shared" si="363"/>
        <v>16721.509056946034</v>
      </c>
      <c r="AA561" s="39">
        <f t="shared" si="363"/>
        <v>2930.0941171791278</v>
      </c>
      <c r="AB561" s="39">
        <f t="shared" si="363"/>
        <v>2997.1780917728966</v>
      </c>
      <c r="AC561" s="39">
        <f t="shared" si="363"/>
        <v>1800.6605637464806</v>
      </c>
      <c r="AD561" s="39">
        <f t="shared" si="363"/>
        <v>2983.3742927482799</v>
      </c>
      <c r="AE561" s="39">
        <f t="shared" si="363"/>
        <v>13104.197535712774</v>
      </c>
      <c r="AF561" s="39">
        <f t="shared" si="363"/>
        <v>4487.7071428833215</v>
      </c>
      <c r="AG561" s="39">
        <f t="shared" si="363"/>
        <v>1258.2026422810659</v>
      </c>
      <c r="AH561" s="39">
        <f t="shared" si="363"/>
        <v>897.73629008059265</v>
      </c>
      <c r="AI561" s="39">
        <f t="shared" si="363"/>
        <v>1258.4758054480408</v>
      </c>
      <c r="AJ561" s="39">
        <f t="shared" si="365"/>
        <v>466140.96718580934</v>
      </c>
      <c r="AK561" s="39">
        <f t="shared" si="365"/>
        <v>244517.54542396223</v>
      </c>
      <c r="AL561" s="45"/>
    </row>
    <row r="562" spans="1:38">
      <c r="A562" s="54" t="s">
        <v>10</v>
      </c>
      <c r="B562" s="39">
        <f t="shared" si="364"/>
        <v>91524.133403911677</v>
      </c>
      <c r="C562" s="39">
        <f t="shared" si="363"/>
        <v>46813.370564807352</v>
      </c>
      <c r="D562" s="39">
        <f t="shared" si="363"/>
        <v>66010.560728441182</v>
      </c>
      <c r="E562" s="39">
        <f t="shared" si="363"/>
        <v>14993.258915078337</v>
      </c>
      <c r="F562" s="39">
        <f t="shared" si="363"/>
        <v>58286.019112872753</v>
      </c>
      <c r="G562" s="39">
        <f t="shared" si="363"/>
        <v>62357.4466712988</v>
      </c>
      <c r="H562" s="39">
        <f t="shared" si="363"/>
        <v>26064.732235194235</v>
      </c>
      <c r="I562" s="39">
        <f t="shared" si="363"/>
        <v>5650.6427566684142</v>
      </c>
      <c r="J562" s="39">
        <f t="shared" si="363"/>
        <v>11391.103069215984</v>
      </c>
      <c r="K562" s="39">
        <f t="shared" si="363"/>
        <v>17774.894770622104</v>
      </c>
      <c r="L562" s="39">
        <f t="shared" si="363"/>
        <v>17459.329781531073</v>
      </c>
      <c r="M562" s="39">
        <f t="shared" si="363"/>
        <v>3208.5092311774415</v>
      </c>
      <c r="N562" s="39">
        <f t="shared" si="363"/>
        <v>27304.409399533837</v>
      </c>
      <c r="O562" s="39">
        <f t="shared" si="363"/>
        <v>3202.7277049316849</v>
      </c>
      <c r="P562" s="39">
        <f t="shared" si="363"/>
        <v>4804.7518702401003</v>
      </c>
      <c r="Q562" s="39">
        <f t="shared" si="363"/>
        <v>4756.0056174887768</v>
      </c>
      <c r="R562" s="39">
        <f t="shared" si="363"/>
        <v>3687.0381405953035</v>
      </c>
      <c r="S562" s="39">
        <f t="shared" si="363"/>
        <v>8356.6810055091682</v>
      </c>
      <c r="T562" s="39">
        <f t="shared" si="363"/>
        <v>9930.015691747145</v>
      </c>
      <c r="U562" s="39">
        <f t="shared" si="363"/>
        <v>1859.1392213667632</v>
      </c>
      <c r="V562" s="39">
        <f t="shared" si="363"/>
        <v>8017.4806308137941</v>
      </c>
      <c r="W562" s="39">
        <f t="shared" si="363"/>
        <v>4196.5296615712687</v>
      </c>
      <c r="X562" s="39">
        <f t="shared" si="363"/>
        <v>3340.7812116728369</v>
      </c>
      <c r="Y562" s="39">
        <f t="shared" si="363"/>
        <v>2760.8962218652932</v>
      </c>
      <c r="Z562" s="39">
        <f t="shared" si="363"/>
        <v>14527.646589063366</v>
      </c>
      <c r="AA562" s="39">
        <f t="shared" si="363"/>
        <v>2525.6464791914332</v>
      </c>
      <c r="AB562" s="39">
        <f t="shared" si="363"/>
        <v>0</v>
      </c>
      <c r="AC562" s="39">
        <f t="shared" si="363"/>
        <v>0</v>
      </c>
      <c r="AD562" s="39">
        <f t="shared" si="363"/>
        <v>1348.4632973038892</v>
      </c>
      <c r="AE562" s="39">
        <f t="shared" si="363"/>
        <v>5876.4224744935327</v>
      </c>
      <c r="AF562" s="39">
        <f t="shared" si="363"/>
        <v>1635.9177120611921</v>
      </c>
      <c r="AG562" s="39">
        <f t="shared" si="363"/>
        <v>455.04959492334564</v>
      </c>
      <c r="AH562" s="39">
        <f t="shared" si="363"/>
        <v>1093.5045921462483</v>
      </c>
      <c r="AI562" s="39">
        <f t="shared" si="363"/>
        <v>1520.8552912970586</v>
      </c>
      <c r="AJ562" s="39">
        <f t="shared" si="365"/>
        <v>346425.88746634457</v>
      </c>
      <c r="AK562" s="39">
        <f t="shared" si="365"/>
        <v>186308.07618229077</v>
      </c>
      <c r="AL562" s="45"/>
    </row>
    <row r="563" spans="1:38">
      <c r="A563" s="48" t="s">
        <v>11</v>
      </c>
      <c r="B563" s="39">
        <f t="shared" si="364"/>
        <v>50613.099325340583</v>
      </c>
      <c r="C563" s="39">
        <f t="shared" si="363"/>
        <v>25977.229911430855</v>
      </c>
      <c r="D563" s="39">
        <f t="shared" si="363"/>
        <v>33198.135987124013</v>
      </c>
      <c r="E563" s="39">
        <f t="shared" si="363"/>
        <v>7566.4460203081835</v>
      </c>
      <c r="F563" s="39">
        <f t="shared" si="363"/>
        <v>55070.062215118247</v>
      </c>
      <c r="G563" s="39">
        <f t="shared" si="363"/>
        <v>59120.094064716963</v>
      </c>
      <c r="H563" s="39">
        <f t="shared" si="363"/>
        <v>11550.966405315061</v>
      </c>
      <c r="I563" s="39">
        <f t="shared" si="363"/>
        <v>2512.8034750675456</v>
      </c>
      <c r="J563" s="39">
        <f t="shared" si="363"/>
        <v>8840.5797666180715</v>
      </c>
      <c r="K563" s="39">
        <f t="shared" si="363"/>
        <v>13842.598533969069</v>
      </c>
      <c r="L563" s="39">
        <f t="shared" si="363"/>
        <v>18517.971594729992</v>
      </c>
      <c r="M563" s="39">
        <f t="shared" si="363"/>
        <v>3414.7959536296776</v>
      </c>
      <c r="N563" s="39">
        <f t="shared" si="363"/>
        <v>14764.028349243463</v>
      </c>
      <c r="O563" s="39">
        <f t="shared" si="363"/>
        <v>1737.751690403562</v>
      </c>
      <c r="P563" s="39">
        <f t="shared" si="363"/>
        <v>1822.2999613785125</v>
      </c>
      <c r="Q563" s="39">
        <f t="shared" si="363"/>
        <v>1810.0346136133974</v>
      </c>
      <c r="R563" s="39">
        <f t="shared" si="363"/>
        <v>2484.5594480042196</v>
      </c>
      <c r="S563" s="39">
        <f t="shared" si="363"/>
        <v>5650.6864107519878</v>
      </c>
      <c r="T563" s="39">
        <f t="shared" si="363"/>
        <v>8961.6484777930709</v>
      </c>
      <c r="U563" s="39">
        <f t="shared" si="363"/>
        <v>1683.6255297784282</v>
      </c>
      <c r="V563" s="39">
        <f t="shared" si="363"/>
        <v>6799.9944982121551</v>
      </c>
      <c r="W563" s="39">
        <f t="shared" si="363"/>
        <v>3571.5485548225615</v>
      </c>
      <c r="X563" s="39">
        <f t="shared" si="363"/>
        <v>2652.7018688165945</v>
      </c>
      <c r="Y563" s="39">
        <f t="shared" si="363"/>
        <v>2199.8147559964377</v>
      </c>
      <c r="Z563" s="39">
        <f t="shared" si="363"/>
        <v>9089.0123944516836</v>
      </c>
      <c r="AA563" s="39">
        <f t="shared" si="363"/>
        <v>1585.585297918459</v>
      </c>
      <c r="AB563" s="39">
        <f t="shared" si="363"/>
        <v>573.28227592442181</v>
      </c>
      <c r="AC563" s="39">
        <f t="shared" si="363"/>
        <v>342.88985129261511</v>
      </c>
      <c r="AD563" s="39">
        <f t="shared" si="363"/>
        <v>1229.660777063463</v>
      </c>
      <c r="AE563" s="39">
        <f t="shared" si="363"/>
        <v>5377.1830485059745</v>
      </c>
      <c r="AF563" s="39">
        <f t="shared" si="363"/>
        <v>0</v>
      </c>
      <c r="AG563" s="39">
        <f t="shared" si="363"/>
        <v>0</v>
      </c>
      <c r="AH563" s="39">
        <f t="shared" si="363"/>
        <v>823.5431667889336</v>
      </c>
      <c r="AI563" s="39">
        <f t="shared" si="363"/>
        <v>1149.341979781087</v>
      </c>
      <c r="AJ563" s="39">
        <f t="shared" si="365"/>
        <v>226991.5465119225</v>
      </c>
      <c r="AK563" s="39">
        <f t="shared" si="365"/>
        <v>137542.42969198679</v>
      </c>
      <c r="AL563" s="45"/>
    </row>
    <row r="564" spans="1:38">
      <c r="A564" s="54" t="s">
        <v>12</v>
      </c>
      <c r="B564" s="39">
        <f t="shared" si="364"/>
        <v>25644.307479497264</v>
      </c>
      <c r="C564" s="39">
        <f t="shared" si="363"/>
        <v>13344.723041910622</v>
      </c>
      <c r="D564" s="39">
        <f t="shared" si="363"/>
        <v>25682.594637838174</v>
      </c>
      <c r="E564" s="39">
        <f t="shared" si="363"/>
        <v>5934.7963279729611</v>
      </c>
      <c r="F564" s="39">
        <f t="shared" si="363"/>
        <v>39689.870069349803</v>
      </c>
      <c r="G564" s="39">
        <f t="shared" si="363"/>
        <v>43200.414127974509</v>
      </c>
      <c r="H564" s="39">
        <f t="shared" si="363"/>
        <v>10326.349791575853</v>
      </c>
      <c r="I564" s="39">
        <f t="shared" si="363"/>
        <v>2277.5909002121457</v>
      </c>
      <c r="J564" s="39">
        <f t="shared" si="363"/>
        <v>6358.3698248193459</v>
      </c>
      <c r="K564" s="39">
        <f t="shared" si="363"/>
        <v>10094.18696609323</v>
      </c>
      <c r="L564" s="39">
        <f t="shared" si="363"/>
        <v>7276.7664544573936</v>
      </c>
      <c r="M564" s="39">
        <f t="shared" si="363"/>
        <v>1360.4997451840127</v>
      </c>
      <c r="N564" s="39">
        <f t="shared" si="363"/>
        <v>21651.42615180607</v>
      </c>
      <c r="O564" s="39">
        <f t="shared" si="363"/>
        <v>2583.794925088192</v>
      </c>
      <c r="P564" s="39">
        <f t="shared" si="363"/>
        <v>2710.1320201037556</v>
      </c>
      <c r="Q564" s="39">
        <f t="shared" si="363"/>
        <v>2729.2677603834886</v>
      </c>
      <c r="R564" s="39">
        <f t="shared" si="363"/>
        <v>1896.154648858276</v>
      </c>
      <c r="S564" s="39">
        <f t="shared" si="363"/>
        <v>4372.3432888141042</v>
      </c>
      <c r="T564" s="39">
        <f t="shared" si="363"/>
        <v>1640.7215090116051</v>
      </c>
      <c r="U564" s="39">
        <f t="shared" si="363"/>
        <v>312.52240164738612</v>
      </c>
      <c r="V564" s="39">
        <f t="shared" si="363"/>
        <v>4803.554400869697</v>
      </c>
      <c r="W564" s="39">
        <f t="shared" si="363"/>
        <v>2557.9932521435253</v>
      </c>
      <c r="X564" s="39">
        <f t="shared" si="363"/>
        <v>1635.2769497976374</v>
      </c>
      <c r="Y564" s="39">
        <f t="shared" si="363"/>
        <v>1374.92075012087</v>
      </c>
      <c r="Z564" s="39">
        <f t="shared" si="363"/>
        <v>1660.6334606853195</v>
      </c>
      <c r="AA564" s="39">
        <f t="shared" si="363"/>
        <v>293.72126004171332</v>
      </c>
      <c r="AB564" s="39">
        <f t="shared" si="363"/>
        <v>659.23453501179688</v>
      </c>
      <c r="AC564" s="39">
        <f t="shared" si="363"/>
        <v>399.77418849056556</v>
      </c>
      <c r="AD564" s="39">
        <f t="shared" si="363"/>
        <v>346.1831467366988</v>
      </c>
      <c r="AE564" s="39">
        <f t="shared" si="363"/>
        <v>1534.8435212408856</v>
      </c>
      <c r="AF564" s="39">
        <f t="shared" si="363"/>
        <v>3108.5160607798321</v>
      </c>
      <c r="AG564" s="39">
        <f t="shared" si="363"/>
        <v>879.70021160995577</v>
      </c>
      <c r="AH564" s="39">
        <f t="shared" si="363"/>
        <v>789.13020173003656</v>
      </c>
      <c r="AI564" s="39">
        <f t="shared" si="363"/>
        <v>1116.60675363467</v>
      </c>
      <c r="AJ564" s="39">
        <f t="shared" si="365"/>
        <v>155879.22134292856</v>
      </c>
      <c r="AK564" s="39">
        <f t="shared" si="365"/>
        <v>94367.69942256283</v>
      </c>
      <c r="AL564" s="45"/>
    </row>
    <row r="565" spans="1:38">
      <c r="A565" s="66"/>
      <c r="B565" s="63"/>
      <c r="C565" s="63"/>
      <c r="D565" s="63"/>
      <c r="E565" s="63"/>
      <c r="F565" s="63"/>
      <c r="G565" s="63"/>
      <c r="H565" s="63"/>
      <c r="I565" s="63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  <c r="AD565" s="64"/>
      <c r="AE565" s="64"/>
      <c r="AF565" s="64"/>
      <c r="AG565" s="64"/>
      <c r="AH565" s="64"/>
      <c r="AI565" s="64"/>
      <c r="AJ565" s="64"/>
      <c r="AK565" s="64"/>
      <c r="AL565" s="45"/>
    </row>
    <row r="566" spans="1:38" ht="22.5">
      <c r="A566" s="44"/>
      <c r="B566" s="16" t="s">
        <v>37</v>
      </c>
      <c r="C566" s="80">
        <f>SUM(B568:C568)</f>
        <v>2067716.2464203124</v>
      </c>
      <c r="D566" s="16" t="s">
        <v>48</v>
      </c>
      <c r="E566" s="16"/>
      <c r="F566" s="16" t="s">
        <v>56</v>
      </c>
      <c r="G566" s="16"/>
      <c r="H566" s="16" t="s">
        <v>156</v>
      </c>
      <c r="I566" s="16"/>
      <c r="J566" s="16" t="s">
        <v>58</v>
      </c>
      <c r="K566" s="16"/>
      <c r="L566" s="16" t="s">
        <v>152</v>
      </c>
      <c r="M566" s="16"/>
      <c r="N566" s="16" t="s">
        <v>50</v>
      </c>
      <c r="O566" s="16"/>
      <c r="P566" s="16" t="s">
        <v>157</v>
      </c>
      <c r="Q566" s="16"/>
      <c r="R566" s="16" t="s">
        <v>168</v>
      </c>
      <c r="S566" s="16"/>
      <c r="T566" s="16" t="s">
        <v>240</v>
      </c>
      <c r="U566" s="16"/>
      <c r="V566" s="16" t="s">
        <v>54</v>
      </c>
      <c r="W566" s="16"/>
      <c r="X566" s="16" t="s">
        <v>49</v>
      </c>
      <c r="Y566" s="16"/>
      <c r="Z566" s="16" t="s">
        <v>155</v>
      </c>
      <c r="AA566" s="16"/>
      <c r="AB566" s="16" t="s">
        <v>170</v>
      </c>
      <c r="AC566" s="16"/>
      <c r="AD566" s="16" t="s">
        <v>60</v>
      </c>
      <c r="AE566" s="16"/>
      <c r="AF566" s="16" t="s">
        <v>162</v>
      </c>
      <c r="AG566" s="16"/>
      <c r="AH566" s="16" t="s">
        <v>172</v>
      </c>
      <c r="AI566" s="16"/>
      <c r="AJ566" s="23" t="s">
        <v>177</v>
      </c>
      <c r="AK566" s="81">
        <f>SUM(AJ568:AK568)</f>
        <v>8218754.1344427811</v>
      </c>
      <c r="AL566" s="45"/>
    </row>
    <row r="567" spans="1:38">
      <c r="A567" s="65" t="s">
        <v>184</v>
      </c>
      <c r="B567" s="16" t="s">
        <v>30</v>
      </c>
      <c r="C567" s="16" t="s">
        <v>31</v>
      </c>
      <c r="D567" s="16" t="s">
        <v>30</v>
      </c>
      <c r="E567" s="16" t="s">
        <v>31</v>
      </c>
      <c r="F567" s="16" t="s">
        <v>30</v>
      </c>
      <c r="G567" s="16" t="s">
        <v>31</v>
      </c>
      <c r="H567" s="16" t="s">
        <v>30</v>
      </c>
      <c r="I567" s="16" t="s">
        <v>31</v>
      </c>
      <c r="J567" s="16" t="s">
        <v>30</v>
      </c>
      <c r="K567" s="16" t="s">
        <v>31</v>
      </c>
      <c r="L567" s="16" t="s">
        <v>30</v>
      </c>
      <c r="M567" s="16" t="s">
        <v>31</v>
      </c>
      <c r="N567" s="16" t="s">
        <v>30</v>
      </c>
      <c r="O567" s="16" t="s">
        <v>31</v>
      </c>
      <c r="P567" s="16" t="s">
        <v>30</v>
      </c>
      <c r="Q567" s="16" t="s">
        <v>31</v>
      </c>
      <c r="R567" s="16" t="s">
        <v>30</v>
      </c>
      <c r="S567" s="16" t="s">
        <v>31</v>
      </c>
      <c r="T567" s="16" t="s">
        <v>30</v>
      </c>
      <c r="U567" s="16" t="s">
        <v>31</v>
      </c>
      <c r="V567" s="16" t="s">
        <v>30</v>
      </c>
      <c r="W567" s="16" t="s">
        <v>31</v>
      </c>
      <c r="X567" s="16" t="s">
        <v>30</v>
      </c>
      <c r="Y567" s="16" t="s">
        <v>31</v>
      </c>
      <c r="Z567" s="16" t="s">
        <v>30</v>
      </c>
      <c r="AA567" s="16" t="s">
        <v>31</v>
      </c>
      <c r="AB567" s="16" t="s">
        <v>30</v>
      </c>
      <c r="AC567" s="16" t="s">
        <v>31</v>
      </c>
      <c r="AD567" s="16" t="s">
        <v>30</v>
      </c>
      <c r="AE567" s="16" t="s">
        <v>31</v>
      </c>
      <c r="AF567" s="16" t="s">
        <v>30</v>
      </c>
      <c r="AG567" s="16" t="s">
        <v>31</v>
      </c>
      <c r="AH567" s="16" t="s">
        <v>30</v>
      </c>
      <c r="AI567" s="16" t="s">
        <v>31</v>
      </c>
      <c r="AJ567" s="23" t="s">
        <v>30</v>
      </c>
      <c r="AK567" s="23" t="s">
        <v>31</v>
      </c>
      <c r="AL567" s="45"/>
    </row>
    <row r="568" spans="1:38">
      <c r="A568" s="46" t="s">
        <v>5</v>
      </c>
      <c r="B568" s="39">
        <f>SUM(B569:B576)</f>
        <v>1437413.2296177719</v>
      </c>
      <c r="C568" s="39">
        <f t="shared" ref="C568:AK568" si="366">SUM(C569:C576)</f>
        <v>630303.01680254051</v>
      </c>
      <c r="D568" s="39">
        <f t="shared" si="366"/>
        <v>767441.11956248886</v>
      </c>
      <c r="E568" s="39">
        <f t="shared" si="366"/>
        <v>180278.33287829792</v>
      </c>
      <c r="F568" s="39">
        <f t="shared" si="366"/>
        <v>551030.63367174729</v>
      </c>
      <c r="G568" s="39">
        <f t="shared" si="366"/>
        <v>732827.67020512105</v>
      </c>
      <c r="H568" s="39">
        <f t="shared" si="366"/>
        <v>599683.02667069237</v>
      </c>
      <c r="I568" s="39">
        <f t="shared" si="366"/>
        <v>81377.907219658751</v>
      </c>
      <c r="J568" s="39">
        <f t="shared" si="366"/>
        <v>206821.22638771482</v>
      </c>
      <c r="K568" s="39">
        <f t="shared" si="366"/>
        <v>495445.63234702864</v>
      </c>
      <c r="L568" s="39">
        <f t="shared" si="366"/>
        <v>397502.40402455605</v>
      </c>
      <c r="M568" s="39">
        <f t="shared" si="366"/>
        <v>95646.007875104333</v>
      </c>
      <c r="N568" s="39">
        <f t="shared" si="366"/>
        <v>499339.59355249867</v>
      </c>
      <c r="O568" s="39">
        <f t="shared" si="366"/>
        <v>85364.790236804431</v>
      </c>
      <c r="P568" s="39">
        <f t="shared" si="366"/>
        <v>97162.807044525383</v>
      </c>
      <c r="Q568" s="39">
        <f t="shared" si="366"/>
        <v>252098.93192843028</v>
      </c>
      <c r="R568" s="39">
        <f t="shared" si="366"/>
        <v>34336.01009637698</v>
      </c>
      <c r="S568" s="39">
        <f t="shared" si="366"/>
        <v>84422.510086170936</v>
      </c>
      <c r="T568" s="39">
        <f t="shared" si="366"/>
        <v>169487.40783379812</v>
      </c>
      <c r="U568" s="39">
        <f t="shared" si="366"/>
        <v>28757.772351847376</v>
      </c>
      <c r="V568" s="39">
        <f t="shared" si="366"/>
        <v>143897.54813941367</v>
      </c>
      <c r="W568" s="39">
        <f t="shared" si="366"/>
        <v>49205.495861125288</v>
      </c>
      <c r="X568" s="39">
        <f t="shared" si="366"/>
        <v>57388.552908956139</v>
      </c>
      <c r="Y568" s="39">
        <f t="shared" si="366"/>
        <v>64504.337272631157</v>
      </c>
      <c r="Z568" s="39">
        <f t="shared" si="366"/>
        <v>148213.11659647885</v>
      </c>
      <c r="AA568" s="39">
        <f t="shared" si="366"/>
        <v>28355.433124163803</v>
      </c>
      <c r="AB568" s="39">
        <f t="shared" si="366"/>
        <v>6040.799051179476</v>
      </c>
      <c r="AC568" s="39">
        <f t="shared" si="366"/>
        <v>33621.724274157008</v>
      </c>
      <c r="AD568" s="39">
        <f t="shared" si="366"/>
        <v>34435.321475804216</v>
      </c>
      <c r="AE568" s="39">
        <f t="shared" si="366"/>
        <v>107120.79333334893</v>
      </c>
      <c r="AF568" s="39">
        <f t="shared" si="366"/>
        <v>35852.178004033063</v>
      </c>
      <c r="AG568" s="39">
        <f t="shared" si="366"/>
        <v>56517.918959691386</v>
      </c>
      <c r="AH568" s="39">
        <f t="shared" si="366"/>
        <v>14474.355693480258</v>
      </c>
      <c r="AI568" s="39">
        <f t="shared" si="366"/>
        <v>12386.52935514301</v>
      </c>
      <c r="AJ568" s="39">
        <f t="shared" si="366"/>
        <v>5200519.3303315165</v>
      </c>
      <c r="AK568" s="39">
        <f t="shared" si="366"/>
        <v>3018234.8041112646</v>
      </c>
      <c r="AL568" s="45"/>
    </row>
    <row r="569" spans="1:38">
      <c r="A569" s="48" t="s">
        <v>13</v>
      </c>
      <c r="B569" s="39">
        <f>B506*$H$26</f>
        <v>226363.66251883516</v>
      </c>
      <c r="C569" s="39">
        <f t="shared" ref="C569:AI576" si="367">C506*$H$26</f>
        <v>106669.95708639872</v>
      </c>
      <c r="D569" s="39">
        <f t="shared" si="367"/>
        <v>91188.721824709253</v>
      </c>
      <c r="E569" s="39">
        <f t="shared" si="367"/>
        <v>23155.326604816975</v>
      </c>
      <c r="F569" s="39">
        <f t="shared" si="367"/>
        <v>15542.079939474212</v>
      </c>
      <c r="G569" s="39">
        <f t="shared" si="367"/>
        <v>22688.345973080526</v>
      </c>
      <c r="H569" s="39">
        <f t="shared" si="367"/>
        <v>145232.3428303696</v>
      </c>
      <c r="I569" s="39">
        <f t="shared" si="367"/>
        <v>20927.079430622107</v>
      </c>
      <c r="J569" s="39">
        <f t="shared" si="367"/>
        <v>82612.466920601568</v>
      </c>
      <c r="K569" s="39">
        <f t="shared" si="367"/>
        <v>207947.68258304341</v>
      </c>
      <c r="L569" s="39">
        <f t="shared" si="367"/>
        <v>145269.69984226997</v>
      </c>
      <c r="M569" s="39">
        <f t="shared" si="367"/>
        <v>36790.388362595775</v>
      </c>
      <c r="N569" s="39">
        <f t="shared" si="367"/>
        <v>99299.299874496501</v>
      </c>
      <c r="O569" s="39">
        <f t="shared" si="367"/>
        <v>18210.70739937323</v>
      </c>
      <c r="P569" s="39">
        <f t="shared" si="367"/>
        <v>28171.407909215846</v>
      </c>
      <c r="Q569" s="39">
        <f t="shared" si="367"/>
        <v>76876.236334188055</v>
      </c>
      <c r="R569" s="39">
        <f t="shared" si="367"/>
        <v>3567.6641718796432</v>
      </c>
      <c r="S569" s="39">
        <f t="shared" si="367"/>
        <v>9526.3376814220774</v>
      </c>
      <c r="T569" s="39">
        <f t="shared" si="367"/>
        <v>59103.647055194895</v>
      </c>
      <c r="U569" s="39">
        <f t="shared" si="367"/>
        <v>10598.272285282213</v>
      </c>
      <c r="V569" s="39">
        <f t="shared" si="367"/>
        <v>33687.450726796735</v>
      </c>
      <c r="W569" s="39">
        <f t="shared" si="367"/>
        <v>12356.024845932661</v>
      </c>
      <c r="X569" s="39">
        <f t="shared" si="367"/>
        <v>14359.933485641497</v>
      </c>
      <c r="Y569" s="39">
        <f t="shared" si="367"/>
        <v>17237.444049054862</v>
      </c>
      <c r="Z569" s="39">
        <f t="shared" si="367"/>
        <v>26387.605052158604</v>
      </c>
      <c r="AA569" s="39">
        <f t="shared" si="367"/>
        <v>5444.1881723258184</v>
      </c>
      <c r="AB569" s="39">
        <f t="shared" si="367"/>
        <v>2160.1745483070445</v>
      </c>
      <c r="AC569" s="39">
        <f t="shared" si="367"/>
        <v>12677.086482748507</v>
      </c>
      <c r="AD569" s="39">
        <f t="shared" si="367"/>
        <v>11048.027100697112</v>
      </c>
      <c r="AE569" s="39">
        <f t="shared" si="367"/>
        <v>36470.176569801304</v>
      </c>
      <c r="AF569" s="39">
        <f t="shared" si="367"/>
        <v>9462.7525713562682</v>
      </c>
      <c r="AG569" s="39">
        <f t="shared" si="367"/>
        <v>15776.309920653444</v>
      </c>
      <c r="AH569" s="39">
        <f t="shared" si="367"/>
        <v>2261.6655519534211</v>
      </c>
      <c r="AI569" s="39">
        <f t="shared" si="367"/>
        <v>2101.5094458188496</v>
      </c>
      <c r="AJ569" s="39">
        <f>SUM(AH569,AF569,AD569,AB569,Z569,X569,V569,T569,R569,P569,N569,L569,J569,H569,F569,D569,B569)</f>
        <v>995718.60192395723</v>
      </c>
      <c r="AK569" s="39">
        <f>SUM(AI569,AG569,AE569,AC569,AA569,Y569,W569,U569,S569,Q569,O569,M569,K569,I569,G569,E569,C569)</f>
        <v>635453.07322715851</v>
      </c>
      <c r="AL569" s="45"/>
    </row>
    <row r="570" spans="1:38">
      <c r="A570" s="54" t="s">
        <v>6</v>
      </c>
      <c r="B570" s="39">
        <f t="shared" ref="B570:Q576" si="368">B507*$H$26</f>
        <v>146542.24135272772</v>
      </c>
      <c r="C570" s="39">
        <f t="shared" si="368"/>
        <v>67737.06283108014</v>
      </c>
      <c r="D570" s="39">
        <f t="shared" si="368"/>
        <v>67492.791351290332</v>
      </c>
      <c r="E570" s="39">
        <f t="shared" si="368"/>
        <v>16811.067650681973</v>
      </c>
      <c r="F570" s="39">
        <f t="shared" si="368"/>
        <v>12268.285171298683</v>
      </c>
      <c r="G570" s="39">
        <f t="shared" si="368"/>
        <v>17567.326913673551</v>
      </c>
      <c r="H570" s="39">
        <f t="shared" si="368"/>
        <v>84658.982578764917</v>
      </c>
      <c r="I570" s="39">
        <f t="shared" si="368"/>
        <v>11965.929711002478</v>
      </c>
      <c r="J570" s="39">
        <f t="shared" si="368"/>
        <v>20241.435285813495</v>
      </c>
      <c r="K570" s="39">
        <f t="shared" si="368"/>
        <v>49977.890517057596</v>
      </c>
      <c r="L570" s="39">
        <f t="shared" si="368"/>
        <v>47544.34419458804</v>
      </c>
      <c r="M570" s="39">
        <f t="shared" si="368"/>
        <v>11810.990428217016</v>
      </c>
      <c r="N570" s="39">
        <f t="shared" si="368"/>
        <v>27035.193798769393</v>
      </c>
      <c r="O570" s="39">
        <f t="shared" si="368"/>
        <v>4863.3803999345946</v>
      </c>
      <c r="P570" s="39">
        <f t="shared" si="368"/>
        <v>18966.089724093272</v>
      </c>
      <c r="Q570" s="39">
        <f t="shared" si="368"/>
        <v>50767.93340362556</v>
      </c>
      <c r="R570" s="39">
        <f t="shared" si="367"/>
        <v>2722.4811050755598</v>
      </c>
      <c r="S570" s="39">
        <f t="shared" si="367"/>
        <v>7130.7465805906313</v>
      </c>
      <c r="T570" s="39">
        <f t="shared" si="367"/>
        <v>16745.690073132697</v>
      </c>
      <c r="U570" s="39">
        <f t="shared" si="367"/>
        <v>2945.4521026797765</v>
      </c>
      <c r="V570" s="39">
        <f t="shared" si="367"/>
        <v>5609.5446711073591</v>
      </c>
      <c r="W570" s="39">
        <f t="shared" si="367"/>
        <v>2018.2100272026082</v>
      </c>
      <c r="X570" s="39">
        <f t="shared" si="367"/>
        <v>3389.6283224391082</v>
      </c>
      <c r="Y570" s="39">
        <f t="shared" si="367"/>
        <v>3991.1738379925491</v>
      </c>
      <c r="Z570" s="39">
        <f t="shared" si="367"/>
        <v>6335.2864458837457</v>
      </c>
      <c r="AA570" s="39">
        <f t="shared" si="367"/>
        <v>1282.1166246483635</v>
      </c>
      <c r="AB570" s="39">
        <f t="shared" si="367"/>
        <v>419.55943437076024</v>
      </c>
      <c r="AC570" s="39">
        <f t="shared" si="367"/>
        <v>2415.1951207472739</v>
      </c>
      <c r="AD570" s="39">
        <f t="shared" si="367"/>
        <v>2464.7887243931345</v>
      </c>
      <c r="AE570" s="39">
        <f t="shared" si="367"/>
        <v>7981.0670012397704</v>
      </c>
      <c r="AF570" s="39">
        <f t="shared" si="367"/>
        <v>4761.9522201157679</v>
      </c>
      <c r="AG570" s="39">
        <f t="shared" si="367"/>
        <v>7787.5545433369143</v>
      </c>
      <c r="AH570" s="39">
        <f t="shared" si="367"/>
        <v>0</v>
      </c>
      <c r="AI570" s="39">
        <f t="shared" si="367"/>
        <v>0</v>
      </c>
      <c r="AJ570" s="39">
        <f t="shared" ref="AJ570:AK576" si="369">SUM(AH570,AF570,AD570,AB570,Z570,X570,V570,T570,R570,P570,N570,L570,J570,H570,F570,D570,B570)</f>
        <v>467198.29445386399</v>
      </c>
      <c r="AK570" s="39">
        <f t="shared" si="369"/>
        <v>267053.09769371082</v>
      </c>
      <c r="AL570" s="45"/>
    </row>
    <row r="571" spans="1:38">
      <c r="A571" s="48" t="s">
        <v>7</v>
      </c>
      <c r="B571" s="39">
        <f t="shared" si="368"/>
        <v>176339.28983701288</v>
      </c>
      <c r="C571" s="39">
        <f t="shared" si="367"/>
        <v>75322.601916537562</v>
      </c>
      <c r="D571" s="39">
        <f t="shared" si="367"/>
        <v>67320.563478721771</v>
      </c>
      <c r="E571" s="39">
        <f t="shared" si="367"/>
        <v>15495.241281268522</v>
      </c>
      <c r="F571" s="39">
        <f t="shared" si="367"/>
        <v>31298.284343469481</v>
      </c>
      <c r="G571" s="39">
        <f t="shared" si="367"/>
        <v>41414.750323867753</v>
      </c>
      <c r="H571" s="39">
        <f t="shared" si="367"/>
        <v>103765.72554912386</v>
      </c>
      <c r="I571" s="39">
        <f t="shared" si="367"/>
        <v>13553.143122218416</v>
      </c>
      <c r="J571" s="39">
        <f t="shared" si="367"/>
        <v>17203.707664059981</v>
      </c>
      <c r="K571" s="39">
        <f t="shared" si="367"/>
        <v>39252.86548582161</v>
      </c>
      <c r="L571" s="39">
        <f t="shared" si="367"/>
        <v>35393.068029736824</v>
      </c>
      <c r="M571" s="39">
        <f t="shared" si="367"/>
        <v>8124.9063147606503</v>
      </c>
      <c r="N571" s="39">
        <f t="shared" si="367"/>
        <v>65496.687843942949</v>
      </c>
      <c r="O571" s="39">
        <f t="shared" si="367"/>
        <v>10887.816337810047</v>
      </c>
      <c r="P571" s="39">
        <f t="shared" si="367"/>
        <v>16525.339658648321</v>
      </c>
      <c r="Q571" s="39">
        <f t="shared" si="367"/>
        <v>40876.600808481475</v>
      </c>
      <c r="R571" s="39">
        <f t="shared" si="367"/>
        <v>716.41014434726878</v>
      </c>
      <c r="S571" s="39">
        <f t="shared" si="367"/>
        <v>1733.981859829448</v>
      </c>
      <c r="T571" s="39">
        <f t="shared" si="367"/>
        <v>13463.813895151376</v>
      </c>
      <c r="U571" s="39">
        <f t="shared" si="367"/>
        <v>2188.4151396853899</v>
      </c>
      <c r="V571" s="39">
        <f t="shared" si="367"/>
        <v>11386.788301349237</v>
      </c>
      <c r="W571" s="39">
        <f t="shared" si="367"/>
        <v>3785.7566171288399</v>
      </c>
      <c r="X571" s="39">
        <f t="shared" si="367"/>
        <v>7939.8855708975061</v>
      </c>
      <c r="Y571" s="39">
        <f t="shared" si="367"/>
        <v>8639.2392783001706</v>
      </c>
      <c r="Z571" s="39">
        <f t="shared" si="367"/>
        <v>4695.3222315220692</v>
      </c>
      <c r="AA571" s="39">
        <f t="shared" si="367"/>
        <v>878.09069068709289</v>
      </c>
      <c r="AB571" s="39">
        <f t="shared" si="367"/>
        <v>640.75868640680767</v>
      </c>
      <c r="AC571" s="39">
        <f t="shared" si="367"/>
        <v>3408.5206438903215</v>
      </c>
      <c r="AD571" s="39">
        <f t="shared" si="367"/>
        <v>1700.4252892407696</v>
      </c>
      <c r="AE571" s="39">
        <f t="shared" si="367"/>
        <v>5088.0516158558239</v>
      </c>
      <c r="AF571" s="39">
        <f t="shared" si="367"/>
        <v>5021.2642299777244</v>
      </c>
      <c r="AG571" s="39">
        <f t="shared" si="367"/>
        <v>7588.2536297622646</v>
      </c>
      <c r="AH571" s="39">
        <f t="shared" si="367"/>
        <v>0</v>
      </c>
      <c r="AI571" s="39">
        <f t="shared" si="367"/>
        <v>0</v>
      </c>
      <c r="AJ571" s="39">
        <f t="shared" si="369"/>
        <v>558907.3347536088</v>
      </c>
      <c r="AK571" s="39">
        <f t="shared" si="369"/>
        <v>278238.23506590538</v>
      </c>
      <c r="AL571" s="45"/>
    </row>
    <row r="572" spans="1:38">
      <c r="A572" s="54" t="s">
        <v>8</v>
      </c>
      <c r="B572" s="39">
        <f t="shared" si="368"/>
        <v>245812.62717879339</v>
      </c>
      <c r="C572" s="39">
        <f t="shared" si="367"/>
        <v>107393.12763602921</v>
      </c>
      <c r="D572" s="39">
        <f t="shared" si="367"/>
        <v>108731.45970969056</v>
      </c>
      <c r="E572" s="39">
        <f t="shared" si="367"/>
        <v>25597.756005171359</v>
      </c>
      <c r="F572" s="39">
        <f t="shared" si="367"/>
        <v>65139.022316309456</v>
      </c>
      <c r="G572" s="39">
        <f t="shared" si="367"/>
        <v>88160.049932171532</v>
      </c>
      <c r="H572" s="39">
        <f t="shared" si="367"/>
        <v>90911.875059109094</v>
      </c>
      <c r="I572" s="39">
        <f t="shared" si="367"/>
        <v>12145.147359196984</v>
      </c>
      <c r="J572" s="39">
        <f t="shared" si="367"/>
        <v>16010.749086266851</v>
      </c>
      <c r="K572" s="39">
        <f t="shared" si="367"/>
        <v>37364.31625119946</v>
      </c>
      <c r="L572" s="39">
        <f t="shared" si="367"/>
        <v>35699.928959030221</v>
      </c>
      <c r="M572" s="39">
        <f t="shared" si="367"/>
        <v>8382.3073128472261</v>
      </c>
      <c r="N572" s="39">
        <f t="shared" si="367"/>
        <v>94010.243838483031</v>
      </c>
      <c r="O572" s="39">
        <f t="shared" si="367"/>
        <v>15984.266177149188</v>
      </c>
      <c r="P572" s="39">
        <f t="shared" si="367"/>
        <v>14877.077256100836</v>
      </c>
      <c r="Q572" s="39">
        <f t="shared" si="367"/>
        <v>37638.99973003276</v>
      </c>
      <c r="R572" s="39">
        <f t="shared" si="367"/>
        <v>1732.1820708786504</v>
      </c>
      <c r="S572" s="39">
        <f t="shared" si="367"/>
        <v>4288.174381601948</v>
      </c>
      <c r="T572" s="39">
        <f t="shared" si="367"/>
        <v>14627.96235171897</v>
      </c>
      <c r="U572" s="39">
        <f t="shared" si="367"/>
        <v>2431.8765250684382</v>
      </c>
      <c r="V572" s="39">
        <f t="shared" si="367"/>
        <v>17866.044017826764</v>
      </c>
      <c r="W572" s="39">
        <f t="shared" si="367"/>
        <v>6075.4145815055672</v>
      </c>
      <c r="X572" s="39">
        <f t="shared" si="367"/>
        <v>9409.1271357587939</v>
      </c>
      <c r="Y572" s="39">
        <f t="shared" si="367"/>
        <v>10471.446347864448</v>
      </c>
      <c r="Z572" s="39">
        <f t="shared" si="367"/>
        <v>28025.255631006883</v>
      </c>
      <c r="AA572" s="39">
        <f t="shared" si="367"/>
        <v>5360.6768616150621</v>
      </c>
      <c r="AB572" s="39">
        <f t="shared" si="367"/>
        <v>1000.6017887492883</v>
      </c>
      <c r="AC572" s="39">
        <f t="shared" si="367"/>
        <v>5444.133635029465</v>
      </c>
      <c r="AD572" s="39">
        <f t="shared" si="367"/>
        <v>3960.5614339748386</v>
      </c>
      <c r="AE572" s="39">
        <f t="shared" si="367"/>
        <v>12121.232544047894</v>
      </c>
      <c r="AF572" s="39">
        <f t="shared" si="367"/>
        <v>7246.914851651456</v>
      </c>
      <c r="AG572" s="39">
        <f t="shared" si="367"/>
        <v>11201.546789164891</v>
      </c>
      <c r="AH572" s="39">
        <f t="shared" si="367"/>
        <v>1225.6199551500029</v>
      </c>
      <c r="AI572" s="39">
        <f t="shared" si="367"/>
        <v>1055.83409100886</v>
      </c>
      <c r="AJ572" s="39">
        <f t="shared" si="369"/>
        <v>756287.25264049915</v>
      </c>
      <c r="AK572" s="39">
        <f t="shared" si="369"/>
        <v>391116.30616070423</v>
      </c>
      <c r="AL572" s="45"/>
    </row>
    <row r="573" spans="1:38">
      <c r="A573" s="48" t="s">
        <v>9</v>
      </c>
      <c r="B573" s="39">
        <f t="shared" si="368"/>
        <v>187642.25911135849</v>
      </c>
      <c r="C573" s="39">
        <f t="shared" si="367"/>
        <v>79994.158883591081</v>
      </c>
      <c r="D573" s="39">
        <f t="shared" si="367"/>
        <v>112130.71261679282</v>
      </c>
      <c r="E573" s="39">
        <f t="shared" si="367"/>
        <v>25758.856517779743</v>
      </c>
      <c r="F573" s="39">
        <f t="shared" si="367"/>
        <v>59345.153367179912</v>
      </c>
      <c r="G573" s="39">
        <f t="shared" si="367"/>
        <v>78373.847817040936</v>
      </c>
      <c r="H573" s="39">
        <f t="shared" si="367"/>
        <v>42239.689919568598</v>
      </c>
      <c r="I573" s="39">
        <f t="shared" si="367"/>
        <v>5506.2790355523766</v>
      </c>
      <c r="J573" s="39">
        <f t="shared" si="367"/>
        <v>15738.927548755613</v>
      </c>
      <c r="K573" s="39">
        <f t="shared" si="367"/>
        <v>35840.647338244176</v>
      </c>
      <c r="L573" s="39">
        <f t="shared" si="367"/>
        <v>23244.223094984292</v>
      </c>
      <c r="M573" s="39">
        <f t="shared" si="367"/>
        <v>5325.5759567715577</v>
      </c>
      <c r="N573" s="39">
        <f t="shared" si="367"/>
        <v>50482.462229922799</v>
      </c>
      <c r="O573" s="39">
        <f t="shared" si="367"/>
        <v>8375.5507407754321</v>
      </c>
      <c r="P573" s="39">
        <f t="shared" si="367"/>
        <v>4841.5078583482209</v>
      </c>
      <c r="Q573" s="39">
        <f t="shared" si="367"/>
        <v>11952.435735527424</v>
      </c>
      <c r="R573" s="39">
        <f t="shared" si="367"/>
        <v>5224.720135789903</v>
      </c>
      <c r="S573" s="39">
        <f t="shared" si="367"/>
        <v>12621.101291918021</v>
      </c>
      <c r="T573" s="39">
        <f t="shared" si="367"/>
        <v>11476.944826172767</v>
      </c>
      <c r="U573" s="39">
        <f t="shared" si="367"/>
        <v>1861.8269032947294</v>
      </c>
      <c r="V573" s="39">
        <f t="shared" si="367"/>
        <v>14960.631570896376</v>
      </c>
      <c r="W573" s="39">
        <f t="shared" si="367"/>
        <v>4964.2399875581941</v>
      </c>
      <c r="X573" s="39">
        <f t="shared" si="367"/>
        <v>4690.0348440644993</v>
      </c>
      <c r="Y573" s="39">
        <f t="shared" si="367"/>
        <v>5093.1764879170269</v>
      </c>
      <c r="Z573" s="39">
        <f t="shared" si="367"/>
        <v>20190.866632573368</v>
      </c>
      <c r="AA573" s="39">
        <f t="shared" si="367"/>
        <v>3768.6024626241215</v>
      </c>
      <c r="AB573" s="39">
        <f t="shared" si="367"/>
        <v>899.47063747302172</v>
      </c>
      <c r="AC573" s="39">
        <f t="shared" si="367"/>
        <v>4775.400648046837</v>
      </c>
      <c r="AD573" s="39">
        <f t="shared" si="367"/>
        <v>4944.1753104813542</v>
      </c>
      <c r="AE573" s="39">
        <f t="shared" si="367"/>
        <v>14765.195840115866</v>
      </c>
      <c r="AF573" s="39">
        <f t="shared" si="367"/>
        <v>2723.7065796594152</v>
      </c>
      <c r="AG573" s="39">
        <f t="shared" si="367"/>
        <v>4108.0950156190183</v>
      </c>
      <c r="AH573" s="39">
        <f t="shared" si="367"/>
        <v>1441.2019575527393</v>
      </c>
      <c r="AI573" s="39">
        <f t="shared" si="367"/>
        <v>1211.4905240874041</v>
      </c>
      <c r="AJ573" s="39">
        <f t="shared" si="369"/>
        <v>562216.68824157421</v>
      </c>
      <c r="AK573" s="39">
        <f t="shared" si="369"/>
        <v>304296.48118646396</v>
      </c>
      <c r="AL573" s="45"/>
    </row>
    <row r="574" spans="1:38">
      <c r="A574" s="54" t="s">
        <v>10</v>
      </c>
      <c r="B574" s="39">
        <f t="shared" si="368"/>
        <v>211982.43360538114</v>
      </c>
      <c r="C574" s="39">
        <f t="shared" si="367"/>
        <v>89659.99075958805</v>
      </c>
      <c r="D574" s="39">
        <f t="shared" si="367"/>
        <v>143390.54294884423</v>
      </c>
      <c r="E574" s="39">
        <f t="shared" si="367"/>
        <v>32680.876804796975</v>
      </c>
      <c r="F574" s="39">
        <f t="shared" si="367"/>
        <v>113088.89998699698</v>
      </c>
      <c r="G574" s="39">
        <f t="shared" si="367"/>
        <v>148175.73333596284</v>
      </c>
      <c r="H574" s="39">
        <f t="shared" si="367"/>
        <v>61343.19710737744</v>
      </c>
      <c r="I574" s="39">
        <f t="shared" si="367"/>
        <v>7933.6875769390954</v>
      </c>
      <c r="J574" s="39">
        <f t="shared" si="367"/>
        <v>19331.762960849606</v>
      </c>
      <c r="K574" s="39">
        <f t="shared" si="367"/>
        <v>43676.050863134718</v>
      </c>
      <c r="L574" s="39">
        <f t="shared" si="367"/>
        <v>36521.205561570481</v>
      </c>
      <c r="M574" s="39">
        <f t="shared" si="367"/>
        <v>8301.7155018224221</v>
      </c>
      <c r="N574" s="39">
        <f t="shared" si="367"/>
        <v>56782.06968345448</v>
      </c>
      <c r="O574" s="39">
        <f t="shared" si="367"/>
        <v>9346.6344186424176</v>
      </c>
      <c r="P574" s="39">
        <f t="shared" si="367"/>
        <v>5930.9179018974755</v>
      </c>
      <c r="Q574" s="39">
        <f t="shared" si="367"/>
        <v>14526.764011440955</v>
      </c>
      <c r="R574" s="39">
        <f t="shared" si="367"/>
        <v>7700.7911590643916</v>
      </c>
      <c r="S574" s="39">
        <f t="shared" si="367"/>
        <v>18456.135013154239</v>
      </c>
      <c r="T574" s="39">
        <f t="shared" si="367"/>
        <v>22105.735987350621</v>
      </c>
      <c r="U574" s="39">
        <f t="shared" si="367"/>
        <v>3557.8626590898098</v>
      </c>
      <c r="V574" s="39">
        <f t="shared" si="367"/>
        <v>20119.652378309464</v>
      </c>
      <c r="W574" s="39">
        <f t="shared" si="367"/>
        <v>6623.6062355093582</v>
      </c>
      <c r="X574" s="39">
        <f t="shared" si="367"/>
        <v>6353.024975722642</v>
      </c>
      <c r="Y574" s="39">
        <f t="shared" si="367"/>
        <v>6844.8575094789576</v>
      </c>
      <c r="Z574" s="39">
        <f t="shared" si="367"/>
        <v>31257.427603980155</v>
      </c>
      <c r="AA574" s="39">
        <f t="shared" si="367"/>
        <v>5788.2835039130796</v>
      </c>
      <c r="AB574" s="39">
        <f t="shared" si="367"/>
        <v>0</v>
      </c>
      <c r="AC574" s="39">
        <f t="shared" si="367"/>
        <v>0</v>
      </c>
      <c r="AD574" s="39">
        <f t="shared" si="367"/>
        <v>3982.0226370124651</v>
      </c>
      <c r="AE574" s="39">
        <f t="shared" si="367"/>
        <v>11798.32261774108</v>
      </c>
      <c r="AF574" s="39">
        <f t="shared" si="367"/>
        <v>1769.1951586343475</v>
      </c>
      <c r="AG574" s="39">
        <f t="shared" si="367"/>
        <v>2647.4459047262017</v>
      </c>
      <c r="AH574" s="39">
        <f t="shared" si="367"/>
        <v>3128.0605347365877</v>
      </c>
      <c r="AI574" s="39">
        <f t="shared" si="367"/>
        <v>2608.8044106905522</v>
      </c>
      <c r="AJ574" s="39">
        <f t="shared" si="369"/>
        <v>744786.94019118266</v>
      </c>
      <c r="AK574" s="39">
        <f t="shared" si="369"/>
        <v>412626.77112663072</v>
      </c>
      <c r="AL574" s="45"/>
    </row>
    <row r="575" spans="1:38">
      <c r="A575" s="48" t="s">
        <v>11</v>
      </c>
      <c r="B575" s="39">
        <f t="shared" si="368"/>
        <v>156751.21013127139</v>
      </c>
      <c r="C575" s="39">
        <f t="shared" si="367"/>
        <v>66528.133339583801</v>
      </c>
      <c r="D575" s="39">
        <f t="shared" si="367"/>
        <v>96428.29960506619</v>
      </c>
      <c r="E575" s="39">
        <f t="shared" si="367"/>
        <v>22053.286465618312</v>
      </c>
      <c r="F575" s="39">
        <f t="shared" si="367"/>
        <v>142874.54954360949</v>
      </c>
      <c r="G575" s="39">
        <f t="shared" si="367"/>
        <v>187848.44285292426</v>
      </c>
      <c r="H575" s="39">
        <f t="shared" si="367"/>
        <v>36350.901153169696</v>
      </c>
      <c r="I575" s="39">
        <f t="shared" si="367"/>
        <v>4717.582335776774</v>
      </c>
      <c r="J575" s="39">
        <f t="shared" si="367"/>
        <v>20061.811644409569</v>
      </c>
      <c r="K575" s="39">
        <f t="shared" si="367"/>
        <v>45481.802712308971</v>
      </c>
      <c r="L575" s="39">
        <f t="shared" si="367"/>
        <v>51795.815134135191</v>
      </c>
      <c r="M575" s="39">
        <f t="shared" si="367"/>
        <v>11814.437054874919</v>
      </c>
      <c r="N575" s="39">
        <f t="shared" si="367"/>
        <v>41055.091405049585</v>
      </c>
      <c r="O575" s="39">
        <f t="shared" si="367"/>
        <v>6781.2019911664947</v>
      </c>
      <c r="P575" s="39">
        <f t="shared" si="367"/>
        <v>3007.838649655188</v>
      </c>
      <c r="Q575" s="39">
        <f t="shared" si="367"/>
        <v>7392.5985752912493</v>
      </c>
      <c r="R575" s="39">
        <f t="shared" si="367"/>
        <v>6938.903213110777</v>
      </c>
      <c r="S575" s="39">
        <f t="shared" si="367"/>
        <v>16687.522422836377</v>
      </c>
      <c r="T575" s="39">
        <f t="shared" si="367"/>
        <v>26676.366190166107</v>
      </c>
      <c r="U575" s="39">
        <f t="shared" si="367"/>
        <v>4308.3054926846253</v>
      </c>
      <c r="V575" s="39">
        <f t="shared" si="367"/>
        <v>22817.856073921128</v>
      </c>
      <c r="W575" s="39">
        <f t="shared" si="367"/>
        <v>7537.7979075010935</v>
      </c>
      <c r="X575" s="39">
        <f t="shared" si="367"/>
        <v>6745.3531698045499</v>
      </c>
      <c r="Y575" s="39">
        <f t="shared" si="367"/>
        <v>7292.6297018664827</v>
      </c>
      <c r="Z575" s="39">
        <f t="shared" si="367"/>
        <v>26149.198691196198</v>
      </c>
      <c r="AA575" s="39">
        <f t="shared" si="367"/>
        <v>4859.0410149867621</v>
      </c>
      <c r="AB575" s="39">
        <f t="shared" si="367"/>
        <v>409.92570654222311</v>
      </c>
      <c r="AC575" s="39">
        <f t="shared" si="367"/>
        <v>2166.6800758105669</v>
      </c>
      <c r="AD575" s="39">
        <f t="shared" si="367"/>
        <v>4855.4963996214265</v>
      </c>
      <c r="AE575" s="39">
        <f t="shared" si="367"/>
        <v>14435.964287853623</v>
      </c>
      <c r="AF575" s="39">
        <f t="shared" si="367"/>
        <v>0</v>
      </c>
      <c r="AG575" s="39">
        <f t="shared" si="367"/>
        <v>0</v>
      </c>
      <c r="AH575" s="39">
        <f t="shared" si="367"/>
        <v>3150.1020807833079</v>
      </c>
      <c r="AI575" s="39">
        <f t="shared" si="367"/>
        <v>2636.2501549918475</v>
      </c>
      <c r="AJ575" s="39">
        <f t="shared" si="369"/>
        <v>646068.71879151207</v>
      </c>
      <c r="AK575" s="39">
        <f t="shared" si="369"/>
        <v>412541.67638607614</v>
      </c>
      <c r="AL575" s="45"/>
    </row>
    <row r="576" spans="1:38">
      <c r="A576" s="54" t="s">
        <v>12</v>
      </c>
      <c r="B576" s="39">
        <f t="shared" si="368"/>
        <v>85979.505882391837</v>
      </c>
      <c r="C576" s="39">
        <f t="shared" si="367"/>
        <v>36997.984349731996</v>
      </c>
      <c r="D576" s="39">
        <f t="shared" si="367"/>
        <v>80758.028027373672</v>
      </c>
      <c r="E576" s="39">
        <f t="shared" si="367"/>
        <v>18725.921548164082</v>
      </c>
      <c r="F576" s="39">
        <f t="shared" si="367"/>
        <v>111474.359003409</v>
      </c>
      <c r="G576" s="39">
        <f t="shared" si="367"/>
        <v>148599.17305639965</v>
      </c>
      <c r="H576" s="39">
        <f t="shared" si="367"/>
        <v>35180.312473209175</v>
      </c>
      <c r="I576" s="39">
        <f t="shared" si="367"/>
        <v>4629.0586483505131</v>
      </c>
      <c r="J576" s="39">
        <f t="shared" si="367"/>
        <v>15620.365276958164</v>
      </c>
      <c r="K576" s="39">
        <f t="shared" si="367"/>
        <v>35904.376596218754</v>
      </c>
      <c r="L576" s="39">
        <f t="shared" si="367"/>
        <v>22034.119208241016</v>
      </c>
      <c r="M576" s="39">
        <f t="shared" si="367"/>
        <v>5095.6869432147614</v>
      </c>
      <c r="N576" s="39">
        <f t="shared" si="367"/>
        <v>65178.544878379886</v>
      </c>
      <c r="O576" s="39">
        <f t="shared" si="367"/>
        <v>10915.232771953035</v>
      </c>
      <c r="P576" s="39">
        <f t="shared" si="367"/>
        <v>4842.6280865662275</v>
      </c>
      <c r="Q576" s="39">
        <f t="shared" si="367"/>
        <v>12067.363329842796</v>
      </c>
      <c r="R576" s="39">
        <f t="shared" si="367"/>
        <v>5732.8580962307879</v>
      </c>
      <c r="S576" s="39">
        <f t="shared" si="367"/>
        <v>13978.510854818187</v>
      </c>
      <c r="T576" s="39">
        <f t="shared" si="367"/>
        <v>5287.2474549106973</v>
      </c>
      <c r="U576" s="39">
        <f t="shared" si="367"/>
        <v>865.76124406239524</v>
      </c>
      <c r="V576" s="39">
        <f t="shared" si="367"/>
        <v>17449.580399206618</v>
      </c>
      <c r="W576" s="39">
        <f t="shared" si="367"/>
        <v>5844.4456587869663</v>
      </c>
      <c r="X576" s="39">
        <f t="shared" si="367"/>
        <v>4501.5654046275477</v>
      </c>
      <c r="Y576" s="39">
        <f t="shared" si="367"/>
        <v>4934.3700601566625</v>
      </c>
      <c r="Z576" s="39">
        <f t="shared" si="367"/>
        <v>5172.154308157842</v>
      </c>
      <c r="AA576" s="39">
        <f t="shared" si="367"/>
        <v>974.43379336350029</v>
      </c>
      <c r="AB576" s="39">
        <f t="shared" si="367"/>
        <v>510.30824933033051</v>
      </c>
      <c r="AC576" s="39">
        <f t="shared" si="367"/>
        <v>2734.7076678840317</v>
      </c>
      <c r="AD576" s="39">
        <f t="shared" si="367"/>
        <v>1479.8245803831146</v>
      </c>
      <c r="AE576" s="39">
        <f t="shared" si="367"/>
        <v>4460.7828566935714</v>
      </c>
      <c r="AF576" s="39">
        <f t="shared" si="367"/>
        <v>4866.3923926380867</v>
      </c>
      <c r="AG576" s="39">
        <f t="shared" si="367"/>
        <v>7408.7131564286619</v>
      </c>
      <c r="AH576" s="39">
        <f t="shared" si="367"/>
        <v>3267.7056133041997</v>
      </c>
      <c r="AI576" s="39">
        <f t="shared" si="367"/>
        <v>2772.6407285454975</v>
      </c>
      <c r="AJ576" s="39">
        <f t="shared" si="369"/>
        <v>469335.49933531816</v>
      </c>
      <c r="AK576" s="39">
        <f t="shared" si="369"/>
        <v>316909.16326461511</v>
      </c>
      <c r="AL576" s="45"/>
    </row>
    <row r="577" spans="1:38">
      <c r="A577" s="44"/>
      <c r="B577" s="63"/>
      <c r="C577" s="63"/>
      <c r="D577" s="63"/>
      <c r="E577" s="63"/>
      <c r="F577" s="63"/>
      <c r="G577" s="63"/>
      <c r="H577" s="63"/>
      <c r="I577" s="63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  <c r="AA577" s="64"/>
      <c r="AB577" s="64"/>
      <c r="AC577" s="64"/>
      <c r="AD577" s="64"/>
      <c r="AE577" s="64"/>
      <c r="AF577" s="64"/>
      <c r="AG577" s="64"/>
      <c r="AH577" s="64"/>
      <c r="AI577" s="64"/>
      <c r="AJ577" s="64"/>
      <c r="AK577" s="64"/>
      <c r="AL577" s="45"/>
    </row>
    <row r="578" spans="1:38" ht="22.5">
      <c r="A578" s="44"/>
      <c r="B578" s="16" t="s">
        <v>37</v>
      </c>
      <c r="C578" s="25"/>
      <c r="D578" s="16" t="s">
        <v>48</v>
      </c>
      <c r="E578" s="16"/>
      <c r="F578" s="16" t="s">
        <v>56</v>
      </c>
      <c r="G578" s="16"/>
      <c r="H578" s="16" t="s">
        <v>156</v>
      </c>
      <c r="I578" s="16"/>
      <c r="J578" s="16" t="s">
        <v>58</v>
      </c>
      <c r="K578" s="16"/>
      <c r="L578" s="16" t="s">
        <v>152</v>
      </c>
      <c r="M578" s="16"/>
      <c r="N578" s="16" t="s">
        <v>50</v>
      </c>
      <c r="O578" s="16"/>
      <c r="P578" s="16" t="s">
        <v>157</v>
      </c>
      <c r="Q578" s="16"/>
      <c r="R578" s="16" t="s">
        <v>168</v>
      </c>
      <c r="S578" s="16"/>
      <c r="T578" s="16" t="s">
        <v>240</v>
      </c>
      <c r="U578" s="16"/>
      <c r="V578" s="16" t="s">
        <v>54</v>
      </c>
      <c r="W578" s="16"/>
      <c r="X578" s="16" t="s">
        <v>49</v>
      </c>
      <c r="Y578" s="16"/>
      <c r="Z578" s="16" t="s">
        <v>155</v>
      </c>
      <c r="AA578" s="16"/>
      <c r="AB578" s="16" t="s">
        <v>170</v>
      </c>
      <c r="AC578" s="16"/>
      <c r="AD578" s="16" t="s">
        <v>60</v>
      </c>
      <c r="AE578" s="16"/>
      <c r="AF578" s="16" t="s">
        <v>162</v>
      </c>
      <c r="AG578" s="16"/>
      <c r="AH578" s="16" t="s">
        <v>172</v>
      </c>
      <c r="AI578" s="16"/>
      <c r="AJ578" s="23" t="s">
        <v>177</v>
      </c>
      <c r="AK578" s="81">
        <f>SUM(AJ580:AK580)</f>
        <v>3131400.8515493199</v>
      </c>
      <c r="AL578" s="45"/>
    </row>
    <row r="579" spans="1:38">
      <c r="A579" s="65" t="s">
        <v>24</v>
      </c>
      <c r="B579" s="16" t="s">
        <v>30</v>
      </c>
      <c r="C579" s="16" t="s">
        <v>31</v>
      </c>
      <c r="D579" s="16" t="s">
        <v>30</v>
      </c>
      <c r="E579" s="16" t="s">
        <v>31</v>
      </c>
      <c r="F579" s="16" t="s">
        <v>30</v>
      </c>
      <c r="G579" s="16" t="s">
        <v>31</v>
      </c>
      <c r="H579" s="16" t="s">
        <v>30</v>
      </c>
      <c r="I579" s="16" t="s">
        <v>31</v>
      </c>
      <c r="J579" s="16" t="s">
        <v>30</v>
      </c>
      <c r="K579" s="16" t="s">
        <v>31</v>
      </c>
      <c r="L579" s="16" t="s">
        <v>30</v>
      </c>
      <c r="M579" s="16" t="s">
        <v>31</v>
      </c>
      <c r="N579" s="16" t="s">
        <v>30</v>
      </c>
      <c r="O579" s="16" t="s">
        <v>31</v>
      </c>
      <c r="P579" s="16" t="s">
        <v>30</v>
      </c>
      <c r="Q579" s="16" t="s">
        <v>31</v>
      </c>
      <c r="R579" s="16" t="s">
        <v>30</v>
      </c>
      <c r="S579" s="16" t="s">
        <v>31</v>
      </c>
      <c r="T579" s="16" t="s">
        <v>30</v>
      </c>
      <c r="U579" s="16" t="s">
        <v>31</v>
      </c>
      <c r="V579" s="16" t="s">
        <v>30</v>
      </c>
      <c r="W579" s="16" t="s">
        <v>31</v>
      </c>
      <c r="X579" s="16" t="s">
        <v>30</v>
      </c>
      <c r="Y579" s="16" t="s">
        <v>31</v>
      </c>
      <c r="Z579" s="16" t="s">
        <v>30</v>
      </c>
      <c r="AA579" s="16" t="s">
        <v>31</v>
      </c>
      <c r="AB579" s="16" t="s">
        <v>30</v>
      </c>
      <c r="AC579" s="16" t="s">
        <v>31</v>
      </c>
      <c r="AD579" s="16" t="s">
        <v>30</v>
      </c>
      <c r="AE579" s="16" t="s">
        <v>31</v>
      </c>
      <c r="AF579" s="16" t="s">
        <v>30</v>
      </c>
      <c r="AG579" s="16" t="s">
        <v>31</v>
      </c>
      <c r="AH579" s="16" t="s">
        <v>30</v>
      </c>
      <c r="AI579" s="16" t="s">
        <v>31</v>
      </c>
      <c r="AJ579" s="23" t="s">
        <v>30</v>
      </c>
      <c r="AK579" s="23" t="s">
        <v>31</v>
      </c>
      <c r="AL579" s="45"/>
    </row>
    <row r="580" spans="1:38">
      <c r="A580" s="46" t="s">
        <v>5</v>
      </c>
      <c r="B580" s="39">
        <f>SUM(B581:B588)</f>
        <v>348625.7833424533</v>
      </c>
      <c r="C580" s="39">
        <f t="shared" ref="C580:AK580" si="370">SUM(C581:C588)</f>
        <v>419960.3726810537</v>
      </c>
      <c r="D580" s="39">
        <f t="shared" si="370"/>
        <v>208488.03834363678</v>
      </c>
      <c r="E580" s="39">
        <f t="shared" si="370"/>
        <v>118916.45951315277</v>
      </c>
      <c r="F580" s="39">
        <f t="shared" si="370"/>
        <v>188823.10139032837</v>
      </c>
      <c r="G580" s="39">
        <f t="shared" si="370"/>
        <v>510876.28699594096</v>
      </c>
      <c r="H580" s="39">
        <f t="shared" si="370"/>
        <v>121020.72267285871</v>
      </c>
      <c r="I580" s="39">
        <f t="shared" si="370"/>
        <v>58468.997707763454</v>
      </c>
      <c r="J580" s="39">
        <f t="shared" si="370"/>
        <v>46107.944688784723</v>
      </c>
      <c r="K580" s="39">
        <f t="shared" si="370"/>
        <v>237243.60556647537</v>
      </c>
      <c r="L580" s="39">
        <f t="shared" si="370"/>
        <v>84826.298472851064</v>
      </c>
      <c r="M580" s="39">
        <f t="shared" si="370"/>
        <v>46360.580821533753</v>
      </c>
      <c r="N580" s="39">
        <f t="shared" si="370"/>
        <v>120575.82856960454</v>
      </c>
      <c r="O580" s="39">
        <f t="shared" si="370"/>
        <v>47416.389643372167</v>
      </c>
      <c r="P580" s="39">
        <f t="shared" si="370"/>
        <v>24115.966009488493</v>
      </c>
      <c r="Q580" s="39">
        <f t="shared" si="370"/>
        <v>124013.72606386838</v>
      </c>
      <c r="R580" s="39">
        <f t="shared" si="370"/>
        <v>10823.161025646847</v>
      </c>
      <c r="S580" s="39">
        <f t="shared" si="370"/>
        <v>56927.422712077881</v>
      </c>
      <c r="T580" s="39">
        <f t="shared" si="370"/>
        <v>36767.714736227448</v>
      </c>
      <c r="U580" s="39">
        <f t="shared" si="370"/>
        <v>15748.305773775914</v>
      </c>
      <c r="V580" s="39">
        <f t="shared" si="370"/>
        <v>35192.094391354221</v>
      </c>
      <c r="W580" s="39">
        <f t="shared" si="370"/>
        <v>32955.604672012487</v>
      </c>
      <c r="X580" s="39">
        <f t="shared" si="370"/>
        <v>13678.926429187548</v>
      </c>
      <c r="Y580" s="39">
        <f t="shared" si="370"/>
        <v>35539.214846072195</v>
      </c>
      <c r="Z580" s="39">
        <f t="shared" si="370"/>
        <v>39544.282073026086</v>
      </c>
      <c r="AA580" s="39">
        <f t="shared" si="370"/>
        <v>16979.305633431941</v>
      </c>
      <c r="AB580" s="39">
        <f t="shared" si="370"/>
        <v>2735.466990210025</v>
      </c>
      <c r="AC580" s="39">
        <f t="shared" si="370"/>
        <v>14052.009962889877</v>
      </c>
      <c r="AD580" s="39">
        <f t="shared" si="370"/>
        <v>7333.1455256047584</v>
      </c>
      <c r="AE580" s="39">
        <f t="shared" si="370"/>
        <v>59808.495429504583</v>
      </c>
      <c r="AF580" s="39">
        <f t="shared" si="370"/>
        <v>10082.031098227209</v>
      </c>
      <c r="AG580" s="39">
        <f t="shared" si="370"/>
        <v>24677.457341843747</v>
      </c>
      <c r="AH580" s="39">
        <f t="shared" si="370"/>
        <v>4113.8143579983152</v>
      </c>
      <c r="AI580" s="39">
        <f t="shared" si="370"/>
        <v>8602.2960670624634</v>
      </c>
      <c r="AJ580" s="39">
        <f t="shared" si="370"/>
        <v>1302854.3201174885</v>
      </c>
      <c r="AK580" s="39">
        <f t="shared" si="370"/>
        <v>1828546.5314318317</v>
      </c>
      <c r="AL580" s="45"/>
    </row>
    <row r="581" spans="1:38">
      <c r="A581" s="48" t="s">
        <v>13</v>
      </c>
      <c r="B581" s="39">
        <f>B518*$H$26</f>
        <v>13101.878501867164</v>
      </c>
      <c r="C581" s="39">
        <f t="shared" ref="C581:AI588" si="371">C518*$H$26</f>
        <v>19594.344931037238</v>
      </c>
      <c r="D581" s="39">
        <f t="shared" si="371"/>
        <v>5407.1938026154958</v>
      </c>
      <c r="E581" s="39">
        <f t="shared" si="371"/>
        <v>4039.3782268240107</v>
      </c>
      <c r="F581" s="39">
        <f t="shared" si="371"/>
        <v>963.9777903094573</v>
      </c>
      <c r="G581" s="39">
        <f t="shared" si="371"/>
        <v>3832.2799182142271</v>
      </c>
      <c r="H581" s="39">
        <f t="shared" si="371"/>
        <v>8356.7066528265786</v>
      </c>
      <c r="I581" s="39">
        <f t="shared" si="371"/>
        <v>4424.7434319888107</v>
      </c>
      <c r="J581" s="39">
        <f t="shared" si="371"/>
        <v>5426.1515910117132</v>
      </c>
      <c r="K581" s="39">
        <f t="shared" si="371"/>
        <v>34703.647505050722</v>
      </c>
      <c r="L581" s="39">
        <f t="shared" si="371"/>
        <v>8741.4394573006502</v>
      </c>
      <c r="M581" s="39">
        <f t="shared" si="371"/>
        <v>6029.8364866279435</v>
      </c>
      <c r="N581" s="39">
        <f t="shared" si="371"/>
        <v>5989.012688969332</v>
      </c>
      <c r="O581" s="39">
        <f t="shared" si="371"/>
        <v>2868.2058147790945</v>
      </c>
      <c r="P581" s="39">
        <f t="shared" si="371"/>
        <v>2158.6196252866343</v>
      </c>
      <c r="Q581" s="39">
        <f t="shared" si="371"/>
        <v>11936.827340659152</v>
      </c>
      <c r="R581" s="39">
        <f t="shared" si="371"/>
        <v>214.80861688211968</v>
      </c>
      <c r="S581" s="39">
        <f t="shared" si="371"/>
        <v>1653.5114184889167</v>
      </c>
      <c r="T581" s="39">
        <f t="shared" si="371"/>
        <v>3472.0065647075194</v>
      </c>
      <c r="U581" s="39">
        <f t="shared" si="371"/>
        <v>1947.4644947107408</v>
      </c>
      <c r="V581" s="39">
        <f t="shared" si="371"/>
        <v>1894.3083761019275</v>
      </c>
      <c r="W581" s="39">
        <f t="shared" si="371"/>
        <v>2470.6654840798087</v>
      </c>
      <c r="X581" s="39">
        <f t="shared" si="371"/>
        <v>898.09569090545949</v>
      </c>
      <c r="Y581" s="39">
        <f t="shared" si="371"/>
        <v>2867.5944703853224</v>
      </c>
      <c r="Z581" s="39">
        <f t="shared" si="371"/>
        <v>1570.4759843476616</v>
      </c>
      <c r="AA581" s="39">
        <f t="shared" si="371"/>
        <v>931.89346924341896</v>
      </c>
      <c r="AB581" s="39">
        <f t="shared" si="371"/>
        <v>278.9506958443007</v>
      </c>
      <c r="AC581" s="39">
        <f t="shared" si="371"/>
        <v>1754.2057955853513</v>
      </c>
      <c r="AD581" s="39">
        <f t="shared" si="371"/>
        <v>588.49215677878442</v>
      </c>
      <c r="AE581" s="39">
        <f t="shared" si="371"/>
        <v>6571.2590559620776</v>
      </c>
      <c r="AF581" s="39">
        <f t="shared" si="371"/>
        <v>778.77834645791904</v>
      </c>
      <c r="AG581" s="39">
        <f t="shared" si="371"/>
        <v>2091.5880628875357</v>
      </c>
      <c r="AH581" s="39">
        <f t="shared" si="371"/>
        <v>121.69743119402185</v>
      </c>
      <c r="AI581" s="39">
        <f t="shared" si="371"/>
        <v>404.69102461042712</v>
      </c>
      <c r="AJ581" s="39">
        <f>SUM(AH581,AF581,AD581,AB581,Z581,X581,V581,T581,R581,P581,N581,L581,J581,H581,F581,D581,B581)</f>
        <v>59962.593973406736</v>
      </c>
      <c r="AK581" s="39">
        <f>SUM(AI581,AG581,AE581,AC581,AA581,Y581,W581,U581,S581,Q581,O581,M581,K581,I581,G581,E581,C581)</f>
        <v>108122.13693113482</v>
      </c>
      <c r="AL581" s="45"/>
    </row>
    <row r="582" spans="1:38">
      <c r="A582" s="54" t="s">
        <v>6</v>
      </c>
      <c r="B582" s="39">
        <f t="shared" ref="B582:Q588" si="372">B519*$H$26</f>
        <v>35085.651669105398</v>
      </c>
      <c r="C582" s="39">
        <f t="shared" si="372"/>
        <v>56150.635913814862</v>
      </c>
      <c r="D582" s="39">
        <f t="shared" si="372"/>
        <v>16747.87699417468</v>
      </c>
      <c r="E582" s="39">
        <f t="shared" si="372"/>
        <v>12927.517316371855</v>
      </c>
      <c r="F582" s="39">
        <f t="shared" si="372"/>
        <v>3250.1709366759087</v>
      </c>
      <c r="G582" s="39">
        <f t="shared" si="372"/>
        <v>12878.096131242153</v>
      </c>
      <c r="H582" s="39">
        <f t="shared" si="372"/>
        <v>20092.465973936505</v>
      </c>
      <c r="I582" s="39">
        <f t="shared" si="372"/>
        <v>12072.582372979279</v>
      </c>
      <c r="J582" s="39">
        <f t="shared" si="372"/>
        <v>5818.1362743734007</v>
      </c>
      <c r="K582" s="39">
        <f t="shared" si="372"/>
        <v>35981.474098661711</v>
      </c>
      <c r="L582" s="39">
        <f t="shared" si="372"/>
        <v>12054.4351117888</v>
      </c>
      <c r="M582" s="39">
        <f t="shared" si="372"/>
        <v>8274.2807367193946</v>
      </c>
      <c r="N582" s="39">
        <f t="shared" si="372"/>
        <v>6877.6311278385283</v>
      </c>
      <c r="O582" s="39">
        <f t="shared" si="372"/>
        <v>3205.3137603668329</v>
      </c>
      <c r="P582" s="39">
        <f t="shared" si="372"/>
        <v>6728.6966470777825</v>
      </c>
      <c r="Q582" s="39">
        <f t="shared" si="372"/>
        <v>32726.084097017836</v>
      </c>
      <c r="R582" s="39">
        <f t="shared" si="371"/>
        <v>690.86356594323797</v>
      </c>
      <c r="S582" s="39">
        <f t="shared" si="371"/>
        <v>5443.0179645959033</v>
      </c>
      <c r="T582" s="39">
        <f t="shared" si="371"/>
        <v>4098.4075477124516</v>
      </c>
      <c r="U582" s="39">
        <f t="shared" si="371"/>
        <v>2442.811182027026</v>
      </c>
      <c r="V582" s="39">
        <f t="shared" si="371"/>
        <v>1286.1706315530287</v>
      </c>
      <c r="W582" s="39">
        <f t="shared" si="371"/>
        <v>1885.9171202872085</v>
      </c>
      <c r="X582" s="39">
        <f t="shared" si="371"/>
        <v>908.80194709542877</v>
      </c>
      <c r="Y582" s="39">
        <f t="shared" si="371"/>
        <v>2859.7684206109457</v>
      </c>
      <c r="Z582" s="39">
        <f t="shared" si="371"/>
        <v>1580.5935276130147</v>
      </c>
      <c r="AA582" s="39">
        <f t="shared" si="371"/>
        <v>958.69823706133798</v>
      </c>
      <c r="AB582" s="39">
        <f t="shared" si="371"/>
        <v>284.42178046381622</v>
      </c>
      <c r="AC582" s="39">
        <f t="shared" si="371"/>
        <v>1292.1781532743844</v>
      </c>
      <c r="AD582" s="39">
        <f t="shared" si="371"/>
        <v>520.15795231772097</v>
      </c>
      <c r="AE582" s="39">
        <f t="shared" si="371"/>
        <v>6434.2206414896655</v>
      </c>
      <c r="AF582" s="39">
        <f t="shared" si="371"/>
        <v>1855.7195109584429</v>
      </c>
      <c r="AG582" s="39">
        <f t="shared" si="371"/>
        <v>3873.6097873342896</v>
      </c>
      <c r="AH582" s="39">
        <f t="shared" si="371"/>
        <v>0</v>
      </c>
      <c r="AI582" s="39">
        <f t="shared" si="371"/>
        <v>0</v>
      </c>
      <c r="AJ582" s="39">
        <f t="shared" ref="AJ582:AK588" si="373">SUM(AH582,AF582,AD582,AB582,Z582,X582,V582,T582,R582,P582,N582,L582,J582,H582,F582,D582,B582)</f>
        <v>117880.20119862814</v>
      </c>
      <c r="AK582" s="39">
        <f t="shared" si="373"/>
        <v>199406.20593385468</v>
      </c>
      <c r="AL582" s="45"/>
    </row>
    <row r="583" spans="1:38">
      <c r="A583" s="48" t="s">
        <v>7</v>
      </c>
      <c r="B583" s="39">
        <f t="shared" si="372"/>
        <v>23742.079689483115</v>
      </c>
      <c r="C583" s="39">
        <f t="shared" si="371"/>
        <v>58379.352403776698</v>
      </c>
      <c r="D583" s="39">
        <f t="shared" si="371"/>
        <v>9358.9401291527374</v>
      </c>
      <c r="E583" s="39">
        <f t="shared" si="371"/>
        <v>11224.781882194622</v>
      </c>
      <c r="F583" s="39">
        <f t="shared" si="371"/>
        <v>4615.0463234556519</v>
      </c>
      <c r="G583" s="39">
        <f t="shared" si="371"/>
        <v>28744.262588688242</v>
      </c>
      <c r="H583" s="39">
        <f t="shared" si="371"/>
        <v>13861.925981238657</v>
      </c>
      <c r="I583" s="39">
        <f t="shared" si="371"/>
        <v>12564.997333749181</v>
      </c>
      <c r="J583" s="39">
        <f t="shared" si="371"/>
        <v>2731.37585746899</v>
      </c>
      <c r="K583" s="39">
        <f t="shared" si="371"/>
        <v>26808.614423386982</v>
      </c>
      <c r="L583" s="39">
        <f t="shared" si="371"/>
        <v>5016.3660832952119</v>
      </c>
      <c r="M583" s="39">
        <f t="shared" si="371"/>
        <v>5415.9921587249028</v>
      </c>
      <c r="N583" s="39">
        <f t="shared" si="371"/>
        <v>9311.1707918834127</v>
      </c>
      <c r="O583" s="39">
        <f t="shared" si="371"/>
        <v>6876.1276991990107</v>
      </c>
      <c r="P583" s="39">
        <f t="shared" si="371"/>
        <v>3182.8788053212788</v>
      </c>
      <c r="Q583" s="39">
        <f t="shared" si="371"/>
        <v>25316.346696315617</v>
      </c>
      <c r="R583" s="39">
        <f t="shared" si="371"/>
        <v>101.61874528581338</v>
      </c>
      <c r="S583" s="39">
        <f t="shared" si="371"/>
        <v>1247.791277929158</v>
      </c>
      <c r="T583" s="39">
        <f t="shared" si="371"/>
        <v>1848.7479077371811</v>
      </c>
      <c r="U583" s="39">
        <f t="shared" si="371"/>
        <v>1696.88758608681</v>
      </c>
      <c r="V583" s="39">
        <f t="shared" si="371"/>
        <v>1475.0733999301997</v>
      </c>
      <c r="W583" s="39">
        <f t="shared" si="371"/>
        <v>3271.5929519071942</v>
      </c>
      <c r="X583" s="39">
        <f t="shared" si="371"/>
        <v>1183.4850027860202</v>
      </c>
      <c r="Y583" s="39">
        <f t="shared" si="371"/>
        <v>5875.3649429174829</v>
      </c>
      <c r="Z583" s="39">
        <f t="shared" si="371"/>
        <v>655.92506835268307</v>
      </c>
      <c r="AA583" s="39">
        <f t="shared" si="371"/>
        <v>620.33295419925889</v>
      </c>
      <c r="AB583" s="39">
        <f t="shared" si="371"/>
        <v>227.46157208811073</v>
      </c>
      <c r="AC583" s="39">
        <f t="shared" si="371"/>
        <v>1795.4198601571024</v>
      </c>
      <c r="AD583" s="39">
        <f t="shared" si="371"/>
        <v>204.68513882062393</v>
      </c>
      <c r="AE583" s="39">
        <f t="shared" si="371"/>
        <v>3845.6820865253362</v>
      </c>
      <c r="AF583" s="39">
        <f t="shared" si="371"/>
        <v>1055.2450641638691</v>
      </c>
      <c r="AG583" s="39">
        <f t="shared" si="371"/>
        <v>3755.9702287280679</v>
      </c>
      <c r="AH583" s="39">
        <f t="shared" si="371"/>
        <v>0</v>
      </c>
      <c r="AI583" s="39">
        <f t="shared" si="371"/>
        <v>0</v>
      </c>
      <c r="AJ583" s="39">
        <f t="shared" si="373"/>
        <v>78572.025560463546</v>
      </c>
      <c r="AK583" s="39">
        <f t="shared" si="373"/>
        <v>197439.51707448566</v>
      </c>
      <c r="AL583" s="45"/>
    </row>
    <row r="584" spans="1:38">
      <c r="A584" s="54" t="s">
        <v>8</v>
      </c>
      <c r="B584" s="39">
        <f t="shared" si="372"/>
        <v>50779.840461411288</v>
      </c>
      <c r="C584" s="39">
        <f t="shared" si="371"/>
        <v>74291.815099576939</v>
      </c>
      <c r="D584" s="39">
        <f t="shared" si="371"/>
        <v>22922.361507056499</v>
      </c>
      <c r="E584" s="39">
        <f t="shared" si="371"/>
        <v>16952.501155196704</v>
      </c>
      <c r="F584" s="39">
        <f t="shared" si="371"/>
        <v>14263.503448509819</v>
      </c>
      <c r="G584" s="39">
        <f t="shared" si="371"/>
        <v>56826.977528144409</v>
      </c>
      <c r="H584" s="39">
        <f t="shared" si="371"/>
        <v>18688.233932578183</v>
      </c>
      <c r="I584" s="39">
        <f t="shared" si="371"/>
        <v>9477.354576390444</v>
      </c>
      <c r="J584" s="39">
        <f t="shared" si="371"/>
        <v>3681.0096841599643</v>
      </c>
      <c r="K584" s="39">
        <f t="shared" si="371"/>
        <v>23843.306804084215</v>
      </c>
      <c r="L584" s="39">
        <f t="shared" si="371"/>
        <v>7619.75537164871</v>
      </c>
      <c r="M584" s="39">
        <f t="shared" si="371"/>
        <v>5269.0164265187677</v>
      </c>
      <c r="N584" s="39">
        <f t="shared" si="371"/>
        <v>20104.484418407421</v>
      </c>
      <c r="O584" s="39">
        <f t="shared" si="371"/>
        <v>9721.1633472083013</v>
      </c>
      <c r="P584" s="39">
        <f t="shared" si="371"/>
        <v>3907.1292882347852</v>
      </c>
      <c r="Q584" s="39">
        <f t="shared" si="371"/>
        <v>22623.274007423039</v>
      </c>
      <c r="R584" s="39">
        <f t="shared" si="371"/>
        <v>369.90163076690027</v>
      </c>
      <c r="S584" s="39">
        <f t="shared" si="371"/>
        <v>2827.9388183392061</v>
      </c>
      <c r="T584" s="39">
        <f t="shared" si="371"/>
        <v>3059.6527401982421</v>
      </c>
      <c r="U584" s="39">
        <f t="shared" si="371"/>
        <v>1682.7888565217274</v>
      </c>
      <c r="V584" s="39">
        <f t="shared" si="371"/>
        <v>3602.7253427032415</v>
      </c>
      <c r="W584" s="39">
        <f t="shared" si="371"/>
        <v>4518.2556320879276</v>
      </c>
      <c r="X584" s="39">
        <f t="shared" si="371"/>
        <v>2074.8928107070669</v>
      </c>
      <c r="Y584" s="39">
        <f t="shared" si="371"/>
        <v>6664.4996897460442</v>
      </c>
      <c r="Z584" s="39">
        <f t="shared" si="371"/>
        <v>5926.5259237341934</v>
      </c>
      <c r="AA584" s="39">
        <f t="shared" si="371"/>
        <v>3494.1490814882277</v>
      </c>
      <c r="AB584" s="39">
        <f t="shared" si="371"/>
        <v>419.885437920676</v>
      </c>
      <c r="AC584" s="39">
        <f t="shared" si="371"/>
        <v>2978.5982360991161</v>
      </c>
      <c r="AD584" s="39">
        <f t="shared" si="371"/>
        <v>763.54114182654075</v>
      </c>
      <c r="AE584" s="39">
        <f t="shared" si="371"/>
        <v>8249.3613386797206</v>
      </c>
      <c r="AF584" s="39">
        <f t="shared" si="371"/>
        <v>2026.2063630293542</v>
      </c>
      <c r="AG584" s="39">
        <f t="shared" si="371"/>
        <v>5921.2663184859221</v>
      </c>
      <c r="AH584" s="39">
        <f t="shared" si="371"/>
        <v>238.26890785202141</v>
      </c>
      <c r="AI584" s="39">
        <f t="shared" si="371"/>
        <v>760.3290446970924</v>
      </c>
      <c r="AJ584" s="39">
        <f t="shared" si="373"/>
        <v>160447.9184107449</v>
      </c>
      <c r="AK584" s="39">
        <f t="shared" si="373"/>
        <v>256102.59596068779</v>
      </c>
      <c r="AL584" s="45"/>
    </row>
    <row r="585" spans="1:38">
      <c r="A585" s="48" t="s">
        <v>9</v>
      </c>
      <c r="B585" s="39">
        <f t="shared" si="372"/>
        <v>71557.772315250797</v>
      </c>
      <c r="C585" s="39">
        <f t="shared" si="371"/>
        <v>68687.43231425657</v>
      </c>
      <c r="D585" s="39">
        <f t="shared" si="371"/>
        <v>43993.00161805925</v>
      </c>
      <c r="E585" s="39">
        <f t="shared" si="371"/>
        <v>20824.722067938867</v>
      </c>
      <c r="F585" s="39">
        <f t="shared" si="371"/>
        <v>24537.864317597585</v>
      </c>
      <c r="G585" s="39">
        <f t="shared" si="371"/>
        <v>61004.222103529326</v>
      </c>
      <c r="H585" s="39">
        <f t="shared" si="371"/>
        <v>15997.018582518407</v>
      </c>
      <c r="I585" s="39">
        <f t="shared" si="371"/>
        <v>5557.7141201735449</v>
      </c>
      <c r="J585" s="39">
        <f t="shared" si="371"/>
        <v>6954.0399944813917</v>
      </c>
      <c r="K585" s="39">
        <f t="shared" si="371"/>
        <v>27503.632501256074</v>
      </c>
      <c r="L585" s="39">
        <f t="shared" si="371"/>
        <v>9277.6177214695381</v>
      </c>
      <c r="M585" s="39">
        <f t="shared" si="371"/>
        <v>4000.311715769039</v>
      </c>
      <c r="N585" s="39">
        <f t="shared" si="371"/>
        <v>20203.741149886318</v>
      </c>
      <c r="O585" s="39">
        <f t="shared" si="371"/>
        <v>6000.3594108548059</v>
      </c>
      <c r="P585" s="39">
        <f t="shared" si="371"/>
        <v>2549.8578418743382</v>
      </c>
      <c r="Q585" s="39">
        <f t="shared" si="371"/>
        <v>8418.2741317399214</v>
      </c>
      <c r="R585" s="39">
        <f t="shared" si="371"/>
        <v>2086.8349999877591</v>
      </c>
      <c r="S585" s="39">
        <f t="shared" si="371"/>
        <v>10143.57853482885</v>
      </c>
      <c r="T585" s="39">
        <f t="shared" si="371"/>
        <v>4453.6820281894034</v>
      </c>
      <c r="U585" s="39">
        <f t="shared" si="371"/>
        <v>1599.2919737999573</v>
      </c>
      <c r="V585" s="39">
        <f t="shared" si="371"/>
        <v>5514.1462301288293</v>
      </c>
      <c r="W585" s="39">
        <f t="shared" si="371"/>
        <v>4701.0983212671636</v>
      </c>
      <c r="X585" s="39">
        <f t="shared" si="371"/>
        <v>1958.0573355798699</v>
      </c>
      <c r="Y585" s="39">
        <f t="shared" si="371"/>
        <v>3893.8304854803637</v>
      </c>
      <c r="Z585" s="39">
        <f t="shared" si="371"/>
        <v>7955.8875652452643</v>
      </c>
      <c r="AA585" s="39">
        <f t="shared" si="371"/>
        <v>2979.693850297991</v>
      </c>
      <c r="AB585" s="39">
        <f t="shared" si="371"/>
        <v>839.86193226621867</v>
      </c>
      <c r="AC585" s="39">
        <f t="shared" si="371"/>
        <v>2925.1435586800726</v>
      </c>
      <c r="AD585" s="39">
        <f t="shared" si="371"/>
        <v>1708.6598229738827</v>
      </c>
      <c r="AE585" s="39">
        <f t="shared" si="371"/>
        <v>12396.778845584204</v>
      </c>
      <c r="AF585" s="39">
        <f t="shared" si="371"/>
        <v>1554.307889733223</v>
      </c>
      <c r="AG585" s="39">
        <f t="shared" si="371"/>
        <v>2387.0202120101162</v>
      </c>
      <c r="AH585" s="39">
        <f t="shared" si="371"/>
        <v>504.12170370020556</v>
      </c>
      <c r="AI585" s="39">
        <f t="shared" si="371"/>
        <v>1098.6829146359146</v>
      </c>
      <c r="AJ585" s="39">
        <f t="shared" si="373"/>
        <v>221646.47304894228</v>
      </c>
      <c r="AK585" s="39">
        <f t="shared" si="373"/>
        <v>244121.78706210275</v>
      </c>
      <c r="AL585" s="45"/>
    </row>
    <row r="586" spans="1:38">
      <c r="A586" s="54" t="s">
        <v>10</v>
      </c>
      <c r="B586" s="39">
        <f t="shared" si="372"/>
        <v>48340.573705077033</v>
      </c>
      <c r="C586" s="39">
        <f t="shared" si="371"/>
        <v>62156.0538893415</v>
      </c>
      <c r="D586" s="39">
        <f t="shared" si="371"/>
        <v>33352.060833419651</v>
      </c>
      <c r="E586" s="39">
        <f t="shared" si="371"/>
        <v>21712.927124941085</v>
      </c>
      <c r="F586" s="39">
        <f t="shared" si="371"/>
        <v>27295.494755127369</v>
      </c>
      <c r="G586" s="39">
        <f t="shared" si="371"/>
        <v>95886.197533603263</v>
      </c>
      <c r="H586" s="39">
        <f t="shared" si="371"/>
        <v>13921.772739313998</v>
      </c>
      <c r="I586" s="39">
        <f t="shared" si="371"/>
        <v>6186.9097388121018</v>
      </c>
      <c r="J586" s="39">
        <f t="shared" si="371"/>
        <v>4893.3404782378902</v>
      </c>
      <c r="K586" s="39">
        <f t="shared" si="371"/>
        <v>27987.500646985365</v>
      </c>
      <c r="L586" s="39">
        <f t="shared" si="371"/>
        <v>8597.6724428266461</v>
      </c>
      <c r="M586" s="39">
        <f t="shared" si="371"/>
        <v>5242.2695670417515</v>
      </c>
      <c r="N586" s="39">
        <f t="shared" si="371"/>
        <v>13392.753507001244</v>
      </c>
      <c r="O586" s="39">
        <f t="shared" si="371"/>
        <v>5715.5390682848229</v>
      </c>
      <c r="P586" s="39">
        <f t="shared" si="371"/>
        <v>1709.9084247409185</v>
      </c>
      <c r="Q586" s="39">
        <f t="shared" si="371"/>
        <v>8782.233078751522</v>
      </c>
      <c r="R586" s="39">
        <f t="shared" si="371"/>
        <v>1813.7801993067917</v>
      </c>
      <c r="S586" s="39">
        <f t="shared" si="371"/>
        <v>12211.751958095367</v>
      </c>
      <c r="T586" s="39">
        <f t="shared" si="371"/>
        <v>5102.44845935592</v>
      </c>
      <c r="U586" s="39">
        <f t="shared" si="371"/>
        <v>2467.1441923379666</v>
      </c>
      <c r="V586" s="39">
        <f t="shared" si="371"/>
        <v>4481.5015552379555</v>
      </c>
      <c r="W586" s="39">
        <f t="shared" si="371"/>
        <v>4927.9723411393843</v>
      </c>
      <c r="X586" s="39">
        <f t="shared" si="371"/>
        <v>1543.9670946895033</v>
      </c>
      <c r="Y586" s="39">
        <f t="shared" si="371"/>
        <v>4374.888555386151</v>
      </c>
      <c r="Z586" s="39">
        <f t="shared" si="371"/>
        <v>7292.352107667818</v>
      </c>
      <c r="AA586" s="39">
        <f t="shared" si="371"/>
        <v>3786.5344199570327</v>
      </c>
      <c r="AB586" s="39">
        <f t="shared" si="371"/>
        <v>0</v>
      </c>
      <c r="AC586" s="39">
        <f t="shared" si="371"/>
        <v>0</v>
      </c>
      <c r="AD586" s="39">
        <f t="shared" si="371"/>
        <v>849.00551158026974</v>
      </c>
      <c r="AE586" s="39">
        <f t="shared" si="371"/>
        <v>8049.867005341569</v>
      </c>
      <c r="AF586" s="39">
        <f t="shared" si="371"/>
        <v>542.3444748558743</v>
      </c>
      <c r="AG586" s="39">
        <f t="shared" si="371"/>
        <v>1413.0147861550888</v>
      </c>
      <c r="AH586" s="39">
        <f t="shared" si="371"/>
        <v>672.38373844021044</v>
      </c>
      <c r="AI586" s="39">
        <f t="shared" si="371"/>
        <v>1880.8311636089252</v>
      </c>
      <c r="AJ586" s="39">
        <f t="shared" si="373"/>
        <v>173801.36002687909</v>
      </c>
      <c r="AK586" s="39">
        <f t="shared" si="373"/>
        <v>272781.6350697829</v>
      </c>
      <c r="AL586" s="45"/>
    </row>
    <row r="587" spans="1:38">
      <c r="A587" s="48" t="s">
        <v>11</v>
      </c>
      <c r="B587" s="39">
        <f t="shared" si="372"/>
        <v>74253.061956164136</v>
      </c>
      <c r="C587" s="39">
        <f t="shared" si="371"/>
        <v>48904.125837597501</v>
      </c>
      <c r="D587" s="39">
        <f t="shared" si="371"/>
        <v>46416.665328792027</v>
      </c>
      <c r="E587" s="39">
        <f t="shared" si="371"/>
        <v>15658.84478327083</v>
      </c>
      <c r="F587" s="39">
        <f t="shared" si="371"/>
        <v>70880.054332035434</v>
      </c>
      <c r="G587" s="39">
        <f t="shared" si="371"/>
        <v>130563.02881136132</v>
      </c>
      <c r="H587" s="39">
        <f t="shared" si="371"/>
        <v>17152.712291506265</v>
      </c>
      <c r="I587" s="39">
        <f t="shared" si="371"/>
        <v>3822.4345607770106</v>
      </c>
      <c r="J587" s="39">
        <f t="shared" si="371"/>
        <v>10349.375289065259</v>
      </c>
      <c r="K587" s="39">
        <f t="shared" si="371"/>
        <v>31362.592198201924</v>
      </c>
      <c r="L587" s="39">
        <f t="shared" si="371"/>
        <v>25177.977714836026</v>
      </c>
      <c r="M587" s="39">
        <f t="shared" si="371"/>
        <v>8051.1259162028446</v>
      </c>
      <c r="N587" s="39">
        <f t="shared" si="371"/>
        <v>19987.723867791698</v>
      </c>
      <c r="O587" s="39">
        <f t="shared" si="371"/>
        <v>4503.6522014154352</v>
      </c>
      <c r="P587" s="39">
        <f t="shared" si="371"/>
        <v>1729.5771990936023</v>
      </c>
      <c r="Q587" s="39">
        <f t="shared" si="371"/>
        <v>4865.0879872363257</v>
      </c>
      <c r="R587" s="39">
        <f t="shared" si="371"/>
        <v>3374.3557830706532</v>
      </c>
      <c r="S587" s="39">
        <f t="shared" si="371"/>
        <v>11809.375558258294</v>
      </c>
      <c r="T587" s="39">
        <f t="shared" si="371"/>
        <v>12761.268889853709</v>
      </c>
      <c r="U587" s="39">
        <f t="shared" si="371"/>
        <v>3167.7098325379875</v>
      </c>
      <c r="V587" s="39">
        <f t="shared" si="371"/>
        <v>10605.567078076081</v>
      </c>
      <c r="W587" s="39">
        <f t="shared" si="371"/>
        <v>5873.0959835562353</v>
      </c>
      <c r="X587" s="39">
        <f t="shared" si="371"/>
        <v>3365.2578154785515</v>
      </c>
      <c r="Y587" s="39">
        <f t="shared" si="371"/>
        <v>5018.3003661535422</v>
      </c>
      <c r="Z587" s="39">
        <f t="shared" si="371"/>
        <v>12618.107126648409</v>
      </c>
      <c r="AA587" s="39">
        <f t="shared" si="371"/>
        <v>3407.0329017291001</v>
      </c>
      <c r="AB587" s="39">
        <f t="shared" si="371"/>
        <v>352.0673515572671</v>
      </c>
      <c r="AC587" s="39">
        <f t="shared" si="371"/>
        <v>1326.7157622015854</v>
      </c>
      <c r="AD587" s="39">
        <f t="shared" si="371"/>
        <v>2178.9745498509774</v>
      </c>
      <c r="AE587" s="39">
        <f t="shared" si="371"/>
        <v>10474.469982318149</v>
      </c>
      <c r="AF587" s="39">
        <f t="shared" si="371"/>
        <v>0</v>
      </c>
      <c r="AG587" s="39">
        <f t="shared" si="371"/>
        <v>0</v>
      </c>
      <c r="AH587" s="39">
        <f t="shared" si="371"/>
        <v>1422.8838488791873</v>
      </c>
      <c r="AI587" s="39">
        <f t="shared" si="371"/>
        <v>2001.3009799918202</v>
      </c>
      <c r="AJ587" s="39">
        <f t="shared" si="373"/>
        <v>312625.63042269927</v>
      </c>
      <c r="AK587" s="39">
        <f t="shared" si="373"/>
        <v>290808.89366280986</v>
      </c>
      <c r="AL587" s="45"/>
    </row>
    <row r="588" spans="1:38">
      <c r="A588" s="54" t="s">
        <v>12</v>
      </c>
      <c r="B588" s="39">
        <f t="shared" si="372"/>
        <v>31764.925044094402</v>
      </c>
      <c r="C588" s="39">
        <f t="shared" si="371"/>
        <v>31796.612291652506</v>
      </c>
      <c r="D588" s="39">
        <f t="shared" si="371"/>
        <v>30289.938130366427</v>
      </c>
      <c r="E588" s="39">
        <f t="shared" si="371"/>
        <v>15575.786956414799</v>
      </c>
      <c r="F588" s="39">
        <f t="shared" si="371"/>
        <v>43016.989486617167</v>
      </c>
      <c r="G588" s="39">
        <f t="shared" si="371"/>
        <v>121141.22238115806</v>
      </c>
      <c r="H588" s="39">
        <f t="shared" si="371"/>
        <v>12949.886518940122</v>
      </c>
      <c r="I588" s="39">
        <f t="shared" si="371"/>
        <v>4362.2615728930923</v>
      </c>
      <c r="J588" s="39">
        <f t="shared" si="371"/>
        <v>6254.5155199861183</v>
      </c>
      <c r="K588" s="39">
        <f t="shared" si="371"/>
        <v>29052.837388848377</v>
      </c>
      <c r="L588" s="39">
        <f t="shared" si="371"/>
        <v>8341.0345696854729</v>
      </c>
      <c r="M588" s="39">
        <f t="shared" si="371"/>
        <v>4077.7478139291143</v>
      </c>
      <c r="N588" s="39">
        <f t="shared" si="371"/>
        <v>24709.311017826592</v>
      </c>
      <c r="O588" s="39">
        <f t="shared" si="371"/>
        <v>8526.0283412638637</v>
      </c>
      <c r="P588" s="39">
        <f t="shared" si="371"/>
        <v>2149.2981778591534</v>
      </c>
      <c r="Q588" s="39">
        <f t="shared" si="371"/>
        <v>9345.5987247249523</v>
      </c>
      <c r="R588" s="39">
        <f t="shared" si="371"/>
        <v>2170.9974844035714</v>
      </c>
      <c r="S588" s="39">
        <f t="shared" si="371"/>
        <v>11590.457181542179</v>
      </c>
      <c r="T588" s="39">
        <f t="shared" si="371"/>
        <v>1971.5005984730133</v>
      </c>
      <c r="U588" s="39">
        <f t="shared" si="371"/>
        <v>744.20765575369887</v>
      </c>
      <c r="V588" s="39">
        <f t="shared" si="371"/>
        <v>6332.6017776229628</v>
      </c>
      <c r="W588" s="39">
        <f t="shared" si="371"/>
        <v>5307.006837687567</v>
      </c>
      <c r="X588" s="39">
        <f t="shared" si="371"/>
        <v>1746.3687319456469</v>
      </c>
      <c r="Y588" s="39">
        <f t="shared" si="371"/>
        <v>3984.9679153923435</v>
      </c>
      <c r="Z588" s="39">
        <f t="shared" si="371"/>
        <v>1944.4147694170379</v>
      </c>
      <c r="AA588" s="39">
        <f t="shared" si="371"/>
        <v>800.97071945557434</v>
      </c>
      <c r="AB588" s="39">
        <f t="shared" si="371"/>
        <v>332.81822006963563</v>
      </c>
      <c r="AC588" s="39">
        <f t="shared" si="371"/>
        <v>1979.748596892264</v>
      </c>
      <c r="AD588" s="39">
        <f t="shared" si="371"/>
        <v>519.62925145595852</v>
      </c>
      <c r="AE588" s="39">
        <f t="shared" si="371"/>
        <v>3786.8564736038606</v>
      </c>
      <c r="AF588" s="39">
        <f t="shared" si="371"/>
        <v>2269.4294490285261</v>
      </c>
      <c r="AG588" s="39">
        <f t="shared" si="371"/>
        <v>5234.9879462427243</v>
      </c>
      <c r="AH588" s="39">
        <f t="shared" si="371"/>
        <v>1154.458727932669</v>
      </c>
      <c r="AI588" s="39">
        <f t="shared" si="371"/>
        <v>2456.4609395182838</v>
      </c>
      <c r="AJ588" s="39">
        <f t="shared" si="373"/>
        <v>177918.11747572449</v>
      </c>
      <c r="AK588" s="39">
        <f t="shared" si="373"/>
        <v>259763.75973697324</v>
      </c>
      <c r="AL588" s="45"/>
    </row>
    <row r="589" spans="1:38">
      <c r="A589" s="44"/>
      <c r="B589" s="63"/>
      <c r="C589" s="63"/>
      <c r="D589" s="63"/>
      <c r="E589" s="63"/>
      <c r="F589" s="63"/>
      <c r="G589" s="63"/>
      <c r="H589" s="63"/>
      <c r="I589" s="63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  <c r="AA589" s="64"/>
      <c r="AB589" s="64"/>
      <c r="AC589" s="64"/>
      <c r="AD589" s="64"/>
      <c r="AE589" s="64"/>
      <c r="AF589" s="64"/>
      <c r="AG589" s="64"/>
      <c r="AH589" s="64"/>
      <c r="AI589" s="64"/>
      <c r="AJ589" s="64"/>
      <c r="AK589" s="64"/>
      <c r="AL589" s="45"/>
    </row>
    <row r="590" spans="1:38" ht="22.5">
      <c r="A590" s="44"/>
      <c r="B590" s="16" t="s">
        <v>37</v>
      </c>
      <c r="C590" s="25"/>
      <c r="D590" s="16" t="s">
        <v>48</v>
      </c>
      <c r="E590" s="16"/>
      <c r="F590" s="16" t="s">
        <v>56</v>
      </c>
      <c r="G590" s="16"/>
      <c r="H590" s="16" t="s">
        <v>156</v>
      </c>
      <c r="I590" s="16"/>
      <c r="J590" s="16" t="s">
        <v>58</v>
      </c>
      <c r="K590" s="16"/>
      <c r="L590" s="16" t="s">
        <v>152</v>
      </c>
      <c r="M590" s="16"/>
      <c r="N590" s="16" t="s">
        <v>50</v>
      </c>
      <c r="O590" s="16"/>
      <c r="P590" s="16" t="s">
        <v>157</v>
      </c>
      <c r="Q590" s="16"/>
      <c r="R590" s="16" t="s">
        <v>168</v>
      </c>
      <c r="S590" s="16"/>
      <c r="T590" s="16" t="s">
        <v>240</v>
      </c>
      <c r="U590" s="16"/>
      <c r="V590" s="16" t="s">
        <v>54</v>
      </c>
      <c r="W590" s="16"/>
      <c r="X590" s="16" t="s">
        <v>49</v>
      </c>
      <c r="Y590" s="16"/>
      <c r="Z590" s="16" t="s">
        <v>155</v>
      </c>
      <c r="AA590" s="16"/>
      <c r="AB590" s="16" t="s">
        <v>170</v>
      </c>
      <c r="AC590" s="16"/>
      <c r="AD590" s="16" t="s">
        <v>60</v>
      </c>
      <c r="AE590" s="16"/>
      <c r="AF590" s="16" t="s">
        <v>162</v>
      </c>
      <c r="AG590" s="16"/>
      <c r="AH590" s="16" t="s">
        <v>172</v>
      </c>
      <c r="AI590" s="16"/>
      <c r="AJ590" s="23" t="s">
        <v>177</v>
      </c>
      <c r="AK590" s="81">
        <f>SUM(AJ592:AK592)</f>
        <v>758947.65917024924</v>
      </c>
      <c r="AL590" s="45"/>
    </row>
    <row r="591" spans="1:38">
      <c r="A591" s="65" t="s">
        <v>25</v>
      </c>
      <c r="B591" s="16" t="s">
        <v>30</v>
      </c>
      <c r="C591" s="16" t="s">
        <v>31</v>
      </c>
      <c r="D591" s="16" t="s">
        <v>30</v>
      </c>
      <c r="E591" s="16" t="s">
        <v>31</v>
      </c>
      <c r="F591" s="16" t="s">
        <v>30</v>
      </c>
      <c r="G591" s="16" t="s">
        <v>31</v>
      </c>
      <c r="H591" s="16" t="s">
        <v>30</v>
      </c>
      <c r="I591" s="16" t="s">
        <v>31</v>
      </c>
      <c r="J591" s="16" t="s">
        <v>30</v>
      </c>
      <c r="K591" s="16" t="s">
        <v>31</v>
      </c>
      <c r="L591" s="16" t="s">
        <v>30</v>
      </c>
      <c r="M591" s="16" t="s">
        <v>31</v>
      </c>
      <c r="N591" s="16" t="s">
        <v>30</v>
      </c>
      <c r="O591" s="16" t="s">
        <v>31</v>
      </c>
      <c r="P591" s="16" t="s">
        <v>30</v>
      </c>
      <c r="Q591" s="16" t="s">
        <v>31</v>
      </c>
      <c r="R591" s="16" t="s">
        <v>30</v>
      </c>
      <c r="S591" s="16" t="s">
        <v>31</v>
      </c>
      <c r="T591" s="16" t="s">
        <v>30</v>
      </c>
      <c r="U591" s="16" t="s">
        <v>31</v>
      </c>
      <c r="V591" s="16" t="s">
        <v>30</v>
      </c>
      <c r="W591" s="16" t="s">
        <v>31</v>
      </c>
      <c r="X591" s="16" t="s">
        <v>30</v>
      </c>
      <c r="Y591" s="16" t="s">
        <v>31</v>
      </c>
      <c r="Z591" s="16" t="s">
        <v>30</v>
      </c>
      <c r="AA591" s="16" t="s">
        <v>31</v>
      </c>
      <c r="AB591" s="16" t="s">
        <v>30</v>
      </c>
      <c r="AC591" s="16" t="s">
        <v>31</v>
      </c>
      <c r="AD591" s="16" t="s">
        <v>30</v>
      </c>
      <c r="AE591" s="16" t="s">
        <v>31</v>
      </c>
      <c r="AF591" s="16" t="s">
        <v>30</v>
      </c>
      <c r="AG591" s="16" t="s">
        <v>31</v>
      </c>
      <c r="AH591" s="16" t="s">
        <v>30</v>
      </c>
      <c r="AI591" s="16" t="s">
        <v>31</v>
      </c>
      <c r="AJ591" s="23" t="s">
        <v>30</v>
      </c>
      <c r="AK591" s="23" t="s">
        <v>31</v>
      </c>
      <c r="AL591" s="45"/>
    </row>
    <row r="592" spans="1:38">
      <c r="A592" s="46" t="s">
        <v>5</v>
      </c>
      <c r="B592" s="39">
        <f>SUM(B593:B600)</f>
        <v>94087.422719331385</v>
      </c>
      <c r="C592" s="39">
        <f t="shared" ref="C592:AK592" si="374">SUM(C593:C600)</f>
        <v>75893.37319024984</v>
      </c>
      <c r="D592" s="39">
        <f t="shared" si="374"/>
        <v>60517.343853451792</v>
      </c>
      <c r="E592" s="39">
        <f t="shared" si="374"/>
        <v>23666.642091458976</v>
      </c>
      <c r="F592" s="39">
        <f t="shared" si="374"/>
        <v>59825.548607491641</v>
      </c>
      <c r="G592" s="39">
        <f t="shared" si="374"/>
        <v>120023.59932677302</v>
      </c>
      <c r="H592" s="39">
        <f t="shared" si="374"/>
        <v>36658.422130266794</v>
      </c>
      <c r="I592" s="39">
        <f t="shared" si="374"/>
        <v>10728.074803183954</v>
      </c>
      <c r="J592" s="39">
        <f t="shared" si="374"/>
        <v>14338.70418594002</v>
      </c>
      <c r="K592" s="39">
        <f t="shared" si="374"/>
        <v>49822.000574470738</v>
      </c>
      <c r="L592" s="39">
        <f t="shared" si="374"/>
        <v>24172.748635525972</v>
      </c>
      <c r="M592" s="39">
        <f t="shared" si="374"/>
        <v>9065.489360157093</v>
      </c>
      <c r="N592" s="39">
        <f t="shared" si="374"/>
        <v>40511.799699019713</v>
      </c>
      <c r="O592" s="39">
        <f t="shared" si="374"/>
        <v>10344.969080001612</v>
      </c>
      <c r="P592" s="39">
        <f t="shared" si="374"/>
        <v>7238.3879198657414</v>
      </c>
      <c r="Q592" s="39">
        <f t="shared" si="374"/>
        <v>22517.800064653962</v>
      </c>
      <c r="R592" s="39">
        <f t="shared" si="374"/>
        <v>3297.748451481275</v>
      </c>
      <c r="S592" s="39">
        <f t="shared" si="374"/>
        <v>12773.245192734856</v>
      </c>
      <c r="T592" s="39">
        <f t="shared" si="374"/>
        <v>9562.7927963309867</v>
      </c>
      <c r="U592" s="39">
        <f t="shared" si="374"/>
        <v>2906.6971744041793</v>
      </c>
      <c r="V592" s="39">
        <f t="shared" si="374"/>
        <v>10948.927132286648</v>
      </c>
      <c r="W592" s="39">
        <f t="shared" si="374"/>
        <v>7131.6598186544416</v>
      </c>
      <c r="X592" s="39">
        <f t="shared" si="374"/>
        <v>4121.2073459595958</v>
      </c>
      <c r="Y592" s="39">
        <f t="shared" si="374"/>
        <v>7125.099705122846</v>
      </c>
      <c r="Z592" s="39">
        <f t="shared" si="374"/>
        <v>9386.0320571388438</v>
      </c>
      <c r="AA592" s="39">
        <f t="shared" si="374"/>
        <v>2984.0796806516819</v>
      </c>
      <c r="AB592" s="39">
        <f t="shared" si="374"/>
        <v>788.23937160266735</v>
      </c>
      <c r="AC592" s="39">
        <f t="shared" si="374"/>
        <v>2867.4297477377986</v>
      </c>
      <c r="AD592" s="39">
        <f t="shared" si="374"/>
        <v>1852.9648150464197</v>
      </c>
      <c r="AE592" s="39">
        <f t="shared" si="374"/>
        <v>10985.53400886033</v>
      </c>
      <c r="AF592" s="39">
        <f t="shared" si="374"/>
        <v>3623.534440059932</v>
      </c>
      <c r="AG592" s="39">
        <f t="shared" si="374"/>
        <v>5528.9597164739589</v>
      </c>
      <c r="AH592" s="39">
        <f t="shared" si="374"/>
        <v>1436.0183176239323</v>
      </c>
      <c r="AI592" s="39">
        <f t="shared" si="374"/>
        <v>2215.1631562366556</v>
      </c>
      <c r="AJ592" s="39">
        <f t="shared" si="374"/>
        <v>382367.84247842338</v>
      </c>
      <c r="AK592" s="39">
        <f t="shared" si="374"/>
        <v>376579.81669182592</v>
      </c>
      <c r="AL592" s="45"/>
    </row>
    <row r="593" spans="1:38">
      <c r="A593" s="48" t="s">
        <v>13</v>
      </c>
      <c r="B593" s="39">
        <f>B530*$H$26</f>
        <v>6484.471802906357</v>
      </c>
      <c r="C593" s="39">
        <f t="shared" ref="C593:AI600" si="375">C530*$H$26</f>
        <v>5762.1166253577921</v>
      </c>
      <c r="D593" s="39">
        <f t="shared" si="375"/>
        <v>2676.1655392326634</v>
      </c>
      <c r="E593" s="39">
        <f t="shared" si="375"/>
        <v>1187.8615242718815</v>
      </c>
      <c r="F593" s="39">
        <f t="shared" si="375"/>
        <v>477.09851675077198</v>
      </c>
      <c r="G593" s="39">
        <f t="shared" si="375"/>
        <v>1126.9600442109841</v>
      </c>
      <c r="H593" s="39">
        <f t="shared" si="375"/>
        <v>4135.9587213155264</v>
      </c>
      <c r="I593" s="39">
        <f t="shared" si="375"/>
        <v>1301.1860198510747</v>
      </c>
      <c r="J593" s="39">
        <f t="shared" si="375"/>
        <v>2685.548258228509</v>
      </c>
      <c r="K593" s="39">
        <f t="shared" si="375"/>
        <v>10205.315102556167</v>
      </c>
      <c r="L593" s="39">
        <f t="shared" si="375"/>
        <v>4326.373326511999</v>
      </c>
      <c r="M593" s="39">
        <f t="shared" si="375"/>
        <v>1773.1963579324756</v>
      </c>
      <c r="N593" s="39">
        <f t="shared" si="375"/>
        <v>2964.1233433309208</v>
      </c>
      <c r="O593" s="39">
        <f t="shared" si="375"/>
        <v>843.45439811606138</v>
      </c>
      <c r="P593" s="39">
        <f t="shared" si="375"/>
        <v>1068.3588686444209</v>
      </c>
      <c r="Q593" s="39">
        <f t="shared" si="375"/>
        <v>3510.26745296744</v>
      </c>
      <c r="R593" s="39">
        <f t="shared" si="375"/>
        <v>106.31455779374788</v>
      </c>
      <c r="S593" s="39">
        <f t="shared" si="375"/>
        <v>486.24874514697945</v>
      </c>
      <c r="T593" s="39">
        <f t="shared" si="375"/>
        <v>1718.3893641772938</v>
      </c>
      <c r="U593" s="39">
        <f t="shared" si="375"/>
        <v>572.69164045856962</v>
      </c>
      <c r="V593" s="39">
        <f t="shared" si="375"/>
        <v>937.54412766777887</v>
      </c>
      <c r="W593" s="39">
        <f t="shared" si="375"/>
        <v>726.54955864147473</v>
      </c>
      <c r="X593" s="39">
        <f t="shared" si="375"/>
        <v>444.49169507702391</v>
      </c>
      <c r="Y593" s="39">
        <f t="shared" si="375"/>
        <v>843.27461983270609</v>
      </c>
      <c r="Z593" s="39">
        <f t="shared" si="375"/>
        <v>777.27077351486071</v>
      </c>
      <c r="AA593" s="39">
        <f t="shared" si="375"/>
        <v>274.04227449749237</v>
      </c>
      <c r="AB593" s="39">
        <f t="shared" si="375"/>
        <v>138.06019658522203</v>
      </c>
      <c r="AC593" s="39">
        <f t="shared" si="375"/>
        <v>515.85997973478959</v>
      </c>
      <c r="AD593" s="39">
        <f t="shared" si="375"/>
        <v>291.26058498556085</v>
      </c>
      <c r="AE593" s="39">
        <f t="shared" si="375"/>
        <v>1932.4127032139409</v>
      </c>
      <c r="AF593" s="39">
        <f t="shared" si="375"/>
        <v>385.4383344801081</v>
      </c>
      <c r="AG593" s="39">
        <f t="shared" si="375"/>
        <v>615.07411413759337</v>
      </c>
      <c r="AH593" s="39">
        <f t="shared" si="375"/>
        <v>60.231329496095491</v>
      </c>
      <c r="AI593" s="39">
        <f t="shared" si="375"/>
        <v>119.00764681074656</v>
      </c>
      <c r="AJ593" s="39">
        <f>SUM(AH593,AF593,AD593,AB593,Z593,X593,V593,T593,R593,P593,N593,L593,J593,H593,F593,D593,B593)</f>
        <v>29677.099340698864</v>
      </c>
      <c r="AK593" s="39">
        <f>SUM(AI593,AG593,AE593,AC593,AA593,Y593,W593,U593,S593,Q593,O593,M593,K593,I593,G593,E593,C593)</f>
        <v>31795.518807738168</v>
      </c>
      <c r="AL593" s="45"/>
    </row>
    <row r="594" spans="1:38">
      <c r="A594" s="54" t="s">
        <v>6</v>
      </c>
      <c r="B594" s="39">
        <f t="shared" ref="B594:Q600" si="376">B531*$H$26</f>
        <v>5876.7178670507728</v>
      </c>
      <c r="C594" s="39">
        <f t="shared" si="376"/>
        <v>5842.9848409778369</v>
      </c>
      <c r="D594" s="39">
        <f t="shared" si="376"/>
        <v>2805.2079207495731</v>
      </c>
      <c r="E594" s="39">
        <f t="shared" si="376"/>
        <v>1345.2258639951597</v>
      </c>
      <c r="F594" s="39">
        <f t="shared" si="376"/>
        <v>544.39170161833488</v>
      </c>
      <c r="G594" s="39">
        <f t="shared" si="376"/>
        <v>1340.0831397706429</v>
      </c>
      <c r="H594" s="39">
        <f t="shared" si="376"/>
        <v>3365.4142980081938</v>
      </c>
      <c r="I594" s="39">
        <f t="shared" si="376"/>
        <v>1256.2621001308923</v>
      </c>
      <c r="J594" s="39">
        <f t="shared" si="376"/>
        <v>974.51646955309877</v>
      </c>
      <c r="K594" s="39">
        <f t="shared" si="376"/>
        <v>3744.1999416927606</v>
      </c>
      <c r="L594" s="39">
        <f t="shared" si="376"/>
        <v>2019.0736334828264</v>
      </c>
      <c r="M594" s="39">
        <f t="shared" si="376"/>
        <v>861.01423657699956</v>
      </c>
      <c r="N594" s="39">
        <f t="shared" si="376"/>
        <v>1151.9779684623368</v>
      </c>
      <c r="O594" s="39">
        <f t="shared" si="376"/>
        <v>333.54207672994914</v>
      </c>
      <c r="P594" s="39">
        <f t="shared" si="376"/>
        <v>1127.0319896228646</v>
      </c>
      <c r="Q594" s="39">
        <f t="shared" si="376"/>
        <v>3405.4469761827813</v>
      </c>
      <c r="R594" s="39">
        <f t="shared" si="375"/>
        <v>115.71711136971901</v>
      </c>
      <c r="S594" s="39">
        <f t="shared" si="375"/>
        <v>566.39557039244914</v>
      </c>
      <c r="T594" s="39">
        <f t="shared" si="375"/>
        <v>686.46822037812319</v>
      </c>
      <c r="U594" s="39">
        <f t="shared" si="375"/>
        <v>254.19674191870331</v>
      </c>
      <c r="V594" s="39">
        <f t="shared" si="375"/>
        <v>215.42885968908047</v>
      </c>
      <c r="W594" s="39">
        <f t="shared" si="375"/>
        <v>196.2468450418317</v>
      </c>
      <c r="X594" s="39">
        <f t="shared" si="375"/>
        <v>152.22099023484986</v>
      </c>
      <c r="Y594" s="39">
        <f t="shared" si="375"/>
        <v>297.58493841430908</v>
      </c>
      <c r="Z594" s="39">
        <f t="shared" si="375"/>
        <v>264.74361405256047</v>
      </c>
      <c r="AA594" s="39">
        <f t="shared" si="375"/>
        <v>99.761279192269754</v>
      </c>
      <c r="AB594" s="39">
        <f t="shared" si="375"/>
        <v>47.639604211823936</v>
      </c>
      <c r="AC594" s="39">
        <f t="shared" si="375"/>
        <v>134.46290034922612</v>
      </c>
      <c r="AD594" s="39">
        <f t="shared" si="375"/>
        <v>87.124547689840185</v>
      </c>
      <c r="AE594" s="39">
        <f t="shared" si="375"/>
        <v>669.53923245740509</v>
      </c>
      <c r="AF594" s="39">
        <f t="shared" si="375"/>
        <v>310.82620636877198</v>
      </c>
      <c r="AG594" s="39">
        <f t="shared" si="375"/>
        <v>403.0843622501003</v>
      </c>
      <c r="AH594" s="39">
        <f t="shared" si="375"/>
        <v>0</v>
      </c>
      <c r="AI594" s="39">
        <f t="shared" si="375"/>
        <v>0</v>
      </c>
      <c r="AJ594" s="39">
        <f t="shared" ref="AJ594:AK600" si="377">SUM(AH594,AF594,AD594,AB594,Z594,X594,V594,T594,R594,P594,N594,L594,J594,H594,F594,D594,B594)</f>
        <v>19744.501002542769</v>
      </c>
      <c r="AK594" s="39">
        <f t="shared" si="377"/>
        <v>20750.031046073316</v>
      </c>
      <c r="AL594" s="45"/>
    </row>
    <row r="595" spans="1:38">
      <c r="A595" s="48" t="s">
        <v>7</v>
      </c>
      <c r="B595" s="39">
        <f t="shared" si="376"/>
        <v>11581.749978123267</v>
      </c>
      <c r="C595" s="39">
        <f t="shared" si="375"/>
        <v>11006.110089632162</v>
      </c>
      <c r="D595" s="39">
        <f t="shared" si="375"/>
        <v>4565.434286032063</v>
      </c>
      <c r="E595" s="39">
        <f t="shared" si="375"/>
        <v>2116.1794374332649</v>
      </c>
      <c r="F595" s="39">
        <f t="shared" si="375"/>
        <v>2251.2902557309217</v>
      </c>
      <c r="G595" s="39">
        <f t="shared" si="375"/>
        <v>5419.0823548075477</v>
      </c>
      <c r="H595" s="39">
        <f t="shared" si="375"/>
        <v>6762.0597281152668</v>
      </c>
      <c r="I595" s="39">
        <f t="shared" si="375"/>
        <v>2368.8468308913898</v>
      </c>
      <c r="J595" s="39">
        <f t="shared" si="375"/>
        <v>1332.4069622890142</v>
      </c>
      <c r="K595" s="39">
        <f t="shared" si="375"/>
        <v>5054.1595537673311</v>
      </c>
      <c r="L595" s="39">
        <f t="shared" si="375"/>
        <v>2447.0601790288019</v>
      </c>
      <c r="M595" s="39">
        <f t="shared" si="375"/>
        <v>1021.0631582760512</v>
      </c>
      <c r="N595" s="39">
        <f t="shared" si="375"/>
        <v>4542.1316719346542</v>
      </c>
      <c r="O595" s="39">
        <f t="shared" si="375"/>
        <v>1296.3387795794997</v>
      </c>
      <c r="P595" s="39">
        <f t="shared" si="375"/>
        <v>1552.6570130344501</v>
      </c>
      <c r="Q595" s="39">
        <f t="shared" si="375"/>
        <v>4772.8261334553554</v>
      </c>
      <c r="R595" s="39">
        <f t="shared" si="375"/>
        <v>49.571179794844063</v>
      </c>
      <c r="S595" s="39">
        <f t="shared" si="375"/>
        <v>235.24290024297486</v>
      </c>
      <c r="T595" s="39">
        <f t="shared" si="375"/>
        <v>901.84753484233158</v>
      </c>
      <c r="U595" s="39">
        <f t="shared" si="375"/>
        <v>319.90987931879494</v>
      </c>
      <c r="V595" s="39">
        <f t="shared" si="375"/>
        <v>719.56338875146514</v>
      </c>
      <c r="W595" s="39">
        <f t="shared" si="375"/>
        <v>616.78505695150238</v>
      </c>
      <c r="X595" s="39">
        <f t="shared" si="375"/>
        <v>577.32210422989317</v>
      </c>
      <c r="Y595" s="39">
        <f t="shared" si="375"/>
        <v>1107.6675351118124</v>
      </c>
      <c r="Z595" s="39">
        <f t="shared" si="375"/>
        <v>319.97029095177714</v>
      </c>
      <c r="AA595" s="39">
        <f t="shared" si="375"/>
        <v>116.94978626899093</v>
      </c>
      <c r="AB595" s="39">
        <f t="shared" si="375"/>
        <v>110.95923743876178</v>
      </c>
      <c r="AC595" s="39">
        <f t="shared" si="375"/>
        <v>338.48591709836592</v>
      </c>
      <c r="AD595" s="39">
        <f t="shared" si="375"/>
        <v>99.848544569918829</v>
      </c>
      <c r="AE595" s="39">
        <f t="shared" si="375"/>
        <v>725.01661411519865</v>
      </c>
      <c r="AF595" s="39">
        <f t="shared" si="375"/>
        <v>514.76469873901988</v>
      </c>
      <c r="AG595" s="39">
        <f t="shared" si="375"/>
        <v>708.10346687038111</v>
      </c>
      <c r="AH595" s="39">
        <f t="shared" si="375"/>
        <v>0</v>
      </c>
      <c r="AI595" s="39">
        <f t="shared" si="375"/>
        <v>0</v>
      </c>
      <c r="AJ595" s="39">
        <f t="shared" si="377"/>
        <v>38328.63705360645</v>
      </c>
      <c r="AK595" s="39">
        <f t="shared" si="377"/>
        <v>37222.767493820618</v>
      </c>
      <c r="AL595" s="45"/>
    </row>
    <row r="596" spans="1:38">
      <c r="A596" s="54" t="s">
        <v>8</v>
      </c>
      <c r="B596" s="39">
        <f t="shared" si="376"/>
        <v>9923.6628936400775</v>
      </c>
      <c r="C596" s="39">
        <f t="shared" si="375"/>
        <v>9034.8949147680723</v>
      </c>
      <c r="D596" s="39">
        <f t="shared" si="375"/>
        <v>4479.6081723620719</v>
      </c>
      <c r="E596" s="39">
        <f t="shared" si="375"/>
        <v>2061.6546556897729</v>
      </c>
      <c r="F596" s="39">
        <f t="shared" si="375"/>
        <v>2787.4486926135223</v>
      </c>
      <c r="G596" s="39">
        <f t="shared" si="375"/>
        <v>6910.9331842613074</v>
      </c>
      <c r="H596" s="39">
        <f t="shared" si="375"/>
        <v>3652.1527428847157</v>
      </c>
      <c r="I596" s="39">
        <f t="shared" si="375"/>
        <v>1152.5751868212403</v>
      </c>
      <c r="J596" s="39">
        <f t="shared" si="375"/>
        <v>719.36222882754589</v>
      </c>
      <c r="K596" s="39">
        <f t="shared" si="375"/>
        <v>2899.6703217808745</v>
      </c>
      <c r="L596" s="39">
        <f t="shared" si="375"/>
        <v>1489.0925799128324</v>
      </c>
      <c r="M596" s="39">
        <f t="shared" si="375"/>
        <v>640.78404402929903</v>
      </c>
      <c r="N596" s="39">
        <f t="shared" si="375"/>
        <v>3928.9238446963395</v>
      </c>
      <c r="O596" s="39">
        <f t="shared" si="375"/>
        <v>1182.2256485939888</v>
      </c>
      <c r="P596" s="39">
        <f t="shared" si="375"/>
        <v>763.55170843386895</v>
      </c>
      <c r="Q596" s="39">
        <f t="shared" si="375"/>
        <v>2751.2977440530344</v>
      </c>
      <c r="R596" s="39">
        <f t="shared" si="375"/>
        <v>72.28811776846652</v>
      </c>
      <c r="S596" s="39">
        <f t="shared" si="375"/>
        <v>343.91581380589554</v>
      </c>
      <c r="T596" s="39">
        <f t="shared" si="375"/>
        <v>597.93339422566635</v>
      </c>
      <c r="U596" s="39">
        <f t="shared" si="375"/>
        <v>204.65000703022417</v>
      </c>
      <c r="V596" s="39">
        <f t="shared" si="375"/>
        <v>704.06349201765988</v>
      </c>
      <c r="W596" s="39">
        <f t="shared" si="375"/>
        <v>549.48132279791196</v>
      </c>
      <c r="X596" s="39">
        <f t="shared" si="375"/>
        <v>405.48644120970579</v>
      </c>
      <c r="Y596" s="39">
        <f t="shared" si="375"/>
        <v>810.49378421638289</v>
      </c>
      <c r="Z596" s="39">
        <f t="shared" si="375"/>
        <v>1158.1927958645349</v>
      </c>
      <c r="AA596" s="39">
        <f t="shared" si="375"/>
        <v>424.93604073969232</v>
      </c>
      <c r="AB596" s="39">
        <f t="shared" si="375"/>
        <v>82.05621565588946</v>
      </c>
      <c r="AC596" s="39">
        <f t="shared" si="375"/>
        <v>362.23804762877978</v>
      </c>
      <c r="AD596" s="39">
        <f t="shared" si="375"/>
        <v>149.2152166698838</v>
      </c>
      <c r="AE596" s="39">
        <f t="shared" si="375"/>
        <v>1003.2345112179953</v>
      </c>
      <c r="AF596" s="39">
        <f t="shared" si="375"/>
        <v>395.97188011907713</v>
      </c>
      <c r="AG596" s="39">
        <f t="shared" si="375"/>
        <v>720.10649999828286</v>
      </c>
      <c r="AH596" s="39">
        <f t="shared" si="375"/>
        <v>46.563760304762816</v>
      </c>
      <c r="AI596" s="39">
        <f t="shared" si="375"/>
        <v>92.466350570068983</v>
      </c>
      <c r="AJ596" s="39">
        <f t="shared" si="377"/>
        <v>31355.574177206621</v>
      </c>
      <c r="AK596" s="39">
        <f t="shared" si="377"/>
        <v>31145.558078002825</v>
      </c>
      <c r="AL596" s="45"/>
    </row>
    <row r="597" spans="1:38">
      <c r="A597" s="48" t="s">
        <v>9</v>
      </c>
      <c r="B597" s="39">
        <f t="shared" si="376"/>
        <v>10358.140869935365</v>
      </c>
      <c r="C597" s="39">
        <f t="shared" si="375"/>
        <v>8749.7017146228518</v>
      </c>
      <c r="D597" s="39">
        <f t="shared" si="375"/>
        <v>6368.0812483039535</v>
      </c>
      <c r="E597" s="39">
        <f t="shared" si="375"/>
        <v>2652.743016375211</v>
      </c>
      <c r="F597" s="39">
        <f t="shared" si="375"/>
        <v>3551.9084374132594</v>
      </c>
      <c r="G597" s="39">
        <f t="shared" si="375"/>
        <v>7770.981222538674</v>
      </c>
      <c r="H597" s="39">
        <f t="shared" si="375"/>
        <v>2315.6027167350016</v>
      </c>
      <c r="I597" s="39">
        <f t="shared" si="375"/>
        <v>707.96562235989938</v>
      </c>
      <c r="J597" s="39">
        <f t="shared" si="375"/>
        <v>1006.6121896677765</v>
      </c>
      <c r="K597" s="39">
        <f t="shared" si="375"/>
        <v>3503.5314663327254</v>
      </c>
      <c r="L597" s="39">
        <f t="shared" si="375"/>
        <v>1342.9550443943756</v>
      </c>
      <c r="M597" s="39">
        <f t="shared" si="375"/>
        <v>509.57697935704363</v>
      </c>
      <c r="N597" s="39">
        <f t="shared" si="375"/>
        <v>2924.5348221332342</v>
      </c>
      <c r="O597" s="39">
        <f t="shared" si="375"/>
        <v>764.35169079122272</v>
      </c>
      <c r="P597" s="39">
        <f t="shared" si="375"/>
        <v>369.09738620824481</v>
      </c>
      <c r="Q597" s="39">
        <f t="shared" si="375"/>
        <v>1072.3561082856477</v>
      </c>
      <c r="R597" s="39">
        <f t="shared" si="375"/>
        <v>302.07383772311636</v>
      </c>
      <c r="S597" s="39">
        <f t="shared" si="375"/>
        <v>1292.1328328673337</v>
      </c>
      <c r="T597" s="39">
        <f t="shared" si="375"/>
        <v>644.68001651378131</v>
      </c>
      <c r="U597" s="39">
        <f t="shared" si="375"/>
        <v>203.72471722801089</v>
      </c>
      <c r="V597" s="39">
        <f t="shared" si="375"/>
        <v>798.18448200803618</v>
      </c>
      <c r="W597" s="39">
        <f t="shared" si="375"/>
        <v>598.84620310176354</v>
      </c>
      <c r="X597" s="39">
        <f t="shared" si="375"/>
        <v>283.43299486733775</v>
      </c>
      <c r="Y597" s="39">
        <f t="shared" si="375"/>
        <v>496.01294046606597</v>
      </c>
      <c r="Z597" s="39">
        <f t="shared" si="375"/>
        <v>1151.6317722011343</v>
      </c>
      <c r="AA597" s="39">
        <f t="shared" si="375"/>
        <v>379.56626871306406</v>
      </c>
      <c r="AB597" s="39">
        <f t="shared" si="375"/>
        <v>121.57181427314418</v>
      </c>
      <c r="AC597" s="39">
        <f t="shared" si="375"/>
        <v>372.61741702329994</v>
      </c>
      <c r="AD597" s="39">
        <f t="shared" si="375"/>
        <v>247.33217053195341</v>
      </c>
      <c r="AE597" s="39">
        <f t="shared" si="375"/>
        <v>1579.1552175767549</v>
      </c>
      <c r="AF597" s="39">
        <f t="shared" si="375"/>
        <v>224.98939746447951</v>
      </c>
      <c r="AG597" s="39">
        <f t="shared" si="375"/>
        <v>304.06894155409196</v>
      </c>
      <c r="AH597" s="39">
        <f t="shared" si="375"/>
        <v>72.972696795448641</v>
      </c>
      <c r="AI597" s="39">
        <f t="shared" si="375"/>
        <v>139.95497368477729</v>
      </c>
      <c r="AJ597" s="39">
        <f t="shared" si="377"/>
        <v>32083.801897169644</v>
      </c>
      <c r="AK597" s="39">
        <f t="shared" si="377"/>
        <v>31097.287332878434</v>
      </c>
      <c r="AL597" s="45"/>
    </row>
    <row r="598" spans="1:38">
      <c r="A598" s="54" t="s">
        <v>10</v>
      </c>
      <c r="B598" s="39">
        <f t="shared" si="376"/>
        <v>16360.139860126001</v>
      </c>
      <c r="C598" s="39">
        <f t="shared" si="375"/>
        <v>12888.564871874973</v>
      </c>
      <c r="D598" s="39">
        <f t="shared" si="375"/>
        <v>11287.503189083354</v>
      </c>
      <c r="E598" s="39">
        <f t="shared" si="375"/>
        <v>4502.3525834880138</v>
      </c>
      <c r="F598" s="39">
        <f t="shared" si="375"/>
        <v>9237.7495242328732</v>
      </c>
      <c r="G598" s="39">
        <f t="shared" si="375"/>
        <v>19882.785342670933</v>
      </c>
      <c r="H598" s="39">
        <f t="shared" si="375"/>
        <v>4711.6145229394633</v>
      </c>
      <c r="I598" s="39">
        <f t="shared" si="375"/>
        <v>1282.9062100222657</v>
      </c>
      <c r="J598" s="39">
        <f t="shared" si="375"/>
        <v>1656.0774618771179</v>
      </c>
      <c r="K598" s="39">
        <f t="shared" si="375"/>
        <v>5803.4365941652795</v>
      </c>
      <c r="L598" s="39">
        <f t="shared" si="375"/>
        <v>2909.7528815927599</v>
      </c>
      <c r="M598" s="39">
        <f t="shared" si="375"/>
        <v>1087.0273635929714</v>
      </c>
      <c r="N598" s="39">
        <f t="shared" si="375"/>
        <v>4532.5759231467564</v>
      </c>
      <c r="O598" s="39">
        <f t="shared" si="375"/>
        <v>1185.1636558278494</v>
      </c>
      <c r="P598" s="39">
        <f t="shared" si="375"/>
        <v>578.69277984657265</v>
      </c>
      <c r="Q598" s="39">
        <f t="shared" si="375"/>
        <v>1821.0676784104062</v>
      </c>
      <c r="R598" s="39">
        <f t="shared" si="375"/>
        <v>613.84661914076128</v>
      </c>
      <c r="S598" s="39">
        <f t="shared" si="375"/>
        <v>2532.2063976482241</v>
      </c>
      <c r="T598" s="39">
        <f t="shared" si="375"/>
        <v>1726.8469119426281</v>
      </c>
      <c r="U598" s="39">
        <f t="shared" si="375"/>
        <v>511.58247638803482</v>
      </c>
      <c r="V598" s="39">
        <f t="shared" si="375"/>
        <v>1516.6967747295232</v>
      </c>
      <c r="W598" s="39">
        <f t="shared" si="375"/>
        <v>1021.8552696195532</v>
      </c>
      <c r="X598" s="39">
        <f t="shared" si="375"/>
        <v>522.53243336869537</v>
      </c>
      <c r="Y598" s="39">
        <f t="shared" si="375"/>
        <v>907.16883432953659</v>
      </c>
      <c r="Z598" s="39">
        <f t="shared" si="375"/>
        <v>2467.9868534162656</v>
      </c>
      <c r="AA598" s="39">
        <f t="shared" si="375"/>
        <v>785.16880428235174</v>
      </c>
      <c r="AB598" s="39">
        <f t="shared" si="375"/>
        <v>0</v>
      </c>
      <c r="AC598" s="39">
        <f t="shared" si="375"/>
        <v>0</v>
      </c>
      <c r="AD598" s="39">
        <f t="shared" si="375"/>
        <v>287.333141642302</v>
      </c>
      <c r="AE598" s="39">
        <f t="shared" si="375"/>
        <v>1669.2055981067026</v>
      </c>
      <c r="AF598" s="39">
        <f t="shared" si="375"/>
        <v>183.5483276458676</v>
      </c>
      <c r="AG598" s="39">
        <f t="shared" si="375"/>
        <v>293.00014393933952</v>
      </c>
      <c r="AH598" s="39">
        <f t="shared" si="375"/>
        <v>227.55815989417812</v>
      </c>
      <c r="AI598" s="39">
        <f t="shared" si="375"/>
        <v>390.00568646740618</v>
      </c>
      <c r="AJ598" s="39">
        <f t="shared" si="377"/>
        <v>58820.455364625122</v>
      </c>
      <c r="AK598" s="39">
        <f t="shared" si="377"/>
        <v>56563.49751083384</v>
      </c>
      <c r="AL598" s="45"/>
    </row>
    <row r="599" spans="1:38">
      <c r="A599" s="48" t="s">
        <v>11</v>
      </c>
      <c r="B599" s="39">
        <f t="shared" si="376"/>
        <v>10995.622752703492</v>
      </c>
      <c r="C599" s="39">
        <f t="shared" si="375"/>
        <v>7512.2728517073383</v>
      </c>
      <c r="D599" s="39">
        <f t="shared" si="375"/>
        <v>6873.5231645423</v>
      </c>
      <c r="E599" s="39">
        <f t="shared" si="375"/>
        <v>2405.3903947717204</v>
      </c>
      <c r="F599" s="39">
        <f t="shared" si="375"/>
        <v>10496.137365840828</v>
      </c>
      <c r="G599" s="39">
        <f t="shared" si="375"/>
        <v>20056.080749371329</v>
      </c>
      <c r="H599" s="39">
        <f t="shared" si="375"/>
        <v>2540.0266140459953</v>
      </c>
      <c r="I599" s="39">
        <f t="shared" si="375"/>
        <v>587.17277707225196</v>
      </c>
      <c r="J599" s="39">
        <f t="shared" si="375"/>
        <v>1532.5674579170168</v>
      </c>
      <c r="K599" s="39">
        <f t="shared" si="375"/>
        <v>4817.6783838673164</v>
      </c>
      <c r="L599" s="39">
        <f t="shared" si="375"/>
        <v>3728.432704792046</v>
      </c>
      <c r="M599" s="39">
        <f t="shared" si="375"/>
        <v>1236.7515748429801</v>
      </c>
      <c r="N599" s="39">
        <f t="shared" si="375"/>
        <v>2959.8438844877842</v>
      </c>
      <c r="O599" s="39">
        <f t="shared" si="375"/>
        <v>691.8161522522214</v>
      </c>
      <c r="P599" s="39">
        <f t="shared" si="375"/>
        <v>256.12113361921797</v>
      </c>
      <c r="Q599" s="39">
        <f t="shared" si="375"/>
        <v>747.33711689382494</v>
      </c>
      <c r="R599" s="39">
        <f t="shared" si="375"/>
        <v>499.68502640271458</v>
      </c>
      <c r="S599" s="39">
        <f t="shared" si="375"/>
        <v>1814.0647620719899</v>
      </c>
      <c r="T599" s="39">
        <f t="shared" si="375"/>
        <v>1889.7281117037369</v>
      </c>
      <c r="U599" s="39">
        <f t="shared" si="375"/>
        <v>486.59903780074546</v>
      </c>
      <c r="V599" s="39">
        <f t="shared" si="375"/>
        <v>1570.5051293084839</v>
      </c>
      <c r="W599" s="39">
        <f t="shared" si="375"/>
        <v>902.17949420580794</v>
      </c>
      <c r="X599" s="39">
        <f t="shared" si="375"/>
        <v>498.33777126166558</v>
      </c>
      <c r="Y599" s="39">
        <f t="shared" si="375"/>
        <v>770.87241529599862</v>
      </c>
      <c r="Z599" s="39">
        <f t="shared" si="375"/>
        <v>1868.5282756384358</v>
      </c>
      <c r="AA599" s="39">
        <f t="shared" si="375"/>
        <v>523.36199316860268</v>
      </c>
      <c r="AB599" s="39">
        <f t="shared" si="375"/>
        <v>52.135220814901032</v>
      </c>
      <c r="AC599" s="39">
        <f t="shared" si="375"/>
        <v>203.79979463116817</v>
      </c>
      <c r="AD599" s="39">
        <f t="shared" si="375"/>
        <v>322.6692813294049</v>
      </c>
      <c r="AE599" s="39">
        <f t="shared" si="375"/>
        <v>1609.0069117174041</v>
      </c>
      <c r="AF599" s="39">
        <f t="shared" si="375"/>
        <v>0</v>
      </c>
      <c r="AG599" s="39">
        <f t="shared" si="375"/>
        <v>0</v>
      </c>
      <c r="AH599" s="39">
        <f t="shared" si="375"/>
        <v>210.70503506544603</v>
      </c>
      <c r="AI599" s="39">
        <f t="shared" si="375"/>
        <v>307.42434840803259</v>
      </c>
      <c r="AJ599" s="39">
        <f t="shared" si="377"/>
        <v>46294.568929473469</v>
      </c>
      <c r="AK599" s="39">
        <f t="shared" si="377"/>
        <v>44671.808758078732</v>
      </c>
      <c r="AL599" s="45"/>
    </row>
    <row r="600" spans="1:38">
      <c r="A600" s="54" t="s">
        <v>12</v>
      </c>
      <c r="B600" s="39">
        <f t="shared" si="376"/>
        <v>22506.916694846044</v>
      </c>
      <c r="C600" s="39">
        <f t="shared" si="375"/>
        <v>15096.727281308811</v>
      </c>
      <c r="D600" s="39">
        <f t="shared" si="375"/>
        <v>21461.820333145813</v>
      </c>
      <c r="E600" s="39">
        <f t="shared" si="375"/>
        <v>7395.2346154339511</v>
      </c>
      <c r="F600" s="39">
        <f t="shared" si="375"/>
        <v>30479.524113291136</v>
      </c>
      <c r="G600" s="39">
        <f t="shared" si="375"/>
        <v>57516.6932891416</v>
      </c>
      <c r="H600" s="39">
        <f t="shared" si="375"/>
        <v>9175.592786222629</v>
      </c>
      <c r="I600" s="39">
        <f t="shared" si="375"/>
        <v>2071.1600560349398</v>
      </c>
      <c r="J600" s="39">
        <f t="shared" si="375"/>
        <v>4431.6131575799382</v>
      </c>
      <c r="K600" s="39">
        <f t="shared" si="375"/>
        <v>13794.009210308281</v>
      </c>
      <c r="L600" s="39">
        <f t="shared" si="375"/>
        <v>5910.0082858103297</v>
      </c>
      <c r="M600" s="39">
        <f t="shared" si="375"/>
        <v>1936.0756455492722</v>
      </c>
      <c r="N600" s="39">
        <f t="shared" si="375"/>
        <v>17507.688240827691</v>
      </c>
      <c r="O600" s="39">
        <f t="shared" si="375"/>
        <v>4048.0766781108191</v>
      </c>
      <c r="P600" s="39">
        <f t="shared" si="375"/>
        <v>1522.8770404561008</v>
      </c>
      <c r="Q600" s="39">
        <f t="shared" si="375"/>
        <v>4437.2008544054725</v>
      </c>
      <c r="R600" s="39">
        <f t="shared" si="375"/>
        <v>1538.2520014879055</v>
      </c>
      <c r="S600" s="39">
        <f t="shared" si="375"/>
        <v>5503.0381705590098</v>
      </c>
      <c r="T600" s="39">
        <f t="shared" si="375"/>
        <v>1396.899242547426</v>
      </c>
      <c r="U600" s="39">
        <f t="shared" si="375"/>
        <v>353.34267426109636</v>
      </c>
      <c r="V600" s="39">
        <f t="shared" si="375"/>
        <v>4486.9408781146203</v>
      </c>
      <c r="W600" s="39">
        <f t="shared" si="375"/>
        <v>2519.7160682945969</v>
      </c>
      <c r="X600" s="39">
        <f t="shared" si="375"/>
        <v>1237.3829157104242</v>
      </c>
      <c r="Y600" s="39">
        <f t="shared" si="375"/>
        <v>1892.024637456034</v>
      </c>
      <c r="Z600" s="39">
        <f t="shared" si="375"/>
        <v>1377.7076814992747</v>
      </c>
      <c r="AA600" s="39">
        <f t="shared" si="375"/>
        <v>380.29323378921782</v>
      </c>
      <c r="AB600" s="39">
        <f t="shared" si="375"/>
        <v>235.81708262292497</v>
      </c>
      <c r="AC600" s="39">
        <f t="shared" si="375"/>
        <v>939.96569127216912</v>
      </c>
      <c r="AD600" s="39">
        <f t="shared" si="375"/>
        <v>368.18132762755562</v>
      </c>
      <c r="AE600" s="39">
        <f t="shared" si="375"/>
        <v>1797.9632204549284</v>
      </c>
      <c r="AF600" s="39">
        <f t="shared" si="375"/>
        <v>1607.9955952426078</v>
      </c>
      <c r="AG600" s="39">
        <f t="shared" si="375"/>
        <v>2485.5221877241697</v>
      </c>
      <c r="AH600" s="39">
        <f t="shared" si="375"/>
        <v>817.98733606800113</v>
      </c>
      <c r="AI600" s="39">
        <f t="shared" si="375"/>
        <v>1166.3041502956239</v>
      </c>
      <c r="AJ600" s="39">
        <f t="shared" si="377"/>
        <v>126063.20471310044</v>
      </c>
      <c r="AK600" s="39">
        <f t="shared" si="377"/>
        <v>123333.34766439999</v>
      </c>
      <c r="AL600" s="45"/>
    </row>
    <row r="601" spans="1:38">
      <c r="A601" s="44"/>
      <c r="B601" s="63"/>
      <c r="C601" s="63"/>
      <c r="D601" s="63"/>
      <c r="E601" s="63"/>
      <c r="F601" s="63"/>
      <c r="G601" s="63"/>
      <c r="H601" s="63"/>
      <c r="I601" s="63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  <c r="AA601" s="64"/>
      <c r="AB601" s="64"/>
      <c r="AC601" s="64"/>
      <c r="AD601" s="64"/>
      <c r="AE601" s="64"/>
      <c r="AF601" s="64"/>
      <c r="AG601" s="64"/>
      <c r="AH601" s="64"/>
      <c r="AI601" s="64"/>
      <c r="AJ601" s="64"/>
      <c r="AK601" s="64"/>
      <c r="AL601" s="45"/>
    </row>
    <row r="602" spans="1:38" ht="22.5">
      <c r="A602" s="44"/>
      <c r="B602" s="16" t="s">
        <v>37</v>
      </c>
      <c r="C602" s="25"/>
      <c r="D602" s="16" t="s">
        <v>48</v>
      </c>
      <c r="E602" s="16"/>
      <c r="F602" s="16" t="s">
        <v>56</v>
      </c>
      <c r="G602" s="16"/>
      <c r="H602" s="16" t="s">
        <v>156</v>
      </c>
      <c r="I602" s="16"/>
      <c r="J602" s="16" t="s">
        <v>58</v>
      </c>
      <c r="K602" s="16"/>
      <c r="L602" s="16" t="s">
        <v>152</v>
      </c>
      <c r="M602" s="16"/>
      <c r="N602" s="16" t="s">
        <v>50</v>
      </c>
      <c r="O602" s="16"/>
      <c r="P602" s="16" t="s">
        <v>157</v>
      </c>
      <c r="Q602" s="16"/>
      <c r="R602" s="16" t="s">
        <v>168</v>
      </c>
      <c r="S602" s="16"/>
      <c r="T602" s="16" t="s">
        <v>240</v>
      </c>
      <c r="U602" s="16"/>
      <c r="V602" s="16" t="s">
        <v>54</v>
      </c>
      <c r="W602" s="16"/>
      <c r="X602" s="16" t="s">
        <v>49</v>
      </c>
      <c r="Y602" s="16"/>
      <c r="Z602" s="16" t="s">
        <v>155</v>
      </c>
      <c r="AA602" s="16"/>
      <c r="AB602" s="16" t="s">
        <v>170</v>
      </c>
      <c r="AC602" s="16"/>
      <c r="AD602" s="16" t="s">
        <v>60</v>
      </c>
      <c r="AE602" s="16"/>
      <c r="AF602" s="16" t="s">
        <v>162</v>
      </c>
      <c r="AG602" s="16"/>
      <c r="AH602" s="16" t="s">
        <v>172</v>
      </c>
      <c r="AI602" s="16"/>
      <c r="AJ602" s="23" t="s">
        <v>177</v>
      </c>
      <c r="AK602" s="81">
        <f>SUM(AJ604:AK604)</f>
        <v>5497183.6469100649</v>
      </c>
      <c r="AL602" s="45"/>
    </row>
    <row r="603" spans="1:38">
      <c r="A603" s="65" t="s">
        <v>34</v>
      </c>
      <c r="B603" s="16" t="s">
        <v>30</v>
      </c>
      <c r="C603" s="16" t="s">
        <v>31</v>
      </c>
      <c r="D603" s="16" t="s">
        <v>30</v>
      </c>
      <c r="E603" s="16" t="s">
        <v>31</v>
      </c>
      <c r="F603" s="16" t="s">
        <v>30</v>
      </c>
      <c r="G603" s="16" t="s">
        <v>31</v>
      </c>
      <c r="H603" s="16" t="s">
        <v>30</v>
      </c>
      <c r="I603" s="16" t="s">
        <v>31</v>
      </c>
      <c r="J603" s="16" t="s">
        <v>30</v>
      </c>
      <c r="K603" s="16" t="s">
        <v>31</v>
      </c>
      <c r="L603" s="16" t="s">
        <v>30</v>
      </c>
      <c r="M603" s="16" t="s">
        <v>31</v>
      </c>
      <c r="N603" s="16" t="s">
        <v>30</v>
      </c>
      <c r="O603" s="16" t="s">
        <v>31</v>
      </c>
      <c r="P603" s="16" t="s">
        <v>30</v>
      </c>
      <c r="Q603" s="16" t="s">
        <v>31</v>
      </c>
      <c r="R603" s="16" t="s">
        <v>30</v>
      </c>
      <c r="S603" s="16" t="s">
        <v>31</v>
      </c>
      <c r="T603" s="16" t="s">
        <v>30</v>
      </c>
      <c r="U603" s="16" t="s">
        <v>31</v>
      </c>
      <c r="V603" s="16" t="s">
        <v>30</v>
      </c>
      <c r="W603" s="16" t="s">
        <v>31</v>
      </c>
      <c r="X603" s="16" t="s">
        <v>30</v>
      </c>
      <c r="Y603" s="16" t="s">
        <v>31</v>
      </c>
      <c r="Z603" s="16" t="s">
        <v>30</v>
      </c>
      <c r="AA603" s="16" t="s">
        <v>31</v>
      </c>
      <c r="AB603" s="16" t="s">
        <v>30</v>
      </c>
      <c r="AC603" s="16" t="s">
        <v>31</v>
      </c>
      <c r="AD603" s="16" t="s">
        <v>30</v>
      </c>
      <c r="AE603" s="16" t="s">
        <v>31</v>
      </c>
      <c r="AF603" s="16" t="s">
        <v>30</v>
      </c>
      <c r="AG603" s="16" t="s">
        <v>31</v>
      </c>
      <c r="AH603" s="16" t="s">
        <v>30</v>
      </c>
      <c r="AI603" s="16" t="s">
        <v>31</v>
      </c>
      <c r="AJ603" s="23" t="s">
        <v>30</v>
      </c>
      <c r="AK603" s="23" t="s">
        <v>31</v>
      </c>
      <c r="AL603" s="45"/>
    </row>
    <row r="604" spans="1:38">
      <c r="A604" s="46" t="s">
        <v>5</v>
      </c>
      <c r="B604" s="39">
        <f>SUM(B605:B612)</f>
        <v>409518.65711024939</v>
      </c>
      <c r="C604" s="39">
        <f t="shared" ref="C604:AK604" si="378">SUM(C605:C612)</f>
        <v>751601.76671479479</v>
      </c>
      <c r="D604" s="39">
        <f t="shared" si="378"/>
        <v>272828.41774901014</v>
      </c>
      <c r="E604" s="39">
        <f t="shared" si="378"/>
        <v>245504.01613927062</v>
      </c>
      <c r="F604" s="39">
        <f t="shared" si="378"/>
        <v>289411.7960128886</v>
      </c>
      <c r="G604" s="39">
        <f t="shared" si="378"/>
        <v>1346863.3568265671</v>
      </c>
      <c r="H604" s="39">
        <f t="shared" si="378"/>
        <v>141276.26739449624</v>
      </c>
      <c r="I604" s="39">
        <f t="shared" si="378"/>
        <v>93384.015562356071</v>
      </c>
      <c r="J604" s="39">
        <f t="shared" si="378"/>
        <v>58423.27210018113</v>
      </c>
      <c r="K604" s="39">
        <f t="shared" si="378"/>
        <v>463882.87510814809</v>
      </c>
      <c r="L604" s="39">
        <f t="shared" si="378"/>
        <v>102505.81943610178</v>
      </c>
      <c r="M604" s="39">
        <f t="shared" si="378"/>
        <v>87249.868083867754</v>
      </c>
      <c r="N604" s="39">
        <f t="shared" si="378"/>
        <v>165940.54511773639</v>
      </c>
      <c r="O604" s="39">
        <f t="shared" si="378"/>
        <v>97329.684238479851</v>
      </c>
      <c r="P604" s="39">
        <f t="shared" si="378"/>
        <v>25934.274527719863</v>
      </c>
      <c r="Q604" s="39">
        <f t="shared" si="378"/>
        <v>186604.217411299</v>
      </c>
      <c r="R604" s="39">
        <f t="shared" si="378"/>
        <v>15948.908500682937</v>
      </c>
      <c r="S604" s="39">
        <f t="shared" si="378"/>
        <v>143680.83712286456</v>
      </c>
      <c r="T604" s="39">
        <f t="shared" si="378"/>
        <v>42508.125867249088</v>
      </c>
      <c r="U604" s="39">
        <f t="shared" si="378"/>
        <v>29004.311226281505</v>
      </c>
      <c r="V604" s="39">
        <f t="shared" si="378"/>
        <v>49062.765179605012</v>
      </c>
      <c r="W604" s="39">
        <f t="shared" si="378"/>
        <v>72651.005712187645</v>
      </c>
      <c r="X604" s="39">
        <f t="shared" si="378"/>
        <v>17094.588474141714</v>
      </c>
      <c r="Y604" s="39">
        <f t="shared" si="378"/>
        <v>67305.882833550218</v>
      </c>
      <c r="Z604" s="39">
        <f t="shared" si="378"/>
        <v>45338.801346186658</v>
      </c>
      <c r="AA604" s="39">
        <f t="shared" si="378"/>
        <v>32857.351646750496</v>
      </c>
      <c r="AB604" s="39">
        <f t="shared" si="378"/>
        <v>3114.0933139264794</v>
      </c>
      <c r="AC604" s="39">
        <f t="shared" si="378"/>
        <v>26416.749855352406</v>
      </c>
      <c r="AD604" s="39">
        <f t="shared" si="378"/>
        <v>8503.6996068817189</v>
      </c>
      <c r="AE604" s="39">
        <f t="shared" si="378"/>
        <v>114008.67155367402</v>
      </c>
      <c r="AF604" s="39">
        <f t="shared" si="378"/>
        <v>13270.251395866326</v>
      </c>
      <c r="AG604" s="39">
        <f t="shared" si="378"/>
        <v>47160.739279537134</v>
      </c>
      <c r="AH604" s="39">
        <f t="shared" si="378"/>
        <v>6763.7524476096869</v>
      </c>
      <c r="AI604" s="39">
        <f t="shared" si="378"/>
        <v>24234.262014550288</v>
      </c>
      <c r="AJ604" s="39">
        <f t="shared" si="378"/>
        <v>1667444.0355805333</v>
      </c>
      <c r="AK604" s="39">
        <f t="shared" si="378"/>
        <v>3829739.6113295313</v>
      </c>
      <c r="AL604" s="45"/>
    </row>
    <row r="605" spans="1:38">
      <c r="A605" s="48" t="s">
        <v>13</v>
      </c>
      <c r="B605" s="39">
        <f>B542*$H$26</f>
        <v>11548.879317120043</v>
      </c>
      <c r="C605" s="39">
        <f t="shared" ref="C605:AI612" si="379">C542*$H$26</f>
        <v>24065.293765748389</v>
      </c>
      <c r="D605" s="39">
        <f t="shared" si="379"/>
        <v>4766.2652849197439</v>
      </c>
      <c r="E605" s="39">
        <f t="shared" si="379"/>
        <v>4961.0652462032494</v>
      </c>
      <c r="F605" s="39">
        <f t="shared" si="379"/>
        <v>849.71503613633831</v>
      </c>
      <c r="G605" s="39">
        <f t="shared" si="379"/>
        <v>4706.7121839995907</v>
      </c>
      <c r="H605" s="39">
        <f t="shared" si="379"/>
        <v>7366.1648295940531</v>
      </c>
      <c r="I605" s="39">
        <f t="shared" si="379"/>
        <v>5434.3613376025087</v>
      </c>
      <c r="J605" s="39">
        <f t="shared" si="379"/>
        <v>4782.9759581469607</v>
      </c>
      <c r="K605" s="39">
        <f t="shared" si="379"/>
        <v>42622.168533389056</v>
      </c>
      <c r="L605" s="39">
        <f t="shared" si="379"/>
        <v>7705.2942702750188</v>
      </c>
      <c r="M605" s="39">
        <f t="shared" si="379"/>
        <v>7405.6972519799438</v>
      </c>
      <c r="N605" s="39">
        <f t="shared" si="379"/>
        <v>5279.1196898788548</v>
      </c>
      <c r="O605" s="39">
        <f t="shared" si="379"/>
        <v>3522.6600203384692</v>
      </c>
      <c r="P605" s="39">
        <f t="shared" si="379"/>
        <v>1902.7529174880895</v>
      </c>
      <c r="Q605" s="39">
        <f t="shared" si="379"/>
        <v>14660.518511591457</v>
      </c>
      <c r="R605" s="39">
        <f t="shared" si="379"/>
        <v>189.34680185711795</v>
      </c>
      <c r="S605" s="39">
        <f t="shared" si="379"/>
        <v>2030.8021610829467</v>
      </c>
      <c r="T605" s="39">
        <f t="shared" si="379"/>
        <v>3060.4607422013032</v>
      </c>
      <c r="U605" s="39">
        <f t="shared" si="379"/>
        <v>2391.8281181905186</v>
      </c>
      <c r="V605" s="39">
        <f t="shared" si="379"/>
        <v>1669.771157005697</v>
      </c>
      <c r="W605" s="39">
        <f t="shared" si="379"/>
        <v>3034.4107384317717</v>
      </c>
      <c r="X605" s="39">
        <f t="shared" si="379"/>
        <v>791.64211055800672</v>
      </c>
      <c r="Y605" s="39">
        <f t="shared" si="379"/>
        <v>3521.9091821512293</v>
      </c>
      <c r="Z605" s="39">
        <f t="shared" si="379"/>
        <v>1384.3234472890042</v>
      </c>
      <c r="AA605" s="39">
        <f t="shared" si="379"/>
        <v>1144.5286981858874</v>
      </c>
      <c r="AB605" s="39">
        <f t="shared" si="379"/>
        <v>245.88595606907654</v>
      </c>
      <c r="AC605" s="39">
        <f t="shared" si="379"/>
        <v>2154.4725248492987</v>
      </c>
      <c r="AD605" s="39">
        <f t="shared" si="379"/>
        <v>518.73667556459964</v>
      </c>
      <c r="AE605" s="39">
        <f t="shared" si="379"/>
        <v>8070.6591697317162</v>
      </c>
      <c r="AF605" s="39">
        <f t="shared" si="379"/>
        <v>686.46775626465012</v>
      </c>
      <c r="AG605" s="39">
        <f t="shared" si="379"/>
        <v>2568.837149058837</v>
      </c>
      <c r="AH605" s="39">
        <f t="shared" si="379"/>
        <v>107.27232326745997</v>
      </c>
      <c r="AI605" s="39">
        <f t="shared" si="379"/>
        <v>497.03158875115804</v>
      </c>
      <c r="AJ605" s="39">
        <f>SUM(AH605,AF605,AD605,AB605,Z605,X605,V605,T605,R605,P605,N605,L605,J605,H605,F605,D605,B605)</f>
        <v>52855.074273636019</v>
      </c>
      <c r="AK605" s="39">
        <f>SUM(AI605,AG605,AE605,AC605,AA605,Y605,W605,U605,S605,Q605,O605,M605,K605,I605,G605,E605,C605)</f>
        <v>132792.95618128602</v>
      </c>
      <c r="AL605" s="45"/>
    </row>
    <row r="606" spans="1:38">
      <c r="A606" s="54" t="s">
        <v>6</v>
      </c>
      <c r="B606" s="39">
        <f t="shared" ref="B606:Q612" si="380">B543*$H$26</f>
        <v>28321.026387431175</v>
      </c>
      <c r="C606" s="39">
        <f t="shared" si="380"/>
        <v>66031.747862096381</v>
      </c>
      <c r="D606" s="39">
        <f t="shared" si="380"/>
        <v>13518.8330192291</v>
      </c>
      <c r="E606" s="39">
        <f t="shared" si="380"/>
        <v>15202.438049459941</v>
      </c>
      <c r="F606" s="39">
        <f t="shared" si="380"/>
        <v>2623.527638288479</v>
      </c>
      <c r="G606" s="39">
        <f t="shared" si="380"/>
        <v>15144.319967938316</v>
      </c>
      <c r="H606" s="39">
        <f t="shared" si="380"/>
        <v>16218.574601465509</v>
      </c>
      <c r="I606" s="39">
        <f t="shared" si="380"/>
        <v>14197.055871647332</v>
      </c>
      <c r="J606" s="39">
        <f t="shared" si="380"/>
        <v>4696.381087807823</v>
      </c>
      <c r="K606" s="39">
        <f t="shared" si="380"/>
        <v>42313.316433960965</v>
      </c>
      <c r="L606" s="39">
        <f t="shared" si="380"/>
        <v>9730.3016659417335</v>
      </c>
      <c r="M606" s="39">
        <f t="shared" si="380"/>
        <v>9730.3478483461422</v>
      </c>
      <c r="N606" s="39">
        <f t="shared" si="380"/>
        <v>5551.6019622929662</v>
      </c>
      <c r="O606" s="39">
        <f t="shared" si="380"/>
        <v>3769.3690658875944</v>
      </c>
      <c r="P606" s="39">
        <f t="shared" si="380"/>
        <v>5431.3825233210646</v>
      </c>
      <c r="Q606" s="39">
        <f t="shared" si="380"/>
        <v>38485.058956854635</v>
      </c>
      <c r="R606" s="39">
        <f t="shared" si="379"/>
        <v>557.66287215414661</v>
      </c>
      <c r="S606" s="39">
        <f t="shared" si="379"/>
        <v>6400.8534186276374</v>
      </c>
      <c r="T606" s="39">
        <f t="shared" si="379"/>
        <v>3308.221531692901</v>
      </c>
      <c r="U606" s="39">
        <f t="shared" si="379"/>
        <v>2872.6850448123323</v>
      </c>
      <c r="V606" s="39">
        <f t="shared" si="379"/>
        <v>1038.1928412926386</v>
      </c>
      <c r="W606" s="39">
        <f t="shared" si="379"/>
        <v>2217.7915129359617</v>
      </c>
      <c r="X606" s="39">
        <f t="shared" si="379"/>
        <v>733.58203995686915</v>
      </c>
      <c r="Y606" s="39">
        <f t="shared" si="379"/>
        <v>3363.0163616242844</v>
      </c>
      <c r="Z606" s="39">
        <f t="shared" si="379"/>
        <v>1275.850066161034</v>
      </c>
      <c r="AA606" s="39">
        <f t="shared" si="379"/>
        <v>1127.4052240946326</v>
      </c>
      <c r="AB606" s="39">
        <f t="shared" si="379"/>
        <v>229.58435618195494</v>
      </c>
      <c r="AC606" s="39">
        <f t="shared" si="379"/>
        <v>1519.5692910920504</v>
      </c>
      <c r="AD606" s="39">
        <f t="shared" si="379"/>
        <v>419.86984400788697</v>
      </c>
      <c r="AE606" s="39">
        <f t="shared" si="379"/>
        <v>7566.4830535500951</v>
      </c>
      <c r="AF606" s="39">
        <f t="shared" si="379"/>
        <v>1497.9308844875445</v>
      </c>
      <c r="AG606" s="39">
        <f t="shared" si="379"/>
        <v>4555.268531348479</v>
      </c>
      <c r="AH606" s="39">
        <f t="shared" si="379"/>
        <v>0</v>
      </c>
      <c r="AI606" s="39">
        <f t="shared" si="379"/>
        <v>0</v>
      </c>
      <c r="AJ606" s="39">
        <f t="shared" ref="AJ606:AK612" si="381">SUM(AH606,AF606,AD606,AB606,Z606,X606,V606,T606,R606,P606,N606,L606,J606,H606,F606,D606,B606)</f>
        <v>95152.523321712826</v>
      </c>
      <c r="AK606" s="39">
        <f t="shared" si="381"/>
        <v>234496.72649427678</v>
      </c>
      <c r="AL606" s="45"/>
    </row>
    <row r="607" spans="1:38">
      <c r="A607" s="48" t="s">
        <v>7</v>
      </c>
      <c r="B607" s="39">
        <f t="shared" si="380"/>
        <v>23127.421020105183</v>
      </c>
      <c r="C607" s="39">
        <f t="shared" si="379"/>
        <v>51538.379618431805</v>
      </c>
      <c r="D607" s="39">
        <f t="shared" si="379"/>
        <v>9116.6465406462121</v>
      </c>
      <c r="E607" s="39">
        <f t="shared" si="379"/>
        <v>9909.4465073445554</v>
      </c>
      <c r="F607" s="39">
        <f t="shared" si="379"/>
        <v>4495.5673953502364</v>
      </c>
      <c r="G607" s="39">
        <f t="shared" si="379"/>
        <v>25375.970375647135</v>
      </c>
      <c r="H607" s="39">
        <f t="shared" si="379"/>
        <v>13503.054598020373</v>
      </c>
      <c r="I607" s="39">
        <f t="shared" si="379"/>
        <v>11092.613669511265</v>
      </c>
      <c r="J607" s="39">
        <f t="shared" si="379"/>
        <v>2660.6632715422161</v>
      </c>
      <c r="K607" s="39">
        <f t="shared" si="379"/>
        <v>23667.144123840975</v>
      </c>
      <c r="L607" s="39">
        <f t="shared" si="379"/>
        <v>4886.4973884632</v>
      </c>
      <c r="M607" s="39">
        <f t="shared" si="379"/>
        <v>4781.3387506634344</v>
      </c>
      <c r="N607" s="39">
        <f t="shared" si="379"/>
        <v>9070.1139036856675</v>
      </c>
      <c r="O607" s="39">
        <f t="shared" si="379"/>
        <v>6070.3736008419091</v>
      </c>
      <c r="P607" s="39">
        <f t="shared" si="379"/>
        <v>3100.4772601804548</v>
      </c>
      <c r="Q607" s="39">
        <f t="shared" si="379"/>
        <v>22349.74238087194</v>
      </c>
      <c r="R607" s="39">
        <f t="shared" si="379"/>
        <v>98.987937724801739</v>
      </c>
      <c r="S607" s="39">
        <f t="shared" si="379"/>
        <v>1101.573380288487</v>
      </c>
      <c r="T607" s="39">
        <f t="shared" si="379"/>
        <v>1800.8856756224295</v>
      </c>
      <c r="U607" s="39">
        <f t="shared" si="379"/>
        <v>1498.0439655560267</v>
      </c>
      <c r="V607" s="39">
        <f t="shared" si="379"/>
        <v>1436.8852266490908</v>
      </c>
      <c r="W607" s="39">
        <f t="shared" si="379"/>
        <v>2888.2231914150348</v>
      </c>
      <c r="X607" s="39">
        <f t="shared" si="379"/>
        <v>1152.8457611292151</v>
      </c>
      <c r="Y607" s="39">
        <f t="shared" si="379"/>
        <v>5186.8816003741395</v>
      </c>
      <c r="Z607" s="39">
        <f t="shared" si="379"/>
        <v>638.94382513396533</v>
      </c>
      <c r="AA607" s="39">
        <f t="shared" si="379"/>
        <v>547.64148567835787</v>
      </c>
      <c r="AB607" s="39">
        <f t="shared" si="379"/>
        <v>221.5728197520539</v>
      </c>
      <c r="AC607" s="39">
        <f t="shared" si="379"/>
        <v>1585.0300922704705</v>
      </c>
      <c r="AD607" s="39">
        <f t="shared" si="379"/>
        <v>199.38604553501546</v>
      </c>
      <c r="AE607" s="39">
        <f t="shared" si="379"/>
        <v>3395.0397718752984</v>
      </c>
      <c r="AF607" s="39">
        <f t="shared" si="379"/>
        <v>1027.9258261068128</v>
      </c>
      <c r="AG607" s="39">
        <f t="shared" si="379"/>
        <v>3315.8404729270746</v>
      </c>
      <c r="AH607" s="39">
        <f t="shared" si="379"/>
        <v>0</v>
      </c>
      <c r="AI607" s="39">
        <f t="shared" si="379"/>
        <v>0</v>
      </c>
      <c r="AJ607" s="39">
        <f t="shared" si="381"/>
        <v>76537.874495646916</v>
      </c>
      <c r="AK607" s="39">
        <f t="shared" si="381"/>
        <v>174303.28298753791</v>
      </c>
      <c r="AL607" s="45"/>
    </row>
    <row r="608" spans="1:38">
      <c r="A608" s="54" t="s">
        <v>8</v>
      </c>
      <c r="B608" s="39">
        <f t="shared" si="380"/>
        <v>31577.72038775796</v>
      </c>
      <c r="C608" s="39">
        <f t="shared" si="379"/>
        <v>67417.98435086901</v>
      </c>
      <c r="D608" s="39">
        <f t="shared" si="379"/>
        <v>14254.395360832121</v>
      </c>
      <c r="E608" s="39">
        <f t="shared" si="379"/>
        <v>15383.975422558342</v>
      </c>
      <c r="F608" s="39">
        <f t="shared" si="379"/>
        <v>8869.8373124889986</v>
      </c>
      <c r="G608" s="39">
        <f t="shared" si="379"/>
        <v>51569.076304900271</v>
      </c>
      <c r="H608" s="39">
        <f t="shared" si="379"/>
        <v>11621.380065430067</v>
      </c>
      <c r="I608" s="39">
        <f t="shared" si="379"/>
        <v>8600.4648245882781</v>
      </c>
      <c r="J608" s="39">
        <f t="shared" si="379"/>
        <v>2289.0559224849148</v>
      </c>
      <c r="K608" s="39">
        <f t="shared" si="379"/>
        <v>21637.21108221883</v>
      </c>
      <c r="L608" s="39">
        <f t="shared" si="379"/>
        <v>4738.3863825229619</v>
      </c>
      <c r="M608" s="39">
        <f t="shared" si="379"/>
        <v>4781.5020606427051</v>
      </c>
      <c r="N608" s="39">
        <f t="shared" si="379"/>
        <v>12502.083144332553</v>
      </c>
      <c r="O608" s="39">
        <f t="shared" si="379"/>
        <v>8821.7152526949467</v>
      </c>
      <c r="P608" s="39">
        <f t="shared" si="379"/>
        <v>2429.6696299480427</v>
      </c>
      <c r="Q608" s="39">
        <f t="shared" si="379"/>
        <v>20530.061500766238</v>
      </c>
      <c r="R608" s="39">
        <f t="shared" si="379"/>
        <v>230.0253439395747</v>
      </c>
      <c r="S608" s="39">
        <f t="shared" si="379"/>
        <v>2566.2845192901109</v>
      </c>
      <c r="T608" s="39">
        <f t="shared" si="379"/>
        <v>1902.6617223628107</v>
      </c>
      <c r="U608" s="39">
        <f t="shared" si="379"/>
        <v>1527.0892579853607</v>
      </c>
      <c r="V608" s="39">
        <f t="shared" si="379"/>
        <v>2240.3743783367258</v>
      </c>
      <c r="W608" s="39">
        <f t="shared" si="379"/>
        <v>4100.2052122302275</v>
      </c>
      <c r="X608" s="39">
        <f t="shared" si="379"/>
        <v>1290.2833962400366</v>
      </c>
      <c r="Y608" s="39">
        <f t="shared" si="379"/>
        <v>6047.8686001606229</v>
      </c>
      <c r="Z608" s="39">
        <f t="shared" si="379"/>
        <v>3685.4424273485806</v>
      </c>
      <c r="AA608" s="39">
        <f t="shared" si="379"/>
        <v>3170.8538521993678</v>
      </c>
      <c r="AB608" s="39">
        <f t="shared" si="379"/>
        <v>261.10804667900118</v>
      </c>
      <c r="AC608" s="39">
        <f t="shared" si="379"/>
        <v>2703.0042138518133</v>
      </c>
      <c r="AD608" s="39">
        <f t="shared" si="379"/>
        <v>474.81221803897427</v>
      </c>
      <c r="AE608" s="39">
        <f t="shared" si="379"/>
        <v>7486.0913398108687</v>
      </c>
      <c r="AF608" s="39">
        <f t="shared" si="379"/>
        <v>1260.007463557492</v>
      </c>
      <c r="AG608" s="39">
        <f t="shared" si="379"/>
        <v>5373.4027020600415</v>
      </c>
      <c r="AH608" s="39">
        <f t="shared" si="379"/>
        <v>148.1688181940084</v>
      </c>
      <c r="AI608" s="39">
        <f t="shared" si="379"/>
        <v>689.97979882701327</v>
      </c>
      <c r="AJ608" s="39">
        <f t="shared" si="381"/>
        <v>99775.412020494827</v>
      </c>
      <c r="AK608" s="39">
        <f t="shared" si="381"/>
        <v>232406.77029565402</v>
      </c>
      <c r="AL608" s="45"/>
    </row>
    <row r="609" spans="1:38">
      <c r="A609" s="48" t="s">
        <v>9</v>
      </c>
      <c r="B609" s="39">
        <f t="shared" si="380"/>
        <v>63899.26464357083</v>
      </c>
      <c r="C609" s="39">
        <f t="shared" si="379"/>
        <v>126575.94583279024</v>
      </c>
      <c r="D609" s="39">
        <f t="shared" si="379"/>
        <v>39284.627817547182</v>
      </c>
      <c r="E609" s="39">
        <f t="shared" si="379"/>
        <v>38375.417505703452</v>
      </c>
      <c r="F609" s="39">
        <f t="shared" si="379"/>
        <v>21911.686670604078</v>
      </c>
      <c r="G609" s="39">
        <f t="shared" si="379"/>
        <v>112417.46637463325</v>
      </c>
      <c r="H609" s="39">
        <f t="shared" si="379"/>
        <v>14284.929377190907</v>
      </c>
      <c r="I609" s="39">
        <f t="shared" si="379"/>
        <v>10241.654080337627</v>
      </c>
      <c r="J609" s="39">
        <f t="shared" si="379"/>
        <v>6209.7802596719221</v>
      </c>
      <c r="K609" s="39">
        <f t="shared" si="379"/>
        <v>50683.191675537273</v>
      </c>
      <c r="L609" s="39">
        <f t="shared" si="379"/>
        <v>8284.6758760783414</v>
      </c>
      <c r="M609" s="39">
        <f t="shared" si="379"/>
        <v>7371.7013722809234</v>
      </c>
      <c r="N609" s="39">
        <f t="shared" si="379"/>
        <v>18041.425281368662</v>
      </c>
      <c r="O609" s="39">
        <f t="shared" si="379"/>
        <v>11057.352737991216</v>
      </c>
      <c r="P609" s="39">
        <f t="shared" si="379"/>
        <v>2276.9579847119885</v>
      </c>
      <c r="Q609" s="39">
        <f t="shared" si="379"/>
        <v>15513.041827355204</v>
      </c>
      <c r="R609" s="39">
        <f t="shared" si="379"/>
        <v>1863.4904024711275</v>
      </c>
      <c r="S609" s="39">
        <f t="shared" si="379"/>
        <v>18692.401272199852</v>
      </c>
      <c r="T609" s="39">
        <f t="shared" si="379"/>
        <v>3977.0244007014339</v>
      </c>
      <c r="U609" s="39">
        <f t="shared" si="379"/>
        <v>2947.1460415110532</v>
      </c>
      <c r="V609" s="39">
        <f t="shared" si="379"/>
        <v>4923.9918717712198</v>
      </c>
      <c r="W609" s="39">
        <f t="shared" si="379"/>
        <v>8663.0981304541747</v>
      </c>
      <c r="X609" s="39">
        <f t="shared" si="379"/>
        <v>1748.4952343441996</v>
      </c>
      <c r="Y609" s="39">
        <f t="shared" si="379"/>
        <v>7175.479705767546</v>
      </c>
      <c r="Z609" s="39">
        <f t="shared" si="379"/>
        <v>7104.4045748997387</v>
      </c>
      <c r="AA609" s="39">
        <f t="shared" si="379"/>
        <v>5490.9254092955098</v>
      </c>
      <c r="AB609" s="39">
        <f t="shared" si="379"/>
        <v>749.97527365035319</v>
      </c>
      <c r="AC609" s="39">
        <f t="shared" si="379"/>
        <v>5390.4011281518742</v>
      </c>
      <c r="AD609" s="39">
        <f t="shared" si="379"/>
        <v>1525.7896197919449</v>
      </c>
      <c r="AE609" s="39">
        <f t="shared" si="379"/>
        <v>22844.55765474962</v>
      </c>
      <c r="AF609" s="39">
        <f t="shared" si="379"/>
        <v>1387.9572822096627</v>
      </c>
      <c r="AG609" s="39">
        <f t="shared" si="379"/>
        <v>4398.7572526343638</v>
      </c>
      <c r="AH609" s="39">
        <f t="shared" si="379"/>
        <v>450.16781706662806</v>
      </c>
      <c r="AI609" s="39">
        <f t="shared" si="379"/>
        <v>2024.6328098874549</v>
      </c>
      <c r="AJ609" s="39">
        <f t="shared" si="381"/>
        <v>197924.64438765019</v>
      </c>
      <c r="AK609" s="39">
        <f t="shared" si="381"/>
        <v>449863.17081128061</v>
      </c>
      <c r="AL609" s="45"/>
    </row>
    <row r="610" spans="1:38">
      <c r="A610" s="54" t="s">
        <v>10</v>
      </c>
      <c r="B610" s="39">
        <f t="shared" si="380"/>
        <v>67220.717884574231</v>
      </c>
      <c r="C610" s="39">
        <f t="shared" si="379"/>
        <v>124183.69627532241</v>
      </c>
      <c r="D610" s="39">
        <f t="shared" si="379"/>
        <v>46378.213999495769</v>
      </c>
      <c r="E610" s="39">
        <f t="shared" si="379"/>
        <v>43380.996356885349</v>
      </c>
      <c r="F610" s="39">
        <f t="shared" si="379"/>
        <v>37956.164187219561</v>
      </c>
      <c r="G610" s="39">
        <f t="shared" si="379"/>
        <v>191574.29866297307</v>
      </c>
      <c r="H610" s="39">
        <f t="shared" si="379"/>
        <v>19359.132216180045</v>
      </c>
      <c r="I610" s="39">
        <f t="shared" si="379"/>
        <v>12361.037611160613</v>
      </c>
      <c r="J610" s="39">
        <f t="shared" si="379"/>
        <v>6804.5088129818778</v>
      </c>
      <c r="K610" s="39">
        <f t="shared" si="379"/>
        <v>55917.180425229875</v>
      </c>
      <c r="L610" s="39">
        <f t="shared" si="379"/>
        <v>11955.62380515416</v>
      </c>
      <c r="M610" s="39">
        <f t="shared" si="379"/>
        <v>10473.708850080535</v>
      </c>
      <c r="N610" s="39">
        <f t="shared" si="379"/>
        <v>18623.496499736841</v>
      </c>
      <c r="O610" s="39">
        <f t="shared" si="379"/>
        <v>11419.270099888598</v>
      </c>
      <c r="P610" s="39">
        <f t="shared" si="379"/>
        <v>2377.7390919937343</v>
      </c>
      <c r="Q610" s="39">
        <f t="shared" si="379"/>
        <v>17546.322474274479</v>
      </c>
      <c r="R610" s="39">
        <f t="shared" si="379"/>
        <v>2522.1795634052128</v>
      </c>
      <c r="S610" s="39">
        <f t="shared" si="379"/>
        <v>24398.275007186992</v>
      </c>
      <c r="T610" s="39">
        <f t="shared" si="379"/>
        <v>7095.28708739594</v>
      </c>
      <c r="U610" s="39">
        <f t="shared" si="379"/>
        <v>4929.191380041284</v>
      </c>
      <c r="V610" s="39">
        <f t="shared" si="379"/>
        <v>6231.8199527758652</v>
      </c>
      <c r="W610" s="39">
        <f t="shared" si="379"/>
        <v>9845.7637216603271</v>
      </c>
      <c r="X610" s="39">
        <f t="shared" si="379"/>
        <v>2146.9868588731397</v>
      </c>
      <c r="Y610" s="39">
        <f t="shared" si="379"/>
        <v>8740.7387954147598</v>
      </c>
      <c r="Z610" s="39">
        <f t="shared" si="379"/>
        <v>10140.490816993246</v>
      </c>
      <c r="AA610" s="39">
        <f t="shared" si="379"/>
        <v>7565.2460367120002</v>
      </c>
      <c r="AB610" s="39">
        <f t="shared" si="379"/>
        <v>0</v>
      </c>
      <c r="AC610" s="39">
        <f t="shared" si="379"/>
        <v>0</v>
      </c>
      <c r="AD610" s="39">
        <f t="shared" si="379"/>
        <v>1180.5974898968154</v>
      </c>
      <c r="AE610" s="39">
        <f t="shared" si="379"/>
        <v>16083.10336154558</v>
      </c>
      <c r="AF610" s="39">
        <f t="shared" si="379"/>
        <v>754.16533454826117</v>
      </c>
      <c r="AG610" s="39">
        <f t="shared" si="379"/>
        <v>2823.1103497790309</v>
      </c>
      <c r="AH610" s="39">
        <f t="shared" si="379"/>
        <v>934.99340466283604</v>
      </c>
      <c r="AI610" s="39">
        <f t="shared" si="379"/>
        <v>3757.7766179075966</v>
      </c>
      <c r="AJ610" s="39">
        <f t="shared" si="381"/>
        <v>241682.11700588753</v>
      </c>
      <c r="AK610" s="39">
        <f t="shared" si="381"/>
        <v>544999.7160260625</v>
      </c>
      <c r="AL610" s="45"/>
    </row>
    <row r="611" spans="1:38">
      <c r="A611" s="48" t="s">
        <v>11</v>
      </c>
      <c r="B611" s="39">
        <f t="shared" si="380"/>
        <v>90663.257096457601</v>
      </c>
      <c r="C611" s="39">
        <f t="shared" si="379"/>
        <v>145253.54006103217</v>
      </c>
      <c r="D611" s="39">
        <f t="shared" si="379"/>
        <v>56674.916177179286</v>
      </c>
      <c r="E611" s="39">
        <f t="shared" si="379"/>
        <v>46509.422243627458</v>
      </c>
      <c r="F611" s="39">
        <f t="shared" si="379"/>
        <v>86544.80259292174</v>
      </c>
      <c r="G611" s="39">
        <f t="shared" si="379"/>
        <v>387794.31819146569</v>
      </c>
      <c r="H611" s="39">
        <f t="shared" si="379"/>
        <v>20943.523720334644</v>
      </c>
      <c r="I611" s="39">
        <f t="shared" si="379"/>
        <v>11353.278319467317</v>
      </c>
      <c r="J611" s="39">
        <f t="shared" si="379"/>
        <v>12636.624644168702</v>
      </c>
      <c r="K611" s="39">
        <f t="shared" si="379"/>
        <v>93152.21291159543</v>
      </c>
      <c r="L611" s="39">
        <f t="shared" si="379"/>
        <v>30742.401816058155</v>
      </c>
      <c r="M611" s="39">
        <f t="shared" si="379"/>
        <v>23913.20815526176</v>
      </c>
      <c r="N611" s="39">
        <f t="shared" si="379"/>
        <v>24405.083104430341</v>
      </c>
      <c r="O611" s="39">
        <f t="shared" si="379"/>
        <v>13376.610137795884</v>
      </c>
      <c r="P611" s="39">
        <f t="shared" si="379"/>
        <v>2111.820013054381</v>
      </c>
      <c r="Q611" s="39">
        <f t="shared" si="379"/>
        <v>14450.135663424715</v>
      </c>
      <c r="R611" s="39">
        <f t="shared" si="379"/>
        <v>4120.1006104780081</v>
      </c>
      <c r="S611" s="39">
        <f t="shared" si="379"/>
        <v>35075.846390622544</v>
      </c>
      <c r="T611" s="39">
        <f t="shared" si="379"/>
        <v>15581.55545047912</v>
      </c>
      <c r="U611" s="39">
        <f t="shared" si="379"/>
        <v>9408.6349399285427</v>
      </c>
      <c r="V611" s="39">
        <f t="shared" si="379"/>
        <v>12949.435744764141</v>
      </c>
      <c r="W611" s="39">
        <f t="shared" si="379"/>
        <v>17444.090209540525</v>
      </c>
      <c r="X611" s="39">
        <f t="shared" si="379"/>
        <v>4108.991959156062</v>
      </c>
      <c r="Y611" s="39">
        <f t="shared" si="379"/>
        <v>14905.202389140291</v>
      </c>
      <c r="Z611" s="39">
        <f t="shared" si="379"/>
        <v>15406.75442003102</v>
      </c>
      <c r="AA611" s="39">
        <f t="shared" si="379"/>
        <v>10119.465006367536</v>
      </c>
      <c r="AB611" s="39">
        <f t="shared" si="379"/>
        <v>429.87550908472156</v>
      </c>
      <c r="AC611" s="39">
        <f t="shared" si="379"/>
        <v>3940.5706126822356</v>
      </c>
      <c r="AD611" s="39">
        <f t="shared" si="379"/>
        <v>2660.5358030407438</v>
      </c>
      <c r="AE611" s="39">
        <f t="shared" si="379"/>
        <v>31110.950643453358</v>
      </c>
      <c r="AF611" s="39">
        <f t="shared" si="379"/>
        <v>0</v>
      </c>
      <c r="AG611" s="39">
        <f t="shared" si="379"/>
        <v>0</v>
      </c>
      <c r="AH611" s="39">
        <f t="shared" si="379"/>
        <v>1737.3463236504506</v>
      </c>
      <c r="AI611" s="39">
        <f t="shared" si="379"/>
        <v>5944.203011352829</v>
      </c>
      <c r="AJ611" s="39">
        <f t="shared" si="381"/>
        <v>381717.02498528908</v>
      </c>
      <c r="AK611" s="39">
        <f t="shared" si="381"/>
        <v>863751.68888675829</v>
      </c>
      <c r="AL611" s="45"/>
    </row>
    <row r="612" spans="1:38">
      <c r="A612" s="54" t="s">
        <v>12</v>
      </c>
      <c r="B612" s="39">
        <f t="shared" si="380"/>
        <v>93160.370373232348</v>
      </c>
      <c r="C612" s="39">
        <f t="shared" si="379"/>
        <v>146535.17894850433</v>
      </c>
      <c r="D612" s="39">
        <f t="shared" si="379"/>
        <v>88834.519549160701</v>
      </c>
      <c r="E612" s="39">
        <f t="shared" si="379"/>
        <v>71781.254807488265</v>
      </c>
      <c r="F612" s="39">
        <f t="shared" si="379"/>
        <v>126160.4951798792</v>
      </c>
      <c r="G612" s="39">
        <f t="shared" si="379"/>
        <v>558281.19476500992</v>
      </c>
      <c r="H612" s="39">
        <f t="shared" si="379"/>
        <v>37979.50798628066</v>
      </c>
      <c r="I612" s="39">
        <f t="shared" si="379"/>
        <v>20103.549848041126</v>
      </c>
      <c r="J612" s="39">
        <f t="shared" si="379"/>
        <v>18343.282143376713</v>
      </c>
      <c r="K612" s="39">
        <f t="shared" si="379"/>
        <v>133890.4499223757</v>
      </c>
      <c r="L612" s="39">
        <f t="shared" si="379"/>
        <v>24462.63823160822</v>
      </c>
      <c r="M612" s="39">
        <f t="shared" si="379"/>
        <v>18792.363794612309</v>
      </c>
      <c r="N612" s="39">
        <f t="shared" si="379"/>
        <v>72467.621532010497</v>
      </c>
      <c r="O612" s="39">
        <f t="shared" si="379"/>
        <v>39292.333323041225</v>
      </c>
      <c r="P612" s="39">
        <f t="shared" si="379"/>
        <v>6303.4751070221046</v>
      </c>
      <c r="Q612" s="39">
        <f t="shared" si="379"/>
        <v>43069.336096160332</v>
      </c>
      <c r="R612" s="39">
        <f t="shared" si="379"/>
        <v>6367.1149686529479</v>
      </c>
      <c r="S612" s="39">
        <f t="shared" si="379"/>
        <v>53414.800973565994</v>
      </c>
      <c r="T612" s="39">
        <f t="shared" si="379"/>
        <v>5782.0292567931456</v>
      </c>
      <c r="U612" s="39">
        <f t="shared" si="379"/>
        <v>3429.6924782563869</v>
      </c>
      <c r="V612" s="39">
        <f t="shared" si="379"/>
        <v>18572.294007009634</v>
      </c>
      <c r="W612" s="39">
        <f t="shared" si="379"/>
        <v>24457.422995519621</v>
      </c>
      <c r="X612" s="39">
        <f t="shared" si="379"/>
        <v>5121.7611138841849</v>
      </c>
      <c r="Y612" s="39">
        <f t="shared" si="379"/>
        <v>18364.78619891734</v>
      </c>
      <c r="Z612" s="39">
        <f t="shared" si="379"/>
        <v>5702.5917683300677</v>
      </c>
      <c r="AA612" s="39">
        <f t="shared" si="379"/>
        <v>3691.2859342172083</v>
      </c>
      <c r="AB612" s="39">
        <f t="shared" si="379"/>
        <v>976.09135250931786</v>
      </c>
      <c r="AC612" s="39">
        <f t="shared" si="379"/>
        <v>9123.7019924546603</v>
      </c>
      <c r="AD612" s="39">
        <f t="shared" si="379"/>
        <v>1523.9719110057379</v>
      </c>
      <c r="AE612" s="39">
        <f t="shared" si="379"/>
        <v>17451.786558957494</v>
      </c>
      <c r="AF612" s="39">
        <f t="shared" si="379"/>
        <v>6655.7968486919035</v>
      </c>
      <c r="AG612" s="39">
        <f t="shared" si="379"/>
        <v>24125.522821729304</v>
      </c>
      <c r="AH612" s="39">
        <f t="shared" si="379"/>
        <v>3385.8037607683036</v>
      </c>
      <c r="AI612" s="39">
        <f t="shared" si="379"/>
        <v>11320.638187824236</v>
      </c>
      <c r="AJ612" s="39">
        <f t="shared" si="381"/>
        <v>521799.36509021575</v>
      </c>
      <c r="AK612" s="39">
        <f t="shared" si="381"/>
        <v>1197125.2996466754</v>
      </c>
      <c r="AL612" s="45"/>
    </row>
    <row r="613" spans="1:38" ht="17.25" thickBot="1">
      <c r="A613" s="67"/>
      <c r="B613" s="68"/>
      <c r="C613" s="68"/>
      <c r="D613" s="68"/>
      <c r="E613" s="68"/>
      <c r="F613" s="68"/>
      <c r="G613" s="68"/>
      <c r="H613" s="68"/>
      <c r="I613" s="68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  <c r="AA613" s="69"/>
      <c r="AB613" s="69"/>
      <c r="AC613" s="69"/>
      <c r="AD613" s="69"/>
      <c r="AE613" s="69"/>
      <c r="AF613" s="69"/>
      <c r="AG613" s="69"/>
      <c r="AH613" s="69"/>
      <c r="AI613" s="69"/>
      <c r="AJ613" s="69"/>
      <c r="AK613" s="69"/>
      <c r="AL613" s="70"/>
    </row>
    <row r="614" spans="1:38" ht="17.25" thickTop="1">
      <c r="B614" s="21"/>
      <c r="C614" s="21"/>
      <c r="D614" s="21"/>
      <c r="E614" s="21"/>
      <c r="F614" s="21"/>
      <c r="G614" s="21"/>
      <c r="H614" s="21"/>
      <c r="I614" s="21"/>
    </row>
    <row r="615" spans="1:38">
      <c r="B615" s="21"/>
      <c r="C615" s="21"/>
      <c r="D615" s="21"/>
      <c r="E615" s="21"/>
      <c r="F615" s="21"/>
      <c r="G615" s="21"/>
      <c r="H615" s="21"/>
      <c r="I615" s="21"/>
    </row>
    <row r="616" spans="1:38">
      <c r="B616" s="21"/>
      <c r="C616" s="21"/>
      <c r="D616" s="21"/>
      <c r="E616" s="21"/>
      <c r="F616" s="21"/>
      <c r="G616" s="21"/>
      <c r="H616" s="21"/>
      <c r="I616" s="21"/>
    </row>
    <row r="617" spans="1:38">
      <c r="B617" s="21"/>
      <c r="C617" s="21"/>
      <c r="D617" s="21"/>
      <c r="E617" s="21"/>
      <c r="F617" s="21"/>
      <c r="G617" s="21"/>
      <c r="H617" s="21"/>
      <c r="I617" s="21"/>
    </row>
    <row r="618" spans="1:38">
      <c r="B618" s="21"/>
      <c r="C618" s="21"/>
      <c r="D618" s="21"/>
      <c r="E618" s="21"/>
      <c r="F618" s="21"/>
      <c r="G618" s="21"/>
      <c r="H618" s="21"/>
      <c r="I618" s="21"/>
    </row>
    <row r="619" spans="1:38">
      <c r="B619" s="21"/>
      <c r="C619" s="21"/>
      <c r="D619" s="21"/>
      <c r="E619" s="21"/>
      <c r="F619" s="21"/>
      <c r="G619" s="21"/>
      <c r="H619" s="21"/>
      <c r="I619" s="21"/>
    </row>
    <row r="620" spans="1:38">
      <c r="B620" s="21"/>
      <c r="C620" s="21"/>
      <c r="D620" s="21"/>
      <c r="E620" s="21"/>
      <c r="F620" s="21"/>
      <c r="G620" s="21"/>
      <c r="H620" s="21"/>
      <c r="I620" s="21"/>
    </row>
    <row r="621" spans="1:38">
      <c r="B621" s="21"/>
      <c r="C621" s="21"/>
      <c r="D621" s="21"/>
      <c r="E621" s="21"/>
      <c r="F621" s="21"/>
      <c r="G621" s="21"/>
      <c r="H621" s="21"/>
      <c r="I621" s="21"/>
    </row>
  </sheetData>
  <mergeCells count="14">
    <mergeCell ref="A24:A25"/>
    <mergeCell ref="B24:E24"/>
    <mergeCell ref="G24:G25"/>
    <mergeCell ref="H24:K24"/>
    <mergeCell ref="B131:C131"/>
    <mergeCell ref="D131:E131"/>
    <mergeCell ref="F131:G131"/>
    <mergeCell ref="H131:I131"/>
    <mergeCell ref="M131:N131"/>
    <mergeCell ref="O131:P131"/>
    <mergeCell ref="Q131:R131"/>
    <mergeCell ref="S131:T131"/>
    <mergeCell ref="D146:E146"/>
    <mergeCell ref="J146:K146"/>
  </mergeCells>
  <phoneticPr fontId="1" type="noConversion"/>
  <hyperlinks>
    <hyperlink ref="A4" location="'2010'!A21" display="  1. 인구통계로 연령별, 성별 보정값 계산하기"/>
    <hyperlink ref="A6" location="'2010'!A128" display="  2. 핵심이용자/일반이용자/휴면/잠재/의사없음 인원 구하기"/>
    <hyperlink ref="A8" location="'2010'!A183" display="  3. 온라인게임 이용자수 구하기"/>
    <hyperlink ref="A10" location="'2010'!A227" display="  4. 장르별 이용자수 구하기"/>
    <hyperlink ref="A12" location="'2010'!A360" display="  5. 장르별 이용자수에 남여비율 추산하기"/>
    <hyperlink ref="A20" location="'2010'!A1" display="▲ 맨위로"/>
    <hyperlink ref="A182" location="'2010'!A1" display="▲ 맨위로"/>
    <hyperlink ref="A226" location="'2010'!A1" display="▲ 맨위로"/>
    <hyperlink ref="A359" location="'2010'!A1" display="▲ 맨위로"/>
    <hyperlink ref="A127" location="'2010'!A1" display="▲ 맨위로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560"/>
  <sheetViews>
    <sheetView zoomScaleNormal="100" workbookViewId="0"/>
  </sheetViews>
  <sheetFormatPr defaultRowHeight="16.5"/>
  <cols>
    <col min="1" max="1" width="9" style="12"/>
    <col min="2" max="2" width="9" style="12" customWidth="1"/>
    <col min="3" max="3" width="9.375" style="12" customWidth="1"/>
    <col min="4" max="4" width="9.25" style="12" customWidth="1"/>
    <col min="5" max="5" width="9" style="12" customWidth="1"/>
    <col min="6" max="6" width="9.25" style="12" customWidth="1"/>
    <col min="7" max="8" width="9" style="12"/>
    <col min="9" max="10" width="10.25" style="12" customWidth="1"/>
    <col min="11" max="12" width="9" style="12" customWidth="1"/>
    <col min="13" max="13" width="9" style="12"/>
    <col min="14" max="15" width="9" style="12" customWidth="1"/>
    <col min="16" max="17" width="9" style="12"/>
    <col min="18" max="18" width="9.25" style="12" customWidth="1"/>
    <col min="19" max="19" width="9" style="12"/>
    <col min="20" max="20" width="9.25" style="12" customWidth="1"/>
    <col min="21" max="35" width="9" style="12"/>
    <col min="36" max="36" width="8.875" style="12" customWidth="1"/>
    <col min="37" max="16384" width="9" style="12"/>
  </cols>
  <sheetData>
    <row r="1" spans="1:1">
      <c r="A1" s="22"/>
    </row>
    <row r="2" spans="1:1" ht="31.5">
      <c r="A2" s="122" t="s">
        <v>224</v>
      </c>
    </row>
    <row r="3" spans="1:1">
      <c r="A3" s="22"/>
    </row>
    <row r="4" spans="1:1">
      <c r="A4" s="123" t="s">
        <v>223</v>
      </c>
    </row>
    <row r="5" spans="1:1">
      <c r="A5" s="121"/>
    </row>
    <row r="6" spans="1:1">
      <c r="A6" s="123" t="s">
        <v>219</v>
      </c>
    </row>
    <row r="7" spans="1:1">
      <c r="A7" s="121"/>
    </row>
    <row r="8" spans="1:1">
      <c r="A8" s="123" t="s">
        <v>220</v>
      </c>
    </row>
    <row r="10" spans="1:1">
      <c r="A10" s="123" t="s">
        <v>221</v>
      </c>
    </row>
    <row r="11" spans="1:1">
      <c r="A11" s="121"/>
    </row>
    <row r="12" spans="1:1">
      <c r="A12" s="123" t="s">
        <v>222</v>
      </c>
    </row>
    <row r="19" spans="1:11" ht="31.5">
      <c r="A19" s="122" t="s">
        <v>214</v>
      </c>
    </row>
    <row r="20" spans="1:11">
      <c r="A20" s="124" t="s">
        <v>218</v>
      </c>
    </row>
    <row r="22" spans="1:11">
      <c r="A22" s="12" t="s">
        <v>62</v>
      </c>
    </row>
    <row r="24" spans="1:11" ht="16.5" customHeight="1">
      <c r="A24" s="184" t="s">
        <v>0</v>
      </c>
      <c r="B24" s="186">
        <v>2009</v>
      </c>
      <c r="C24" s="187"/>
      <c r="D24" s="187"/>
      <c r="E24" s="188"/>
      <c r="G24" s="184" t="s">
        <v>0</v>
      </c>
      <c r="H24" s="186">
        <v>2009</v>
      </c>
      <c r="I24" s="187"/>
      <c r="J24" s="187"/>
      <c r="K24" s="188"/>
    </row>
    <row r="25" spans="1:11" ht="17.25" thickBot="1">
      <c r="A25" s="185"/>
      <c r="B25" s="86" t="s">
        <v>63</v>
      </c>
      <c r="C25" s="86" t="s">
        <v>64</v>
      </c>
      <c r="D25" s="86" t="s">
        <v>65</v>
      </c>
      <c r="E25" s="16" t="s">
        <v>4</v>
      </c>
      <c r="G25" s="185"/>
      <c r="H25" s="16" t="s">
        <v>1</v>
      </c>
      <c r="I25" s="16" t="s">
        <v>2</v>
      </c>
      <c r="J25" s="16" t="s">
        <v>3</v>
      </c>
      <c r="K25" s="16" t="s">
        <v>4</v>
      </c>
    </row>
    <row r="26" spans="1:11" ht="17.25" thickTop="1">
      <c r="A26" s="83" t="s">
        <v>5</v>
      </c>
      <c r="B26" s="87">
        <v>48746693</v>
      </c>
      <c r="C26" s="88">
        <v>24481480</v>
      </c>
      <c r="D26" s="89">
        <v>24265213</v>
      </c>
      <c r="E26" s="85">
        <f>C26/D26*100</f>
        <v>100.89126355495004</v>
      </c>
      <c r="G26" s="15" t="s">
        <v>5</v>
      </c>
      <c r="H26" s="5">
        <f>SUM(H27:H34)</f>
        <v>30810242</v>
      </c>
      <c r="I26" s="5">
        <f>SUM(I27:I34)</f>
        <v>15930637</v>
      </c>
      <c r="J26" s="5">
        <f>SUM(J27:J34)</f>
        <v>14879605</v>
      </c>
      <c r="K26" s="1">
        <f>I26/J26</f>
        <v>1.0706357460429896</v>
      </c>
    </row>
    <row r="27" spans="1:11">
      <c r="A27" s="84" t="s">
        <v>68</v>
      </c>
      <c r="B27" s="90">
        <v>443017</v>
      </c>
      <c r="C27" s="14">
        <v>229620</v>
      </c>
      <c r="D27" s="91">
        <v>213397</v>
      </c>
      <c r="E27" s="85">
        <f t="shared" ref="E27:E90" si="0">C27/D27*100</f>
        <v>107.60226244980014</v>
      </c>
      <c r="G27" s="13" t="s">
        <v>13</v>
      </c>
      <c r="H27" s="14">
        <f>SUM(I27:J27)</f>
        <v>3888656</v>
      </c>
      <c r="I27" s="14">
        <f>SUM(C36:C41)</f>
        <v>2043617</v>
      </c>
      <c r="J27" s="14">
        <f>SUM(D36:D41)</f>
        <v>1845039</v>
      </c>
      <c r="K27" s="1">
        <f>I27/J27</f>
        <v>1.1076280772384757</v>
      </c>
    </row>
    <row r="28" spans="1:11">
      <c r="A28" s="83" t="s">
        <v>69</v>
      </c>
      <c r="B28" s="92">
        <v>443528</v>
      </c>
      <c r="C28" s="5">
        <v>229999</v>
      </c>
      <c r="D28" s="93">
        <v>213529</v>
      </c>
      <c r="E28" s="85">
        <f t="shared" si="0"/>
        <v>107.71323801450856</v>
      </c>
      <c r="G28" s="15" t="s">
        <v>6</v>
      </c>
      <c r="H28" s="5">
        <f t="shared" ref="H28:H34" si="1">SUM(I28:J28)</f>
        <v>3350366</v>
      </c>
      <c r="I28" s="5">
        <f>SUM(C42:C46)</f>
        <v>1781088</v>
      </c>
      <c r="J28" s="5">
        <f>SUM(D42:D46)</f>
        <v>1569278</v>
      </c>
      <c r="K28" s="1">
        <f t="shared" ref="K28:K34" si="2">I28/J28</f>
        <v>1.1349728983647256</v>
      </c>
    </row>
    <row r="29" spans="1:11">
      <c r="A29" s="84" t="s">
        <v>70</v>
      </c>
      <c r="B29" s="90">
        <v>444718</v>
      </c>
      <c r="C29" s="14">
        <v>230779</v>
      </c>
      <c r="D29" s="91">
        <v>213939</v>
      </c>
      <c r="E29" s="85">
        <f t="shared" si="0"/>
        <v>107.87140259606711</v>
      </c>
      <c r="G29" s="13" t="s">
        <v>7</v>
      </c>
      <c r="H29" s="14">
        <f t="shared" si="1"/>
        <v>3145632</v>
      </c>
      <c r="I29" s="14">
        <f>SUM(C47:C51)</f>
        <v>1647301</v>
      </c>
      <c r="J29" s="14">
        <f>SUM(D47:D51)</f>
        <v>1498331</v>
      </c>
      <c r="K29" s="1">
        <f t="shared" si="2"/>
        <v>1.0994239590584456</v>
      </c>
    </row>
    <row r="30" spans="1:11">
      <c r="A30" s="83" t="s">
        <v>71</v>
      </c>
      <c r="B30" s="92">
        <v>437813</v>
      </c>
      <c r="C30" s="5">
        <v>226873</v>
      </c>
      <c r="D30" s="93">
        <v>210940</v>
      </c>
      <c r="E30" s="85">
        <f t="shared" si="0"/>
        <v>107.55333270124206</v>
      </c>
      <c r="G30" s="15" t="s">
        <v>8</v>
      </c>
      <c r="H30" s="5">
        <f t="shared" si="1"/>
        <v>3869568</v>
      </c>
      <c r="I30" s="5">
        <f>SUM(C52:C56)</f>
        <v>1995603</v>
      </c>
      <c r="J30" s="5">
        <f>SUM(D52:D56)</f>
        <v>1873965</v>
      </c>
      <c r="K30" s="1">
        <f t="shared" si="2"/>
        <v>1.064909430005363</v>
      </c>
    </row>
    <row r="31" spans="1:11">
      <c r="A31" s="84" t="s">
        <v>72</v>
      </c>
      <c r="B31" s="90">
        <v>447843</v>
      </c>
      <c r="C31" s="14">
        <v>232029</v>
      </c>
      <c r="D31" s="91">
        <v>215814</v>
      </c>
      <c r="E31" s="85">
        <f t="shared" si="0"/>
        <v>107.51341432900554</v>
      </c>
      <c r="G31" s="13" t="s">
        <v>9</v>
      </c>
      <c r="H31" s="14">
        <f t="shared" si="1"/>
        <v>3828324</v>
      </c>
      <c r="I31" s="5">
        <f>SUM(C57:C61)</f>
        <v>1975428</v>
      </c>
      <c r="J31" s="5">
        <f>SUM(D57:D61)</f>
        <v>1852896</v>
      </c>
      <c r="K31" s="1">
        <f t="shared" si="2"/>
        <v>1.0661299932645978</v>
      </c>
    </row>
    <row r="32" spans="1:11">
      <c r="A32" s="84" t="s">
        <v>73</v>
      </c>
      <c r="B32" s="90">
        <v>474578</v>
      </c>
      <c r="C32" s="14">
        <v>246586</v>
      </c>
      <c r="D32" s="91">
        <v>227992</v>
      </c>
      <c r="E32" s="85">
        <f t="shared" si="0"/>
        <v>108.15554931751991</v>
      </c>
      <c r="G32" s="15" t="s">
        <v>10</v>
      </c>
      <c r="H32" s="5">
        <f t="shared" si="1"/>
        <v>4356322</v>
      </c>
      <c r="I32" s="5">
        <f>SUM(C62:C66)</f>
        <v>2234979</v>
      </c>
      <c r="J32" s="5">
        <f>SUM(D62:D66)</f>
        <v>2121343</v>
      </c>
      <c r="K32" s="1">
        <f t="shared" si="2"/>
        <v>1.0535679520002188</v>
      </c>
    </row>
    <row r="33" spans="1:12">
      <c r="A33" s="83" t="s">
        <v>74</v>
      </c>
      <c r="B33" s="92">
        <v>488368</v>
      </c>
      <c r="C33" s="5">
        <v>254465</v>
      </c>
      <c r="D33" s="93">
        <v>233903</v>
      </c>
      <c r="E33" s="85">
        <f t="shared" si="0"/>
        <v>108.79082354651285</v>
      </c>
      <c r="G33" s="13" t="s">
        <v>11</v>
      </c>
      <c r="H33" s="14">
        <f t="shared" si="1"/>
        <v>4132628</v>
      </c>
      <c r="I33" s="5">
        <f>SUM(C67:C71)</f>
        <v>2108390</v>
      </c>
      <c r="J33" s="5">
        <f>SUM(D67:D71)</f>
        <v>2024238</v>
      </c>
      <c r="K33" s="1">
        <f t="shared" si="2"/>
        <v>1.0415721866697494</v>
      </c>
    </row>
    <row r="34" spans="1:12">
      <c r="A34" s="84" t="s">
        <v>75</v>
      </c>
      <c r="B34" s="90">
        <v>525493</v>
      </c>
      <c r="C34" s="14">
        <v>274341</v>
      </c>
      <c r="D34" s="91">
        <v>251152</v>
      </c>
      <c r="E34" s="85">
        <f t="shared" si="0"/>
        <v>109.23305408676818</v>
      </c>
      <c r="G34" s="15" t="s">
        <v>12</v>
      </c>
      <c r="H34" s="5">
        <f t="shared" si="1"/>
        <v>4238746</v>
      </c>
      <c r="I34" s="5">
        <f>SUM(C72:C76)</f>
        <v>2144231</v>
      </c>
      <c r="J34" s="5">
        <f>SUM(D72:D76)</f>
        <v>2094515</v>
      </c>
      <c r="K34" s="1">
        <f t="shared" si="2"/>
        <v>1.0237362826239009</v>
      </c>
    </row>
    <row r="35" spans="1:12">
      <c r="A35" s="84" t="s">
        <v>76</v>
      </c>
      <c r="B35" s="90">
        <v>586352</v>
      </c>
      <c r="C35" s="14">
        <v>305698</v>
      </c>
      <c r="D35" s="91">
        <v>280654</v>
      </c>
      <c r="E35" s="85">
        <f t="shared" si="0"/>
        <v>108.92344310075752</v>
      </c>
    </row>
    <row r="36" spans="1:12">
      <c r="A36" s="83" t="s">
        <v>77</v>
      </c>
      <c r="B36" s="92">
        <v>616480</v>
      </c>
      <c r="C36" s="5">
        <v>322294</v>
      </c>
      <c r="D36" s="93">
        <v>294186</v>
      </c>
      <c r="E36" s="85">
        <f t="shared" si="0"/>
        <v>109.55449953430822</v>
      </c>
    </row>
    <row r="37" spans="1:12">
      <c r="A37" s="84" t="s">
        <v>78</v>
      </c>
      <c r="B37" s="90">
        <v>614146</v>
      </c>
      <c r="C37" s="14">
        <v>322190</v>
      </c>
      <c r="D37" s="91">
        <v>291956</v>
      </c>
      <c r="E37" s="85">
        <f t="shared" si="0"/>
        <v>110.35567003247064</v>
      </c>
      <c r="I37" s="10"/>
      <c r="J37" s="10"/>
      <c r="K37" s="10"/>
      <c r="L37" s="10"/>
    </row>
    <row r="38" spans="1:12">
      <c r="A38" s="84" t="s">
        <v>79</v>
      </c>
      <c r="B38" s="90">
        <v>633166</v>
      </c>
      <c r="C38" s="14">
        <v>330395</v>
      </c>
      <c r="D38" s="91">
        <v>302771</v>
      </c>
      <c r="E38" s="85">
        <f t="shared" si="0"/>
        <v>109.12372717334222</v>
      </c>
      <c r="I38" s="10"/>
      <c r="J38" s="10"/>
      <c r="K38" s="10"/>
      <c r="L38" s="10"/>
    </row>
    <row r="39" spans="1:12">
      <c r="A39" s="83" t="s">
        <v>80</v>
      </c>
      <c r="B39" s="92">
        <v>657269</v>
      </c>
      <c r="C39" s="5">
        <v>343557</v>
      </c>
      <c r="D39" s="93">
        <v>313712</v>
      </c>
      <c r="E39" s="85">
        <f t="shared" si="0"/>
        <v>109.51350283062172</v>
      </c>
      <c r="I39" s="10"/>
      <c r="J39" s="10"/>
      <c r="K39" s="10"/>
      <c r="L39" s="10"/>
    </row>
    <row r="40" spans="1:12">
      <c r="A40" s="84" t="s">
        <v>81</v>
      </c>
      <c r="B40" s="90">
        <v>677468</v>
      </c>
      <c r="C40" s="14">
        <v>358051</v>
      </c>
      <c r="D40" s="91">
        <v>319417</v>
      </c>
      <c r="E40" s="85">
        <f t="shared" si="0"/>
        <v>112.09516087121223</v>
      </c>
      <c r="I40" s="10"/>
      <c r="J40" s="10"/>
      <c r="K40" s="10"/>
      <c r="L40" s="10"/>
    </row>
    <row r="41" spans="1:12">
      <c r="A41" s="84" t="s">
        <v>82</v>
      </c>
      <c r="B41" s="90">
        <v>690127</v>
      </c>
      <c r="C41" s="14">
        <v>367130</v>
      </c>
      <c r="D41" s="91">
        <v>322997</v>
      </c>
      <c r="E41" s="85">
        <f t="shared" si="0"/>
        <v>113.66359439870959</v>
      </c>
      <c r="I41" s="10"/>
      <c r="J41" s="10"/>
      <c r="K41" s="10"/>
      <c r="L41" s="10"/>
    </row>
    <row r="42" spans="1:12">
      <c r="A42" s="83" t="s">
        <v>83</v>
      </c>
      <c r="B42" s="92">
        <v>695523</v>
      </c>
      <c r="C42" s="5">
        <v>371372</v>
      </c>
      <c r="D42" s="93">
        <v>324151</v>
      </c>
      <c r="E42" s="85">
        <f t="shared" si="0"/>
        <v>114.56759349809194</v>
      </c>
      <c r="I42" s="10"/>
      <c r="J42" s="10"/>
      <c r="K42" s="10"/>
      <c r="L42" s="10"/>
    </row>
    <row r="43" spans="1:12">
      <c r="A43" s="84" t="s">
        <v>84</v>
      </c>
      <c r="B43" s="90">
        <v>692465</v>
      </c>
      <c r="C43" s="14">
        <v>368538</v>
      </c>
      <c r="D43" s="91">
        <v>323927</v>
      </c>
      <c r="E43" s="85">
        <f t="shared" si="0"/>
        <v>113.771930095361</v>
      </c>
      <c r="I43" s="10"/>
      <c r="J43" s="10"/>
      <c r="K43" s="10"/>
      <c r="L43" s="10"/>
    </row>
    <row r="44" spans="1:12">
      <c r="A44" s="84" t="s">
        <v>85</v>
      </c>
      <c r="B44" s="90">
        <v>679143</v>
      </c>
      <c r="C44" s="14">
        <v>359297</v>
      </c>
      <c r="D44" s="91">
        <v>319846</v>
      </c>
      <c r="E44" s="85">
        <f t="shared" si="0"/>
        <v>112.33437341720702</v>
      </c>
      <c r="I44" s="10"/>
      <c r="J44" s="10"/>
      <c r="K44" s="10"/>
      <c r="L44" s="10"/>
    </row>
    <row r="45" spans="1:12">
      <c r="A45" s="83" t="s">
        <v>86</v>
      </c>
      <c r="B45" s="92">
        <v>654964</v>
      </c>
      <c r="C45" s="5">
        <v>347187</v>
      </c>
      <c r="D45" s="93">
        <v>307777</v>
      </c>
      <c r="E45" s="85">
        <f t="shared" si="0"/>
        <v>112.80472549930631</v>
      </c>
      <c r="I45" s="10"/>
      <c r="J45" s="10"/>
      <c r="K45" s="10"/>
      <c r="L45" s="10"/>
    </row>
    <row r="46" spans="1:12">
      <c r="A46" s="84" t="s">
        <v>87</v>
      </c>
      <c r="B46" s="90">
        <v>628271</v>
      </c>
      <c r="C46" s="14">
        <v>334694</v>
      </c>
      <c r="D46" s="91">
        <v>293577</v>
      </c>
      <c r="E46" s="85">
        <f t="shared" si="0"/>
        <v>114.00552495597407</v>
      </c>
      <c r="I46" s="10"/>
      <c r="J46" s="10"/>
      <c r="K46" s="10"/>
      <c r="L46" s="10"/>
    </row>
    <row r="47" spans="1:12">
      <c r="A47" s="83" t="s">
        <v>88</v>
      </c>
      <c r="B47" s="92">
        <v>614467</v>
      </c>
      <c r="C47" s="5">
        <v>324735</v>
      </c>
      <c r="D47" s="93">
        <v>289732</v>
      </c>
      <c r="E47" s="85">
        <f t="shared" si="0"/>
        <v>112.0811646625157</v>
      </c>
      <c r="I47" s="10"/>
      <c r="J47" s="10"/>
      <c r="K47" s="10"/>
      <c r="L47" s="10"/>
    </row>
    <row r="48" spans="1:12">
      <c r="A48" s="84" t="s">
        <v>89</v>
      </c>
      <c r="B48" s="90">
        <v>608118</v>
      </c>
      <c r="C48" s="14">
        <v>318083</v>
      </c>
      <c r="D48" s="91">
        <v>290035</v>
      </c>
      <c r="E48" s="85">
        <f t="shared" si="0"/>
        <v>109.67055700174117</v>
      </c>
      <c r="I48" s="10"/>
      <c r="J48" s="10"/>
      <c r="K48" s="10"/>
      <c r="L48" s="10"/>
    </row>
    <row r="49" spans="1:12">
      <c r="A49" s="84" t="s">
        <v>90</v>
      </c>
      <c r="B49" s="90">
        <v>619668</v>
      </c>
      <c r="C49" s="14">
        <v>324472</v>
      </c>
      <c r="D49" s="91">
        <v>295196</v>
      </c>
      <c r="E49" s="85">
        <f t="shared" si="0"/>
        <v>109.91747855662001</v>
      </c>
      <c r="I49" s="10"/>
      <c r="J49" s="10"/>
      <c r="K49" s="10"/>
      <c r="L49" s="10"/>
    </row>
    <row r="50" spans="1:12">
      <c r="A50" s="83" t="s">
        <v>91</v>
      </c>
      <c r="B50" s="92">
        <v>646067</v>
      </c>
      <c r="C50" s="5">
        <v>339662</v>
      </c>
      <c r="D50" s="93">
        <v>306405</v>
      </c>
      <c r="E50" s="85">
        <f t="shared" si="0"/>
        <v>110.85393515118878</v>
      </c>
      <c r="I50" s="10"/>
      <c r="J50" s="10"/>
      <c r="K50" s="10"/>
      <c r="L50" s="10"/>
    </row>
    <row r="51" spans="1:12">
      <c r="A51" s="84" t="s">
        <v>92</v>
      </c>
      <c r="B51" s="90">
        <v>657312</v>
      </c>
      <c r="C51" s="14">
        <v>340349</v>
      </c>
      <c r="D51" s="91">
        <v>316963</v>
      </c>
      <c r="E51" s="85">
        <f t="shared" si="0"/>
        <v>107.37814823812244</v>
      </c>
      <c r="I51" s="10"/>
      <c r="J51" s="10"/>
      <c r="K51" s="10"/>
      <c r="L51" s="10"/>
    </row>
    <row r="52" spans="1:12">
      <c r="A52" s="84" t="s">
        <v>93</v>
      </c>
      <c r="B52" s="90">
        <v>699272</v>
      </c>
      <c r="C52" s="14">
        <v>360329</v>
      </c>
      <c r="D52" s="91">
        <v>338943</v>
      </c>
      <c r="E52" s="85">
        <f t="shared" si="0"/>
        <v>106.3096154810691</v>
      </c>
      <c r="I52" s="10"/>
      <c r="J52" s="10"/>
      <c r="K52" s="10"/>
      <c r="L52" s="10"/>
    </row>
    <row r="53" spans="1:12">
      <c r="A53" s="83" t="s">
        <v>94</v>
      </c>
      <c r="B53" s="92">
        <v>753524</v>
      </c>
      <c r="C53" s="5">
        <v>388483</v>
      </c>
      <c r="D53" s="93">
        <v>365041</v>
      </c>
      <c r="E53" s="85">
        <f t="shared" si="0"/>
        <v>106.42174440679267</v>
      </c>
      <c r="I53" s="10"/>
      <c r="J53" s="10"/>
      <c r="K53" s="10"/>
      <c r="L53" s="10"/>
    </row>
    <row r="54" spans="1:12">
      <c r="A54" s="84" t="s">
        <v>95</v>
      </c>
      <c r="B54" s="90">
        <v>798373</v>
      </c>
      <c r="C54" s="14">
        <v>412497</v>
      </c>
      <c r="D54" s="91">
        <v>385876</v>
      </c>
      <c r="E54" s="85">
        <f t="shared" si="0"/>
        <v>106.89884833469819</v>
      </c>
      <c r="I54" s="10"/>
      <c r="J54" s="10"/>
      <c r="K54" s="10"/>
      <c r="L54" s="10"/>
    </row>
    <row r="55" spans="1:12">
      <c r="A55" s="84" t="s">
        <v>96</v>
      </c>
      <c r="B55" s="90">
        <v>815574</v>
      </c>
      <c r="C55" s="14">
        <v>420454</v>
      </c>
      <c r="D55" s="91">
        <v>395120</v>
      </c>
      <c r="E55" s="85">
        <f t="shared" si="0"/>
        <v>106.41172302085442</v>
      </c>
      <c r="I55" s="10"/>
      <c r="J55" s="10"/>
      <c r="K55" s="10"/>
      <c r="L55" s="10"/>
    </row>
    <row r="56" spans="1:12">
      <c r="A56" s="83" t="s">
        <v>97</v>
      </c>
      <c r="B56" s="92">
        <v>802825</v>
      </c>
      <c r="C56" s="5">
        <v>413840</v>
      </c>
      <c r="D56" s="93">
        <v>388985</v>
      </c>
      <c r="E56" s="85">
        <f t="shared" si="0"/>
        <v>106.38970654395415</v>
      </c>
      <c r="I56" s="10"/>
      <c r="J56" s="10"/>
      <c r="K56" s="10"/>
      <c r="L56" s="10"/>
    </row>
    <row r="57" spans="1:12">
      <c r="A57" s="84" t="s">
        <v>98</v>
      </c>
      <c r="B57" s="90">
        <v>773214</v>
      </c>
      <c r="C57" s="14">
        <v>399742</v>
      </c>
      <c r="D57" s="91">
        <v>373472</v>
      </c>
      <c r="E57" s="85">
        <f t="shared" si="0"/>
        <v>107.03399451632252</v>
      </c>
      <c r="I57" s="10"/>
      <c r="J57" s="10"/>
      <c r="K57" s="10"/>
      <c r="L57" s="10"/>
    </row>
    <row r="58" spans="1:12">
      <c r="A58" s="84" t="s">
        <v>99</v>
      </c>
      <c r="B58" s="90">
        <v>749439</v>
      </c>
      <c r="C58" s="14">
        <v>388166</v>
      </c>
      <c r="D58" s="91">
        <v>361273</v>
      </c>
      <c r="E58" s="85">
        <f t="shared" si="0"/>
        <v>107.44395512534841</v>
      </c>
      <c r="I58" s="10"/>
      <c r="J58" s="10"/>
      <c r="K58" s="10"/>
      <c r="L58" s="10"/>
    </row>
    <row r="59" spans="1:12">
      <c r="A59" s="83" t="s">
        <v>100</v>
      </c>
      <c r="B59" s="92">
        <v>744451</v>
      </c>
      <c r="C59" s="5">
        <v>384534</v>
      </c>
      <c r="D59" s="93">
        <v>359917</v>
      </c>
      <c r="E59" s="85">
        <f t="shared" si="0"/>
        <v>106.83963247081967</v>
      </c>
      <c r="I59" s="10"/>
      <c r="J59" s="10"/>
      <c r="K59" s="10"/>
      <c r="L59" s="10"/>
    </row>
    <row r="60" spans="1:12">
      <c r="A60" s="84" t="s">
        <v>101</v>
      </c>
      <c r="B60" s="90">
        <v>762599</v>
      </c>
      <c r="C60" s="14">
        <v>392788</v>
      </c>
      <c r="D60" s="91">
        <v>369811</v>
      </c>
      <c r="E60" s="85">
        <f t="shared" si="0"/>
        <v>106.21317375632418</v>
      </c>
      <c r="I60" s="10"/>
      <c r="J60" s="10"/>
      <c r="K60" s="10"/>
      <c r="L60" s="10"/>
    </row>
    <row r="61" spans="1:12">
      <c r="A61" s="84" t="s">
        <v>102</v>
      </c>
      <c r="B61" s="90">
        <v>798621</v>
      </c>
      <c r="C61" s="14">
        <v>410198</v>
      </c>
      <c r="D61" s="91">
        <v>388423</v>
      </c>
      <c r="E61" s="85">
        <f t="shared" si="0"/>
        <v>105.6060017043275</v>
      </c>
      <c r="I61" s="10"/>
      <c r="J61" s="10"/>
      <c r="K61" s="10"/>
      <c r="L61" s="10"/>
    </row>
    <row r="62" spans="1:12">
      <c r="A62" s="83" t="s">
        <v>103</v>
      </c>
      <c r="B62" s="92">
        <v>838283</v>
      </c>
      <c r="C62" s="5">
        <v>430345</v>
      </c>
      <c r="D62" s="93">
        <v>407938</v>
      </c>
      <c r="E62" s="85">
        <f t="shared" si="0"/>
        <v>105.49274644676396</v>
      </c>
      <c r="I62" s="10"/>
      <c r="J62" s="10"/>
      <c r="K62" s="10"/>
      <c r="L62" s="10"/>
    </row>
    <row r="63" spans="1:12">
      <c r="A63" s="84" t="s">
        <v>104</v>
      </c>
      <c r="B63" s="90">
        <v>867873</v>
      </c>
      <c r="C63" s="14">
        <v>446246</v>
      </c>
      <c r="D63" s="91">
        <v>421627</v>
      </c>
      <c r="E63" s="85">
        <f t="shared" si="0"/>
        <v>105.83904730958879</v>
      </c>
      <c r="I63" s="10"/>
      <c r="J63" s="10"/>
      <c r="K63" s="10"/>
      <c r="L63" s="10"/>
    </row>
    <row r="64" spans="1:12">
      <c r="A64" s="83" t="s">
        <v>105</v>
      </c>
      <c r="B64" s="92">
        <v>884789</v>
      </c>
      <c r="C64" s="5">
        <v>455452</v>
      </c>
      <c r="D64" s="93">
        <v>429337</v>
      </c>
      <c r="E64" s="85">
        <f t="shared" si="0"/>
        <v>106.08263438743923</v>
      </c>
      <c r="I64" s="10"/>
      <c r="J64" s="10"/>
      <c r="K64" s="10"/>
      <c r="L64" s="10"/>
    </row>
    <row r="65" spans="1:12">
      <c r="A65" s="84" t="s">
        <v>106</v>
      </c>
      <c r="B65" s="90">
        <v>887608</v>
      </c>
      <c r="C65" s="14">
        <v>455633</v>
      </c>
      <c r="D65" s="91">
        <v>431975</v>
      </c>
      <c r="E65" s="85">
        <f t="shared" si="0"/>
        <v>105.47670582788355</v>
      </c>
      <c r="I65" s="10"/>
      <c r="J65" s="10"/>
      <c r="K65" s="10"/>
      <c r="L65" s="10"/>
    </row>
    <row r="66" spans="1:12">
      <c r="A66" s="84" t="s">
        <v>107</v>
      </c>
      <c r="B66" s="90">
        <v>877769</v>
      </c>
      <c r="C66" s="14">
        <v>447303</v>
      </c>
      <c r="D66" s="91">
        <v>430466</v>
      </c>
      <c r="E66" s="85">
        <f t="shared" si="0"/>
        <v>103.91134259151711</v>
      </c>
      <c r="I66" s="10"/>
      <c r="J66" s="10"/>
      <c r="K66" s="10"/>
      <c r="L66" s="10"/>
    </row>
    <row r="67" spans="1:12">
      <c r="A67" s="83" t="s">
        <v>108</v>
      </c>
      <c r="B67" s="92">
        <v>858971</v>
      </c>
      <c r="C67" s="5">
        <v>434482</v>
      </c>
      <c r="D67" s="93">
        <v>424489</v>
      </c>
      <c r="E67" s="85">
        <f t="shared" si="0"/>
        <v>102.35412460629132</v>
      </c>
      <c r="I67" s="10"/>
      <c r="J67" s="10"/>
      <c r="K67" s="10"/>
      <c r="L67" s="10"/>
    </row>
    <row r="68" spans="1:12">
      <c r="A68" s="84" t="s">
        <v>109</v>
      </c>
      <c r="B68" s="90">
        <v>833545</v>
      </c>
      <c r="C68" s="14">
        <v>422663</v>
      </c>
      <c r="D68" s="91">
        <v>410882</v>
      </c>
      <c r="E68" s="85">
        <f t="shared" si="0"/>
        <v>102.86724655740578</v>
      </c>
      <c r="I68" s="10"/>
      <c r="J68" s="10"/>
      <c r="K68" s="10"/>
      <c r="L68" s="10"/>
    </row>
    <row r="69" spans="1:12">
      <c r="A69" s="84" t="s">
        <v>110</v>
      </c>
      <c r="B69" s="90">
        <v>814692</v>
      </c>
      <c r="C69" s="14">
        <v>417743</v>
      </c>
      <c r="D69" s="91">
        <v>396949</v>
      </c>
      <c r="E69" s="85">
        <f t="shared" si="0"/>
        <v>105.2384563256237</v>
      </c>
      <c r="I69" s="10"/>
      <c r="J69" s="10"/>
      <c r="K69" s="10"/>
      <c r="L69" s="10"/>
    </row>
    <row r="70" spans="1:12">
      <c r="A70" s="83" t="s">
        <v>111</v>
      </c>
      <c r="B70" s="92">
        <v>810543</v>
      </c>
      <c r="C70" s="5">
        <v>416817</v>
      </c>
      <c r="D70" s="93">
        <v>393726</v>
      </c>
      <c r="E70" s="85">
        <f t="shared" si="0"/>
        <v>105.86473842215145</v>
      </c>
      <c r="I70" s="10"/>
      <c r="J70" s="10"/>
      <c r="K70" s="10"/>
      <c r="L70" s="10"/>
    </row>
    <row r="71" spans="1:12">
      <c r="A71" s="84" t="s">
        <v>112</v>
      </c>
      <c r="B71" s="90">
        <v>814877</v>
      </c>
      <c r="C71" s="14">
        <v>416685</v>
      </c>
      <c r="D71" s="91">
        <v>398192</v>
      </c>
      <c r="E71" s="85">
        <f t="shared" si="0"/>
        <v>104.64424197372122</v>
      </c>
      <c r="I71" s="10"/>
      <c r="J71" s="10"/>
      <c r="K71" s="10"/>
      <c r="L71" s="10"/>
    </row>
    <row r="72" spans="1:12">
      <c r="A72" s="84" t="s">
        <v>113</v>
      </c>
      <c r="B72" s="90">
        <v>826826</v>
      </c>
      <c r="C72" s="14">
        <v>422378</v>
      </c>
      <c r="D72" s="91">
        <v>404448</v>
      </c>
      <c r="E72" s="85">
        <f t="shared" si="0"/>
        <v>104.43320278503046</v>
      </c>
      <c r="I72" s="10"/>
      <c r="J72" s="10"/>
      <c r="K72" s="10"/>
      <c r="L72" s="10"/>
    </row>
    <row r="73" spans="1:12">
      <c r="A73" s="83" t="s">
        <v>114</v>
      </c>
      <c r="B73" s="92">
        <v>843632</v>
      </c>
      <c r="C73" s="5">
        <v>430342</v>
      </c>
      <c r="D73" s="93">
        <v>413290</v>
      </c>
      <c r="E73" s="85">
        <f t="shared" si="0"/>
        <v>104.12591642672216</v>
      </c>
      <c r="I73" s="10"/>
      <c r="J73" s="10"/>
      <c r="K73" s="10"/>
      <c r="L73" s="10"/>
    </row>
    <row r="74" spans="1:12">
      <c r="A74" s="84" t="s">
        <v>115</v>
      </c>
      <c r="B74" s="90">
        <v>856702</v>
      </c>
      <c r="C74" s="14">
        <v>433324</v>
      </c>
      <c r="D74" s="91">
        <v>423378</v>
      </c>
      <c r="E74" s="85">
        <f t="shared" si="0"/>
        <v>102.34920095045091</v>
      </c>
      <c r="I74" s="10"/>
      <c r="J74" s="10"/>
      <c r="K74" s="10"/>
      <c r="L74" s="10"/>
    </row>
    <row r="75" spans="1:12">
      <c r="A75" s="84" t="s">
        <v>116</v>
      </c>
      <c r="B75" s="90">
        <v>860452</v>
      </c>
      <c r="C75" s="14">
        <v>431590</v>
      </c>
      <c r="D75" s="91">
        <v>428862</v>
      </c>
      <c r="E75" s="85">
        <f t="shared" si="0"/>
        <v>100.63610205613926</v>
      </c>
      <c r="I75" s="10"/>
      <c r="J75" s="10"/>
      <c r="K75" s="10"/>
      <c r="L75" s="10"/>
    </row>
    <row r="76" spans="1:12">
      <c r="A76" s="83" t="s">
        <v>117</v>
      </c>
      <c r="B76" s="92">
        <v>851134</v>
      </c>
      <c r="C76" s="5">
        <v>426597</v>
      </c>
      <c r="D76" s="93">
        <v>424537</v>
      </c>
      <c r="E76" s="85">
        <f t="shared" si="0"/>
        <v>100.48523450252864</v>
      </c>
      <c r="I76" s="10"/>
      <c r="J76" s="10"/>
      <c r="K76" s="10"/>
      <c r="L76" s="10"/>
    </row>
    <row r="77" spans="1:12">
      <c r="A77" s="84" t="s">
        <v>118</v>
      </c>
      <c r="B77" s="90">
        <v>825211</v>
      </c>
      <c r="C77" s="14">
        <v>416158</v>
      </c>
      <c r="D77" s="91">
        <v>409053</v>
      </c>
      <c r="E77" s="85">
        <f t="shared" si="0"/>
        <v>101.73693873410048</v>
      </c>
      <c r="I77" s="10"/>
      <c r="J77" s="10"/>
      <c r="K77" s="10"/>
      <c r="L77" s="10"/>
    </row>
    <row r="78" spans="1:12">
      <c r="A78" s="84" t="s">
        <v>119</v>
      </c>
      <c r="B78" s="90">
        <v>785784</v>
      </c>
      <c r="C78" s="14">
        <v>397882</v>
      </c>
      <c r="D78" s="91">
        <v>387902</v>
      </c>
      <c r="E78" s="85">
        <f t="shared" si="0"/>
        <v>102.57281478311533</v>
      </c>
      <c r="I78" s="10"/>
      <c r="J78" s="10"/>
      <c r="K78" s="10"/>
      <c r="L78" s="10"/>
    </row>
    <row r="79" spans="1:12">
      <c r="A79" s="83" t="s">
        <v>120</v>
      </c>
      <c r="B79" s="92">
        <v>744819</v>
      </c>
      <c r="C79" s="5">
        <v>376531</v>
      </c>
      <c r="D79" s="93">
        <v>368288</v>
      </c>
      <c r="E79" s="85">
        <f t="shared" si="0"/>
        <v>102.23819402206968</v>
      </c>
      <c r="I79" s="10"/>
      <c r="J79" s="10"/>
      <c r="K79" s="10"/>
      <c r="L79" s="10"/>
    </row>
    <row r="80" spans="1:12">
      <c r="A80" s="84" t="s">
        <v>121</v>
      </c>
      <c r="B80" s="90">
        <v>711300</v>
      </c>
      <c r="C80" s="14">
        <v>357833</v>
      </c>
      <c r="D80" s="91">
        <v>353467</v>
      </c>
      <c r="E80" s="85">
        <f t="shared" si="0"/>
        <v>101.23519310147763</v>
      </c>
      <c r="I80" s="10"/>
      <c r="J80" s="10"/>
      <c r="K80" s="10"/>
      <c r="L80" s="10"/>
    </row>
    <row r="81" spans="1:12">
      <c r="A81" s="83" t="s">
        <v>122</v>
      </c>
      <c r="B81" s="92">
        <v>666351</v>
      </c>
      <c r="C81" s="5">
        <v>334038</v>
      </c>
      <c r="D81" s="93">
        <v>332313</v>
      </c>
      <c r="E81" s="85">
        <f t="shared" si="0"/>
        <v>100.51908893121846</v>
      </c>
      <c r="I81" s="10"/>
      <c r="J81" s="10"/>
      <c r="K81" s="10"/>
      <c r="L81" s="10"/>
    </row>
    <row r="82" spans="1:12">
      <c r="A82" s="84" t="s">
        <v>123</v>
      </c>
      <c r="B82" s="90">
        <v>602206</v>
      </c>
      <c r="C82" s="14">
        <v>301406</v>
      </c>
      <c r="D82" s="91">
        <v>300800</v>
      </c>
      <c r="E82" s="85">
        <f t="shared" si="0"/>
        <v>100.20146276595744</v>
      </c>
      <c r="I82" s="10"/>
      <c r="J82" s="10"/>
      <c r="K82" s="10"/>
      <c r="L82" s="10"/>
    </row>
    <row r="83" spans="1:12">
      <c r="A83" s="84" t="s">
        <v>124</v>
      </c>
      <c r="B83" s="90">
        <v>555743</v>
      </c>
      <c r="C83" s="14">
        <v>276950</v>
      </c>
      <c r="D83" s="91">
        <v>278793</v>
      </c>
      <c r="E83" s="85">
        <f t="shared" si="0"/>
        <v>99.3389360565007</v>
      </c>
      <c r="I83" s="10"/>
      <c r="J83" s="10"/>
      <c r="K83" s="10"/>
      <c r="L83" s="10"/>
    </row>
    <row r="84" spans="1:12">
      <c r="A84" s="83" t="s">
        <v>125</v>
      </c>
      <c r="B84" s="92">
        <v>518856</v>
      </c>
      <c r="C84" s="5">
        <v>257638</v>
      </c>
      <c r="D84" s="93">
        <v>261218</v>
      </c>
      <c r="E84" s="85">
        <f t="shared" si="0"/>
        <v>98.629497201571098</v>
      </c>
      <c r="I84" s="10"/>
      <c r="J84" s="10"/>
      <c r="K84" s="10"/>
      <c r="L84" s="10"/>
    </row>
    <row r="85" spans="1:12">
      <c r="A85" s="84" t="s">
        <v>126</v>
      </c>
      <c r="B85" s="90">
        <v>477480</v>
      </c>
      <c r="C85" s="14">
        <v>236580</v>
      </c>
      <c r="D85" s="91">
        <v>240900</v>
      </c>
      <c r="E85" s="85">
        <f t="shared" si="0"/>
        <v>98.206724782067241</v>
      </c>
      <c r="I85" s="10"/>
      <c r="J85" s="10"/>
      <c r="K85" s="10"/>
      <c r="L85" s="10"/>
    </row>
    <row r="86" spans="1:12">
      <c r="A86" s="84" t="s">
        <v>127</v>
      </c>
      <c r="B86" s="90">
        <v>463702</v>
      </c>
      <c r="C86" s="14">
        <v>229542</v>
      </c>
      <c r="D86" s="91">
        <v>234160</v>
      </c>
      <c r="E86" s="85">
        <f t="shared" si="0"/>
        <v>98.027844209087803</v>
      </c>
      <c r="I86" s="10"/>
      <c r="J86" s="10"/>
      <c r="K86" s="10"/>
      <c r="L86" s="10"/>
    </row>
    <row r="87" spans="1:12">
      <c r="A87" s="83" t="s">
        <v>128</v>
      </c>
      <c r="B87" s="92">
        <v>466438</v>
      </c>
      <c r="C87" s="5">
        <v>230354</v>
      </c>
      <c r="D87" s="93">
        <v>236084</v>
      </c>
      <c r="E87" s="85">
        <f t="shared" si="0"/>
        <v>97.572897782145347</v>
      </c>
      <c r="I87" s="10"/>
      <c r="J87" s="10"/>
      <c r="K87" s="10"/>
      <c r="L87" s="10"/>
    </row>
    <row r="88" spans="1:12">
      <c r="A88" s="84" t="s">
        <v>129</v>
      </c>
      <c r="B88" s="90">
        <v>458608</v>
      </c>
      <c r="C88" s="14">
        <v>224919</v>
      </c>
      <c r="D88" s="91">
        <v>233689</v>
      </c>
      <c r="E88" s="85">
        <f t="shared" si="0"/>
        <v>96.247148988613077</v>
      </c>
      <c r="I88" s="10"/>
      <c r="J88" s="10"/>
      <c r="K88" s="10"/>
      <c r="L88" s="10"/>
    </row>
    <row r="89" spans="1:12">
      <c r="A89" s="84" t="s">
        <v>130</v>
      </c>
      <c r="B89" s="90">
        <v>430018</v>
      </c>
      <c r="C89" s="14">
        <v>209373</v>
      </c>
      <c r="D89" s="91">
        <v>220645</v>
      </c>
      <c r="E89" s="85">
        <f t="shared" si="0"/>
        <v>94.891341294840132</v>
      </c>
      <c r="I89" s="10"/>
      <c r="J89" s="10"/>
      <c r="K89" s="10"/>
      <c r="L89" s="10"/>
    </row>
    <row r="90" spans="1:12">
      <c r="A90" s="83" t="s">
        <v>131</v>
      </c>
      <c r="B90" s="92">
        <v>386706</v>
      </c>
      <c r="C90" s="5">
        <v>187159</v>
      </c>
      <c r="D90" s="93">
        <v>199547</v>
      </c>
      <c r="E90" s="85">
        <f t="shared" si="0"/>
        <v>93.791938741248927</v>
      </c>
      <c r="I90" s="10"/>
      <c r="J90" s="10"/>
      <c r="K90" s="10"/>
      <c r="L90" s="10"/>
    </row>
    <row r="91" spans="1:12">
      <c r="A91" s="84" t="s">
        <v>132</v>
      </c>
      <c r="B91" s="90">
        <v>358809</v>
      </c>
      <c r="C91" s="14">
        <v>171304</v>
      </c>
      <c r="D91" s="91">
        <v>187505</v>
      </c>
      <c r="E91" s="85">
        <f t="shared" ref="E91:E107" si="3">C91/D91*100</f>
        <v>91.359697074744673</v>
      </c>
      <c r="I91" s="10"/>
      <c r="J91" s="10"/>
      <c r="K91" s="10"/>
      <c r="L91" s="10"/>
    </row>
    <row r="92" spans="1:12">
      <c r="A92" s="84" t="s">
        <v>133</v>
      </c>
      <c r="B92" s="90">
        <v>359348</v>
      </c>
      <c r="C92" s="14">
        <v>167672</v>
      </c>
      <c r="D92" s="91">
        <v>191676</v>
      </c>
      <c r="E92" s="85">
        <f t="shared" si="3"/>
        <v>87.476783739226619</v>
      </c>
      <c r="I92" s="10"/>
      <c r="J92" s="10"/>
      <c r="K92" s="10"/>
      <c r="L92" s="10"/>
    </row>
    <row r="93" spans="1:12">
      <c r="A93" s="84" t="s">
        <v>134</v>
      </c>
      <c r="B93" s="90">
        <v>375499</v>
      </c>
      <c r="C93" s="14">
        <v>172874</v>
      </c>
      <c r="D93" s="91">
        <v>202625</v>
      </c>
      <c r="E93" s="85">
        <f t="shared" si="3"/>
        <v>85.317211597779149</v>
      </c>
      <c r="I93" s="10"/>
      <c r="J93" s="10"/>
      <c r="K93" s="10"/>
      <c r="L93" s="10"/>
    </row>
    <row r="94" spans="1:12">
      <c r="A94" s="83" t="s">
        <v>135</v>
      </c>
      <c r="B94" s="92">
        <v>381127</v>
      </c>
      <c r="C94" s="5">
        <v>174726</v>
      </c>
      <c r="D94" s="93">
        <v>206401</v>
      </c>
      <c r="E94" s="85">
        <f t="shared" si="3"/>
        <v>84.653659623742129</v>
      </c>
      <c r="I94" s="10"/>
      <c r="J94" s="10"/>
      <c r="K94" s="10"/>
      <c r="L94" s="10"/>
    </row>
    <row r="95" spans="1:12">
      <c r="A95" s="84" t="s">
        <v>136</v>
      </c>
      <c r="B95" s="90">
        <v>362662</v>
      </c>
      <c r="C95" s="14">
        <v>164913</v>
      </c>
      <c r="D95" s="91">
        <v>197749</v>
      </c>
      <c r="E95" s="85">
        <f t="shared" si="3"/>
        <v>83.39511198539563</v>
      </c>
      <c r="I95" s="10"/>
      <c r="J95" s="10"/>
      <c r="K95" s="10"/>
      <c r="L95" s="10"/>
    </row>
    <row r="96" spans="1:12">
      <c r="A96" s="83" t="s">
        <v>137</v>
      </c>
      <c r="B96" s="92">
        <v>340990</v>
      </c>
      <c r="C96" s="5">
        <v>152955</v>
      </c>
      <c r="D96" s="93">
        <v>188035</v>
      </c>
      <c r="E96" s="85">
        <f t="shared" si="3"/>
        <v>81.343898742255433</v>
      </c>
      <c r="I96" s="10"/>
      <c r="J96" s="10"/>
      <c r="K96" s="10"/>
      <c r="L96" s="10"/>
    </row>
    <row r="97" spans="1:12">
      <c r="A97" s="84" t="s">
        <v>138</v>
      </c>
      <c r="B97" s="90">
        <v>327935</v>
      </c>
      <c r="C97" s="14">
        <v>144932</v>
      </c>
      <c r="D97" s="91">
        <v>183003</v>
      </c>
      <c r="E97" s="85">
        <f t="shared" si="3"/>
        <v>79.196515904110868</v>
      </c>
      <c r="I97" s="10"/>
      <c r="J97" s="10"/>
      <c r="K97" s="10"/>
      <c r="L97" s="10"/>
    </row>
    <row r="98" spans="1:12">
      <c r="A98" s="84" t="s">
        <v>139</v>
      </c>
      <c r="B98" s="90">
        <v>313195</v>
      </c>
      <c r="C98" s="14">
        <v>136380</v>
      </c>
      <c r="D98" s="91">
        <v>176815</v>
      </c>
      <c r="E98" s="85">
        <f t="shared" si="3"/>
        <v>77.131465090631451</v>
      </c>
      <c r="I98" s="10"/>
      <c r="J98" s="10"/>
      <c r="K98" s="10"/>
      <c r="L98" s="10"/>
    </row>
    <row r="99" spans="1:12">
      <c r="A99" s="83" t="s">
        <v>140</v>
      </c>
      <c r="B99" s="92">
        <v>297615</v>
      </c>
      <c r="C99" s="5">
        <v>127439</v>
      </c>
      <c r="D99" s="93">
        <v>170176</v>
      </c>
      <c r="E99" s="85">
        <f t="shared" si="3"/>
        <v>74.886588003008654</v>
      </c>
      <c r="I99" s="10"/>
      <c r="J99" s="10"/>
      <c r="K99" s="10"/>
      <c r="L99" s="10"/>
    </row>
    <row r="100" spans="1:12">
      <c r="A100" s="84" t="s">
        <v>141</v>
      </c>
      <c r="B100" s="90">
        <v>282889</v>
      </c>
      <c r="C100" s="14">
        <v>118927</v>
      </c>
      <c r="D100" s="91">
        <v>163962</v>
      </c>
      <c r="E100" s="85">
        <f t="shared" si="3"/>
        <v>72.533269904002154</v>
      </c>
      <c r="I100" s="10"/>
      <c r="J100" s="10"/>
      <c r="K100" s="10"/>
      <c r="L100" s="10"/>
    </row>
    <row r="101" spans="1:12">
      <c r="A101" s="84" t="s">
        <v>142</v>
      </c>
      <c r="B101" s="90">
        <v>264098</v>
      </c>
      <c r="C101" s="14">
        <v>108834</v>
      </c>
      <c r="D101" s="91">
        <v>155264</v>
      </c>
      <c r="E101" s="85">
        <f t="shared" si="3"/>
        <v>70.096094394064295</v>
      </c>
      <c r="I101" s="10"/>
      <c r="J101" s="10"/>
      <c r="K101" s="10"/>
      <c r="L101" s="10"/>
    </row>
    <row r="102" spans="1:12">
      <c r="A102" s="83" t="s">
        <v>143</v>
      </c>
      <c r="B102" s="92">
        <v>242232</v>
      </c>
      <c r="C102" s="5">
        <v>97440</v>
      </c>
      <c r="D102" s="93">
        <v>144792</v>
      </c>
      <c r="E102" s="85">
        <f t="shared" si="3"/>
        <v>67.29653572020554</v>
      </c>
      <c r="I102" s="10"/>
      <c r="J102" s="10"/>
      <c r="K102" s="10"/>
      <c r="L102" s="10"/>
    </row>
    <row r="103" spans="1:12">
      <c r="A103" s="84" t="s">
        <v>144</v>
      </c>
      <c r="B103" s="90">
        <v>222168</v>
      </c>
      <c r="C103" s="14">
        <v>86605</v>
      </c>
      <c r="D103" s="91">
        <v>135563</v>
      </c>
      <c r="E103" s="85">
        <f t="shared" si="3"/>
        <v>63.885425964311793</v>
      </c>
      <c r="I103" s="10"/>
      <c r="J103" s="10"/>
      <c r="K103" s="10"/>
      <c r="L103" s="10"/>
    </row>
    <row r="104" spans="1:12">
      <c r="A104" s="84" t="s">
        <v>145</v>
      </c>
      <c r="B104" s="90">
        <v>201599</v>
      </c>
      <c r="C104" s="14">
        <v>75407</v>
      </c>
      <c r="D104" s="91">
        <v>126192</v>
      </c>
      <c r="E104" s="85">
        <f t="shared" si="3"/>
        <v>59.755768986940538</v>
      </c>
      <c r="I104" s="10"/>
      <c r="J104" s="10"/>
      <c r="K104" s="10"/>
      <c r="L104" s="10"/>
    </row>
    <row r="105" spans="1:12">
      <c r="A105" s="83" t="s">
        <v>146</v>
      </c>
      <c r="B105" s="92">
        <v>177478</v>
      </c>
      <c r="C105" s="5">
        <v>63413</v>
      </c>
      <c r="D105" s="93">
        <v>114065</v>
      </c>
      <c r="E105" s="85">
        <f t="shared" si="3"/>
        <v>55.593740411169065</v>
      </c>
      <c r="I105" s="10"/>
      <c r="J105" s="10"/>
      <c r="K105" s="10"/>
      <c r="L105" s="10"/>
    </row>
    <row r="106" spans="1:12">
      <c r="A106" s="84" t="s">
        <v>147</v>
      </c>
      <c r="B106" s="90">
        <v>156678</v>
      </c>
      <c r="C106" s="14">
        <v>54053</v>
      </c>
      <c r="D106" s="91">
        <v>102625</v>
      </c>
      <c r="E106" s="85">
        <f t="shared" si="3"/>
        <v>52.670401948842873</v>
      </c>
      <c r="I106" s="10"/>
      <c r="J106" s="10"/>
      <c r="K106" s="10"/>
      <c r="L106" s="10"/>
    </row>
    <row r="107" spans="1:12" ht="17.25" thickBot="1">
      <c r="A107" s="84" t="s">
        <v>66</v>
      </c>
      <c r="B107" s="94">
        <v>887197</v>
      </c>
      <c r="C107" s="95">
        <v>266216</v>
      </c>
      <c r="D107" s="96">
        <v>620981</v>
      </c>
      <c r="E107" s="85">
        <f t="shared" si="3"/>
        <v>42.870232744641143</v>
      </c>
      <c r="L107" s="10"/>
    </row>
    <row r="108" spans="1:12" ht="17.25" thickTop="1"/>
    <row r="111" spans="1:12">
      <c r="A111" s="12" t="s">
        <v>227</v>
      </c>
    </row>
    <row r="112" spans="1:12" ht="17.25" thickBot="1"/>
    <row r="113" spans="1:19" ht="23.25" thickBot="1">
      <c r="B113" s="86" t="s">
        <v>189</v>
      </c>
      <c r="C113" s="16" t="s">
        <v>190</v>
      </c>
      <c r="D113" s="16" t="s">
        <v>16</v>
      </c>
      <c r="E113" s="16" t="s">
        <v>17</v>
      </c>
      <c r="F113" s="16" t="s">
        <v>18</v>
      </c>
      <c r="G113" s="30" t="s">
        <v>188</v>
      </c>
      <c r="H113" s="16" t="s">
        <v>20</v>
      </c>
      <c r="I113" s="16" t="s">
        <v>21</v>
      </c>
      <c r="J113" s="30" t="s">
        <v>191</v>
      </c>
      <c r="K113" s="30" t="s">
        <v>192</v>
      </c>
      <c r="L113" s="16" t="s">
        <v>194</v>
      </c>
      <c r="M113" s="16" t="s">
        <v>193</v>
      </c>
      <c r="N113" s="20" t="s">
        <v>18</v>
      </c>
      <c r="O113" s="37" t="s">
        <v>195</v>
      </c>
      <c r="P113" s="38" t="s">
        <v>196</v>
      </c>
      <c r="R113" s="16" t="s">
        <v>198</v>
      </c>
      <c r="S113" s="16" t="s">
        <v>197</v>
      </c>
    </row>
    <row r="114" spans="1:19" ht="17.25" thickTop="1">
      <c r="A114" s="84" t="s">
        <v>13</v>
      </c>
      <c r="B114" s="99">
        <v>156</v>
      </c>
      <c r="C114" s="97">
        <f>U134</f>
        <v>156.03100000000001</v>
      </c>
      <c r="D114" s="3">
        <f>C114/C$122</f>
        <v>0.12000206116428094</v>
      </c>
      <c r="E114" s="3">
        <f>H27/H$26</f>
        <v>0.12621309498315528</v>
      </c>
      <c r="F114" s="1">
        <f>E114/D114</f>
        <v>1.0517577261474829</v>
      </c>
      <c r="G114" s="1">
        <f t="shared" ref="G114:G121" si="4">B114*F114</f>
        <v>164.07420527900732</v>
      </c>
      <c r="H114" s="1">
        <f>SUM(M134,O134,Q134,S134)</f>
        <v>82.908000000000001</v>
      </c>
      <c r="I114" s="1">
        <f>SUM(N134,P134,R134,T134)</f>
        <v>73.123000000000005</v>
      </c>
      <c r="J114" s="1">
        <f>$F114*H114</f>
        <v>87.199129559435505</v>
      </c>
      <c r="K114" s="1">
        <f>$F114*I114</f>
        <v>76.9076802090824</v>
      </c>
      <c r="L114" s="1">
        <f>J114/K114</f>
        <v>1.1338156257265153</v>
      </c>
      <c r="M114" s="1">
        <f>K27</f>
        <v>1.1076280772384757</v>
      </c>
      <c r="N114" s="31">
        <f>M114/L114</f>
        <v>0.9769031684748043</v>
      </c>
      <c r="O114" s="33">
        <f>F114*N114</f>
        <v>1.0274654551413316</v>
      </c>
      <c r="P114" s="71">
        <f>F114</f>
        <v>1.0517577261474829</v>
      </c>
      <c r="Q114" s="73">
        <f>(R114+S114)/(H114+I114)</f>
        <v>1.0388498834458533</v>
      </c>
      <c r="R114" s="32">
        <f t="shared" ref="R114:S121" si="5">H114*O114</f>
        <v>85.185105954857519</v>
      </c>
      <c r="S114" s="1">
        <f t="shared" si="5"/>
        <v>76.9076802090824</v>
      </c>
    </row>
    <row r="115" spans="1:19">
      <c r="A115" s="83" t="s">
        <v>6</v>
      </c>
      <c r="B115" s="100">
        <v>136</v>
      </c>
      <c r="C115" s="97">
        <f t="shared" ref="C115:C121" si="6">U135</f>
        <v>135.89200000000002</v>
      </c>
      <c r="D115" s="3">
        <f t="shared" ref="D115:D121" si="7">C115/C$122</f>
        <v>0.1045133345023519</v>
      </c>
      <c r="E115" s="3">
        <f t="shared" ref="E115:E121" si="8">H28/H$26</f>
        <v>0.10874195665194711</v>
      </c>
      <c r="F115" s="1">
        <f>E115/D115</f>
        <v>1.0404601208996931</v>
      </c>
      <c r="G115" s="1">
        <f t="shared" si="4"/>
        <v>141.50257644235825</v>
      </c>
      <c r="H115" s="1">
        <f t="shared" ref="H115:I121" si="9">SUM(M135,O135,Q135,S135)</f>
        <v>72.981999999999999</v>
      </c>
      <c r="I115" s="1">
        <f t="shared" si="9"/>
        <v>62.91</v>
      </c>
      <c r="J115" s="1">
        <f t="shared" ref="J115:K121" si="10">$F115*H115</f>
        <v>75.934860543501401</v>
      </c>
      <c r="K115" s="1">
        <f t="shared" si="10"/>
        <v>65.455346205799685</v>
      </c>
      <c r="L115" s="1">
        <f t="shared" ref="L115:L121" si="11">J115/K115</f>
        <v>1.1601017326339216</v>
      </c>
      <c r="M115" s="1">
        <f t="shared" ref="M115:M121" si="12">K28</f>
        <v>1.1349728983647256</v>
      </c>
      <c r="N115" s="31">
        <f>M115/L115</f>
        <v>0.97833911150865804</v>
      </c>
      <c r="O115" s="34">
        <f t="shared" ref="O115:O121" si="13">F115*N115</f>
        <v>1.0179228302411967</v>
      </c>
      <c r="P115" s="31">
        <f t="shared" ref="P115:P121" si="14">F115</f>
        <v>1.0404601208996931</v>
      </c>
      <c r="Q115" s="74">
        <f t="shared" ref="Q115:Q121" si="15">(R115+S115)/(H115+I115)</f>
        <v>1.0283562697028723</v>
      </c>
      <c r="R115" s="32">
        <f t="shared" si="5"/>
        <v>74.290043996663016</v>
      </c>
      <c r="S115" s="1">
        <f t="shared" si="5"/>
        <v>65.455346205799685</v>
      </c>
    </row>
    <row r="116" spans="1:19">
      <c r="A116" s="84" t="s">
        <v>7</v>
      </c>
      <c r="B116" s="101">
        <v>138</v>
      </c>
      <c r="C116" s="97">
        <f t="shared" si="6"/>
        <v>137.87700000000001</v>
      </c>
      <c r="D116" s="3">
        <f t="shared" si="7"/>
        <v>0.10603998043432115</v>
      </c>
      <c r="E116" s="3">
        <f t="shared" si="8"/>
        <v>0.1020969585373591</v>
      </c>
      <c r="F116" s="1">
        <f t="shared" ref="F116:F121" si="16">E116/D116</f>
        <v>0.96281570516316461</v>
      </c>
      <c r="G116" s="1">
        <f t="shared" si="4"/>
        <v>132.86856731251672</v>
      </c>
      <c r="H116" s="1">
        <f t="shared" si="9"/>
        <v>69.876999999999995</v>
      </c>
      <c r="I116" s="1">
        <f t="shared" si="9"/>
        <v>68</v>
      </c>
      <c r="J116" s="1">
        <f t="shared" si="10"/>
        <v>67.278673029686445</v>
      </c>
      <c r="K116" s="1">
        <f t="shared" si="10"/>
        <v>65.471467951095192</v>
      </c>
      <c r="L116" s="1">
        <f t="shared" si="11"/>
        <v>1.0276029411764704</v>
      </c>
      <c r="M116" s="1">
        <f t="shared" si="12"/>
        <v>1.0994239590584456</v>
      </c>
      <c r="N116" s="31">
        <f t="shared" ref="N116:N121" si="17">M116/L116</f>
        <v>1.0698917986744467</v>
      </c>
      <c r="O116" s="34">
        <f t="shared" si="13"/>
        <v>1.030108626589024</v>
      </c>
      <c r="P116" s="31">
        <f t="shared" si="14"/>
        <v>0.96281570516316461</v>
      </c>
      <c r="Q116" s="74">
        <f t="shared" si="15"/>
        <v>0.99692021476574333</v>
      </c>
      <c r="R116" s="32">
        <f t="shared" si="5"/>
        <v>71.980900500161226</v>
      </c>
      <c r="S116" s="1">
        <f t="shared" si="5"/>
        <v>65.471467951095192</v>
      </c>
    </row>
    <row r="117" spans="1:19">
      <c r="A117" s="83" t="s">
        <v>8</v>
      </c>
      <c r="B117" s="101">
        <v>180</v>
      </c>
      <c r="C117" s="97">
        <f t="shared" si="6"/>
        <v>180.05800000000002</v>
      </c>
      <c r="D117" s="3">
        <f t="shared" si="7"/>
        <v>0.13848101421588083</v>
      </c>
      <c r="E117" s="3">
        <f t="shared" si="8"/>
        <v>0.12559356073866607</v>
      </c>
      <c r="F117" s="1">
        <f t="shared" si="16"/>
        <v>0.90693703718024299</v>
      </c>
      <c r="G117" s="1">
        <f t="shared" si="4"/>
        <v>163.24866669244375</v>
      </c>
      <c r="H117" s="1">
        <f t="shared" si="9"/>
        <v>89.938000000000017</v>
      </c>
      <c r="I117" s="1">
        <f t="shared" si="9"/>
        <v>90.12</v>
      </c>
      <c r="J117" s="1">
        <f t="shared" si="10"/>
        <v>81.568103249916703</v>
      </c>
      <c r="K117" s="1">
        <f t="shared" si="10"/>
        <v>81.733165790683501</v>
      </c>
      <c r="L117" s="1">
        <f t="shared" si="11"/>
        <v>0.99798047048379945</v>
      </c>
      <c r="M117" s="1">
        <f t="shared" si="12"/>
        <v>1.064909430005363</v>
      </c>
      <c r="N117" s="31">
        <f t="shared" si="17"/>
        <v>1.0670643980529175</v>
      </c>
      <c r="O117" s="34">
        <f t="shared" si="13"/>
        <v>0.96776022365063252</v>
      </c>
      <c r="P117" s="31">
        <f t="shared" si="14"/>
        <v>0.90693703718024299</v>
      </c>
      <c r="Q117" s="74">
        <f t="shared" si="15"/>
        <v>0.93731789082059158</v>
      </c>
      <c r="R117" s="32">
        <f t="shared" si="5"/>
        <v>87.038418994690602</v>
      </c>
      <c r="S117" s="1">
        <f t="shared" si="5"/>
        <v>81.733165790683501</v>
      </c>
    </row>
    <row r="118" spans="1:19">
      <c r="A118" s="84" t="s">
        <v>9</v>
      </c>
      <c r="B118" s="100">
        <v>167</v>
      </c>
      <c r="C118" s="97">
        <f t="shared" si="6"/>
        <v>167.12799999999999</v>
      </c>
      <c r="D118" s="3">
        <f t="shared" si="7"/>
        <v>0.12853666565146632</v>
      </c>
      <c r="E118" s="3">
        <f t="shared" si="8"/>
        <v>0.12425491497275484</v>
      </c>
      <c r="F118" s="1">
        <f t="shared" si="16"/>
        <v>0.96668848801227147</v>
      </c>
      <c r="G118" s="1">
        <f t="shared" si="4"/>
        <v>161.43697749804934</v>
      </c>
      <c r="H118" s="1">
        <f t="shared" si="9"/>
        <v>85.028999999999996</v>
      </c>
      <c r="I118" s="1">
        <f t="shared" si="9"/>
        <v>82.099000000000004</v>
      </c>
      <c r="J118" s="1">
        <f t="shared" si="10"/>
        <v>82.196555447195422</v>
      </c>
      <c r="K118" s="1">
        <f t="shared" si="10"/>
        <v>79.364158177319482</v>
      </c>
      <c r="L118" s="1">
        <f t="shared" si="11"/>
        <v>1.0356886198370259</v>
      </c>
      <c r="M118" s="1">
        <f t="shared" si="12"/>
        <v>1.0661299932645978</v>
      </c>
      <c r="N118" s="31">
        <f t="shared" si="17"/>
        <v>1.0293923992641361</v>
      </c>
      <c r="O118" s="34">
        <f t="shared" si="13"/>
        <v>0.99510178201597221</v>
      </c>
      <c r="P118" s="31">
        <f t="shared" si="14"/>
        <v>0.96668848801227147</v>
      </c>
      <c r="Q118" s="74">
        <f t="shared" si="15"/>
        <v>0.98114419846079415</v>
      </c>
      <c r="R118" s="32">
        <f t="shared" si="5"/>
        <v>84.612509423036101</v>
      </c>
      <c r="S118" s="1">
        <f t="shared" si="5"/>
        <v>79.364158177319482</v>
      </c>
    </row>
    <row r="119" spans="1:19">
      <c r="A119" s="83" t="s">
        <v>10</v>
      </c>
      <c r="B119" s="101">
        <v>184</v>
      </c>
      <c r="C119" s="97">
        <f t="shared" si="6"/>
        <v>184.054</v>
      </c>
      <c r="D119" s="3">
        <f t="shared" si="7"/>
        <v>0.14155430244970912</v>
      </c>
      <c r="E119" s="3">
        <f t="shared" si="8"/>
        <v>0.14139200854053663</v>
      </c>
      <c r="F119" s="1">
        <f t="shared" si="16"/>
        <v>0.99885348656760076</v>
      </c>
      <c r="G119" s="1">
        <f t="shared" si="4"/>
        <v>183.78904152843853</v>
      </c>
      <c r="H119" s="1">
        <f t="shared" si="9"/>
        <v>91.834000000000003</v>
      </c>
      <c r="I119" s="1">
        <f t="shared" si="9"/>
        <v>92.22</v>
      </c>
      <c r="J119" s="1">
        <f t="shared" si="10"/>
        <v>91.728711085449049</v>
      </c>
      <c r="K119" s="1">
        <f t="shared" si="10"/>
        <v>92.114268531264145</v>
      </c>
      <c r="L119" s="1">
        <f t="shared" si="11"/>
        <v>0.99581435697245713</v>
      </c>
      <c r="M119" s="1">
        <f t="shared" si="12"/>
        <v>1.0535679520002188</v>
      </c>
      <c r="N119" s="31">
        <f t="shared" si="17"/>
        <v>1.0579963470333447</v>
      </c>
      <c r="O119" s="34">
        <f t="shared" si="13"/>
        <v>1.0567833400100417</v>
      </c>
      <c r="P119" s="31">
        <f t="shared" si="14"/>
        <v>0.99885348656760076</v>
      </c>
      <c r="Q119" s="74">
        <f t="shared" si="15"/>
        <v>1.0277576677374376</v>
      </c>
      <c r="R119" s="32">
        <f t="shared" si="5"/>
        <v>97.048641246482177</v>
      </c>
      <c r="S119" s="1">
        <f t="shared" si="5"/>
        <v>92.114268531264145</v>
      </c>
    </row>
    <row r="120" spans="1:19">
      <c r="A120" s="84" t="s">
        <v>11</v>
      </c>
      <c r="B120" s="101">
        <v>161</v>
      </c>
      <c r="C120" s="97">
        <f t="shared" si="6"/>
        <v>161.06200000000001</v>
      </c>
      <c r="D120" s="3">
        <f t="shared" si="7"/>
        <v>0.12387135873795219</v>
      </c>
      <c r="E120" s="3">
        <f t="shared" si="8"/>
        <v>0.13413163064412154</v>
      </c>
      <c r="F120" s="1">
        <f t="shared" si="16"/>
        <v>1.0828300586245669</v>
      </c>
      <c r="G120" s="1">
        <f t="shared" si="4"/>
        <v>174.33563943855529</v>
      </c>
      <c r="H120" s="1">
        <f t="shared" si="9"/>
        <v>81.072000000000003</v>
      </c>
      <c r="I120" s="1">
        <f t="shared" si="9"/>
        <v>79.989999999999995</v>
      </c>
      <c r="J120" s="1">
        <f t="shared" si="10"/>
        <v>87.787198512810889</v>
      </c>
      <c r="K120" s="1">
        <f t="shared" si="10"/>
        <v>86.6155763893791</v>
      </c>
      <c r="L120" s="1">
        <f t="shared" si="11"/>
        <v>1.0135266908363547</v>
      </c>
      <c r="M120" s="1">
        <f t="shared" si="12"/>
        <v>1.0415721866697494</v>
      </c>
      <c r="N120" s="31">
        <f t="shared" si="17"/>
        <v>1.0276711961184286</v>
      </c>
      <c r="O120" s="34">
        <f t="shared" si="13"/>
        <v>1.1127932615396969</v>
      </c>
      <c r="P120" s="31">
        <f t="shared" si="14"/>
        <v>1.0828300586245669</v>
      </c>
      <c r="Q120" s="74">
        <f t="shared" si="15"/>
        <v>1.0979123051304802</v>
      </c>
      <c r="R120" s="32">
        <f t="shared" si="5"/>
        <v>90.216375299546314</v>
      </c>
      <c r="S120" s="1">
        <f t="shared" si="5"/>
        <v>86.6155763893791</v>
      </c>
    </row>
    <row r="121" spans="1:19" ht="17.25" thickBot="1">
      <c r="A121" s="83" t="s">
        <v>12</v>
      </c>
      <c r="B121" s="100">
        <v>178</v>
      </c>
      <c r="C121" s="97">
        <f t="shared" si="6"/>
        <v>178.13400000000001</v>
      </c>
      <c r="D121" s="3">
        <f t="shared" si="7"/>
        <v>0.13700128284403754</v>
      </c>
      <c r="E121" s="3">
        <f t="shared" si="8"/>
        <v>0.13757587493145948</v>
      </c>
      <c r="F121" s="1">
        <f t="shared" si="16"/>
        <v>1.0041940635554198</v>
      </c>
      <c r="G121" s="1">
        <f t="shared" si="4"/>
        <v>178.74654331286473</v>
      </c>
      <c r="H121" s="1">
        <f t="shared" si="9"/>
        <v>88.115000000000009</v>
      </c>
      <c r="I121" s="1">
        <f t="shared" si="9"/>
        <v>90.019000000000005</v>
      </c>
      <c r="J121" s="1">
        <f t="shared" si="10"/>
        <v>88.484559910185823</v>
      </c>
      <c r="K121" s="1">
        <f t="shared" si="10"/>
        <v>90.396545407195347</v>
      </c>
      <c r="L121" s="1">
        <f t="shared" si="11"/>
        <v>0.97884890967462423</v>
      </c>
      <c r="M121" s="1">
        <f t="shared" si="12"/>
        <v>1.0237362826239009</v>
      </c>
      <c r="N121" s="31">
        <f t="shared" si="17"/>
        <v>1.0458573049483169</v>
      </c>
      <c r="O121" s="35">
        <f t="shared" si="13"/>
        <v>1.0502436969551703</v>
      </c>
      <c r="P121" s="72">
        <f t="shared" si="14"/>
        <v>1.0041940635554198</v>
      </c>
      <c r="Q121" s="75">
        <f t="shared" si="15"/>
        <v>1.0269727775966417</v>
      </c>
      <c r="R121" s="32">
        <f t="shared" si="5"/>
        <v>92.542223357204833</v>
      </c>
      <c r="S121" s="1">
        <f t="shared" si="5"/>
        <v>90.396545407195347</v>
      </c>
    </row>
    <row r="122" spans="1:19" ht="17.25" thickBot="1">
      <c r="A122" s="83" t="s">
        <v>14</v>
      </c>
      <c r="B122" s="102">
        <v>1300</v>
      </c>
      <c r="C122" s="98">
        <f>SUM(C114:C121)</f>
        <v>1300.2360000000001</v>
      </c>
      <c r="H122" s="1">
        <f>SUM(H114:H121)</f>
        <v>661.75500000000011</v>
      </c>
      <c r="I122" s="32">
        <f>SUM(I114:I121)</f>
        <v>638.48099999999999</v>
      </c>
      <c r="O122" s="35">
        <f>R122/H122</f>
        <v>1.0319743995476296</v>
      </c>
      <c r="P122" s="36">
        <f>S122/I122</f>
        <v>0.99933781688385226</v>
      </c>
      <c r="R122" s="1">
        <f>SUM(R114:R121)</f>
        <v>682.91421877264179</v>
      </c>
      <c r="S122" s="32">
        <f>SUM(S114:S121)</f>
        <v>638.05820866181887</v>
      </c>
    </row>
    <row r="123" spans="1:19" ht="17.25" thickTop="1"/>
    <row r="126" spans="1:19" ht="31.5">
      <c r="A126" s="122" t="s">
        <v>212</v>
      </c>
    </row>
    <row r="127" spans="1:19">
      <c r="A127" s="124" t="s">
        <v>218</v>
      </c>
    </row>
    <row r="129" spans="1:21">
      <c r="A129" s="12" t="s">
        <v>228</v>
      </c>
    </row>
    <row r="131" spans="1:21">
      <c r="B131" s="182" t="s">
        <v>22</v>
      </c>
      <c r="C131" s="183"/>
      <c r="D131" s="182" t="s">
        <v>23</v>
      </c>
      <c r="E131" s="183"/>
      <c r="F131" s="182" t="s">
        <v>24</v>
      </c>
      <c r="G131" s="183"/>
      <c r="H131" s="182" t="s">
        <v>25</v>
      </c>
      <c r="I131" s="183"/>
      <c r="M131" s="182" t="s">
        <v>22</v>
      </c>
      <c r="N131" s="183"/>
      <c r="O131" s="182" t="s">
        <v>23</v>
      </c>
      <c r="P131" s="183"/>
      <c r="Q131" s="182" t="s">
        <v>24</v>
      </c>
      <c r="R131" s="183"/>
      <c r="S131" s="182" t="s">
        <v>25</v>
      </c>
      <c r="T131" s="183"/>
    </row>
    <row r="132" spans="1:21" ht="17.25" thickBot="1">
      <c r="B132" s="104" t="s">
        <v>20</v>
      </c>
      <c r="C132" s="86" t="s">
        <v>21</v>
      </c>
      <c r="D132" s="104" t="s">
        <v>20</v>
      </c>
      <c r="E132" s="86" t="s">
        <v>21</v>
      </c>
      <c r="F132" s="104" t="s">
        <v>20</v>
      </c>
      <c r="G132" s="86" t="s">
        <v>21</v>
      </c>
      <c r="H132" s="104" t="s">
        <v>20</v>
      </c>
      <c r="I132" s="86" t="s">
        <v>21</v>
      </c>
      <c r="M132" s="6" t="s">
        <v>20</v>
      </c>
      <c r="N132" s="16" t="s">
        <v>21</v>
      </c>
      <c r="O132" s="6" t="s">
        <v>20</v>
      </c>
      <c r="P132" s="16" t="s">
        <v>21</v>
      </c>
      <c r="Q132" s="6" t="s">
        <v>20</v>
      </c>
      <c r="R132" s="16" t="s">
        <v>21</v>
      </c>
      <c r="S132" s="6" t="s">
        <v>20</v>
      </c>
      <c r="T132" s="16" t="s">
        <v>21</v>
      </c>
    </row>
    <row r="133" spans="1:21" ht="17.25" thickTop="1">
      <c r="A133" s="103" t="s">
        <v>15</v>
      </c>
      <c r="B133" s="87">
        <v>97</v>
      </c>
      <c r="C133" s="88">
        <v>39</v>
      </c>
      <c r="D133" s="88">
        <v>335</v>
      </c>
      <c r="E133" s="88">
        <v>192</v>
      </c>
      <c r="F133" s="88">
        <v>70</v>
      </c>
      <c r="G133" s="88">
        <v>118</v>
      </c>
      <c r="H133" s="88">
        <v>160</v>
      </c>
      <c r="I133" s="89">
        <v>289</v>
      </c>
      <c r="J133" s="98">
        <f>SUM(B133:I133)</f>
        <v>1300</v>
      </c>
      <c r="L133" s="7" t="s">
        <v>29</v>
      </c>
      <c r="M133" s="5">
        <f>SUM(M134:M141)</f>
        <v>97</v>
      </c>
      <c r="N133" s="5">
        <f t="shared" ref="N133:T133" si="18">SUM(N134:N141)</f>
        <v>39</v>
      </c>
      <c r="O133" s="5">
        <f t="shared" si="18"/>
        <v>334.66500000000002</v>
      </c>
      <c r="P133" s="5">
        <f t="shared" si="18"/>
        <v>192.19200000000001</v>
      </c>
      <c r="Q133" s="5">
        <f t="shared" si="18"/>
        <v>69.930000000000007</v>
      </c>
      <c r="R133" s="5">
        <f t="shared" si="18"/>
        <v>118.00000000000001</v>
      </c>
      <c r="S133" s="5">
        <f t="shared" si="18"/>
        <v>160.16000000000003</v>
      </c>
      <c r="T133" s="5">
        <f t="shared" si="18"/>
        <v>289.28899999999999</v>
      </c>
      <c r="U133" s="5">
        <f>SUM(M133:T133)</f>
        <v>1300.2360000000001</v>
      </c>
    </row>
    <row r="134" spans="1:21">
      <c r="A134" s="84" t="s">
        <v>13</v>
      </c>
      <c r="B134" s="106">
        <v>0.29899999999999999</v>
      </c>
      <c r="C134" s="4">
        <v>0.23100000000000001</v>
      </c>
      <c r="D134" s="4">
        <v>0.14899999999999999</v>
      </c>
      <c r="E134" s="4">
        <v>0.224</v>
      </c>
      <c r="F134" s="4">
        <v>5.7000000000000002E-2</v>
      </c>
      <c r="G134" s="4">
        <v>7.5999999999999998E-2</v>
      </c>
      <c r="H134" s="4">
        <v>0</v>
      </c>
      <c r="I134" s="107">
        <v>4.2000000000000003E-2</v>
      </c>
      <c r="L134" s="13" t="s">
        <v>13</v>
      </c>
      <c r="M134" s="9">
        <f>B134*B$133</f>
        <v>29.003</v>
      </c>
      <c r="N134" s="9">
        <f t="shared" ref="N134:T141" si="19">C134*C$133</f>
        <v>9.0090000000000003</v>
      </c>
      <c r="O134" s="9">
        <f t="shared" si="19"/>
        <v>49.914999999999999</v>
      </c>
      <c r="P134" s="9">
        <f t="shared" si="19"/>
        <v>43.008000000000003</v>
      </c>
      <c r="Q134" s="9">
        <f t="shared" si="19"/>
        <v>3.99</v>
      </c>
      <c r="R134" s="9">
        <f t="shared" si="19"/>
        <v>8.968</v>
      </c>
      <c r="S134" s="9">
        <f t="shared" si="19"/>
        <v>0</v>
      </c>
      <c r="T134" s="9">
        <f t="shared" si="19"/>
        <v>12.138</v>
      </c>
      <c r="U134" s="5">
        <f t="shared" ref="U134:U141" si="20">SUM(M134:T134)</f>
        <v>156.03100000000001</v>
      </c>
    </row>
    <row r="135" spans="1:21">
      <c r="A135" s="83" t="s">
        <v>6</v>
      </c>
      <c r="B135" s="106">
        <v>0.186</v>
      </c>
      <c r="C135" s="4">
        <v>0.17899999999999999</v>
      </c>
      <c r="D135" s="4">
        <v>0.16400000000000001</v>
      </c>
      <c r="E135" s="4">
        <v>0.219</v>
      </c>
      <c r="F135" s="4">
        <v>0</v>
      </c>
      <c r="G135" s="4">
        <v>7.5999999999999998E-2</v>
      </c>
      <c r="H135" s="4">
        <v>0</v>
      </c>
      <c r="I135" s="107">
        <v>1.7000000000000001E-2</v>
      </c>
      <c r="L135" s="15" t="s">
        <v>6</v>
      </c>
      <c r="M135" s="9">
        <f t="shared" ref="M135:M141" si="21">B135*B$133</f>
        <v>18.042000000000002</v>
      </c>
      <c r="N135" s="9">
        <f t="shared" si="19"/>
        <v>6.9809999999999999</v>
      </c>
      <c r="O135" s="9">
        <f t="shared" si="19"/>
        <v>54.940000000000005</v>
      </c>
      <c r="P135" s="9">
        <f t="shared" si="19"/>
        <v>42.048000000000002</v>
      </c>
      <c r="Q135" s="9">
        <f t="shared" si="19"/>
        <v>0</v>
      </c>
      <c r="R135" s="9">
        <f t="shared" si="19"/>
        <v>8.968</v>
      </c>
      <c r="S135" s="9">
        <f t="shared" si="19"/>
        <v>0</v>
      </c>
      <c r="T135" s="9">
        <f t="shared" si="19"/>
        <v>4.9130000000000003</v>
      </c>
      <c r="U135" s="5">
        <f t="shared" si="20"/>
        <v>135.89200000000002</v>
      </c>
    </row>
    <row r="136" spans="1:21">
      <c r="A136" s="84" t="s">
        <v>7</v>
      </c>
      <c r="B136" s="106">
        <v>0.216</v>
      </c>
      <c r="C136" s="4">
        <v>0.154</v>
      </c>
      <c r="D136" s="4">
        <v>0.125</v>
      </c>
      <c r="E136" s="4">
        <v>0.20300000000000001</v>
      </c>
      <c r="F136" s="4">
        <v>7.0999999999999994E-2</v>
      </c>
      <c r="G136" s="4">
        <v>0.10199999999999999</v>
      </c>
      <c r="H136" s="4">
        <v>1.2999999999999999E-2</v>
      </c>
      <c r="I136" s="107">
        <v>3.7999999999999999E-2</v>
      </c>
      <c r="L136" s="13" t="s">
        <v>7</v>
      </c>
      <c r="M136" s="9">
        <f t="shared" si="21"/>
        <v>20.951999999999998</v>
      </c>
      <c r="N136" s="9">
        <f t="shared" si="19"/>
        <v>6.0060000000000002</v>
      </c>
      <c r="O136" s="9">
        <f t="shared" si="19"/>
        <v>41.875</v>
      </c>
      <c r="P136" s="9">
        <f t="shared" si="19"/>
        <v>38.975999999999999</v>
      </c>
      <c r="Q136" s="9">
        <f t="shared" si="19"/>
        <v>4.97</v>
      </c>
      <c r="R136" s="9">
        <f t="shared" si="19"/>
        <v>12.036</v>
      </c>
      <c r="S136" s="9">
        <f t="shared" si="19"/>
        <v>2.08</v>
      </c>
      <c r="T136" s="9">
        <f t="shared" si="19"/>
        <v>10.981999999999999</v>
      </c>
      <c r="U136" s="5">
        <f t="shared" si="20"/>
        <v>137.87700000000001</v>
      </c>
    </row>
    <row r="137" spans="1:21">
      <c r="A137" s="83" t="s">
        <v>8</v>
      </c>
      <c r="B137" s="106">
        <v>0.124</v>
      </c>
      <c r="C137" s="4">
        <v>0.20499999999999999</v>
      </c>
      <c r="D137" s="4">
        <v>0.16400000000000001</v>
      </c>
      <c r="E137" s="4">
        <v>0.156</v>
      </c>
      <c r="F137" s="4">
        <v>0.14299999999999999</v>
      </c>
      <c r="G137" s="4">
        <v>0.13600000000000001</v>
      </c>
      <c r="H137" s="4">
        <v>8.1000000000000003E-2</v>
      </c>
      <c r="I137" s="107">
        <v>0.125</v>
      </c>
      <c r="L137" s="15" t="s">
        <v>8</v>
      </c>
      <c r="M137" s="9">
        <f t="shared" si="21"/>
        <v>12.028</v>
      </c>
      <c r="N137" s="9">
        <f t="shared" si="19"/>
        <v>7.9949999999999992</v>
      </c>
      <c r="O137" s="9">
        <f t="shared" si="19"/>
        <v>54.940000000000005</v>
      </c>
      <c r="P137" s="9">
        <f t="shared" si="19"/>
        <v>29.951999999999998</v>
      </c>
      <c r="Q137" s="9">
        <f t="shared" si="19"/>
        <v>10.01</v>
      </c>
      <c r="R137" s="9">
        <f t="shared" si="19"/>
        <v>16.048000000000002</v>
      </c>
      <c r="S137" s="9">
        <f t="shared" si="19"/>
        <v>12.96</v>
      </c>
      <c r="T137" s="9">
        <f t="shared" si="19"/>
        <v>36.125</v>
      </c>
      <c r="U137" s="5">
        <f t="shared" si="20"/>
        <v>180.05800000000002</v>
      </c>
    </row>
    <row r="138" spans="1:21">
      <c r="A138" s="84" t="s">
        <v>9</v>
      </c>
      <c r="B138" s="106">
        <v>7.1999999999999995E-2</v>
      </c>
      <c r="C138" s="4">
        <v>0.128</v>
      </c>
      <c r="D138" s="4">
        <v>0.17899999999999999</v>
      </c>
      <c r="E138" s="4">
        <v>8.8999999999999996E-2</v>
      </c>
      <c r="F138" s="4">
        <v>0</v>
      </c>
      <c r="G138" s="4">
        <v>0.17799999999999999</v>
      </c>
      <c r="H138" s="4">
        <v>0.113</v>
      </c>
      <c r="I138" s="107">
        <v>0.13500000000000001</v>
      </c>
      <c r="L138" s="13" t="s">
        <v>9</v>
      </c>
      <c r="M138" s="9">
        <f t="shared" si="21"/>
        <v>6.9839999999999991</v>
      </c>
      <c r="N138" s="9">
        <f t="shared" si="19"/>
        <v>4.992</v>
      </c>
      <c r="O138" s="9">
        <f t="shared" si="19"/>
        <v>59.964999999999996</v>
      </c>
      <c r="P138" s="9">
        <f t="shared" si="19"/>
        <v>17.088000000000001</v>
      </c>
      <c r="Q138" s="9">
        <f t="shared" si="19"/>
        <v>0</v>
      </c>
      <c r="R138" s="9">
        <f t="shared" si="19"/>
        <v>21.003999999999998</v>
      </c>
      <c r="S138" s="9">
        <f t="shared" si="19"/>
        <v>18.080000000000002</v>
      </c>
      <c r="T138" s="9">
        <f t="shared" si="19"/>
        <v>39.015000000000001</v>
      </c>
      <c r="U138" s="5">
        <f t="shared" si="20"/>
        <v>167.12799999999999</v>
      </c>
    </row>
    <row r="139" spans="1:21">
      <c r="A139" s="83" t="s">
        <v>10</v>
      </c>
      <c r="B139" s="106">
        <v>6.2E-2</v>
      </c>
      <c r="C139" s="4">
        <v>7.6999999999999999E-2</v>
      </c>
      <c r="D139" s="4">
        <v>0.11600000000000001</v>
      </c>
      <c r="E139" s="4">
        <v>6.3E-2</v>
      </c>
      <c r="F139" s="4">
        <v>0.2</v>
      </c>
      <c r="G139" s="4">
        <v>0.127</v>
      </c>
      <c r="H139" s="4">
        <v>0.20599999999999999</v>
      </c>
      <c r="I139" s="107">
        <v>0.215</v>
      </c>
      <c r="L139" s="15" t="s">
        <v>10</v>
      </c>
      <c r="M139" s="9">
        <f t="shared" si="21"/>
        <v>6.0140000000000002</v>
      </c>
      <c r="N139" s="9">
        <f t="shared" si="19"/>
        <v>3.0030000000000001</v>
      </c>
      <c r="O139" s="9">
        <f t="shared" si="19"/>
        <v>38.86</v>
      </c>
      <c r="P139" s="9">
        <f t="shared" si="19"/>
        <v>12.096</v>
      </c>
      <c r="Q139" s="9">
        <f t="shared" si="19"/>
        <v>14</v>
      </c>
      <c r="R139" s="9">
        <f t="shared" si="19"/>
        <v>14.986000000000001</v>
      </c>
      <c r="S139" s="9">
        <f t="shared" si="19"/>
        <v>32.96</v>
      </c>
      <c r="T139" s="9">
        <f t="shared" si="19"/>
        <v>62.134999999999998</v>
      </c>
      <c r="U139" s="5">
        <f t="shared" si="20"/>
        <v>184.054</v>
      </c>
    </row>
    <row r="140" spans="1:21">
      <c r="A140" s="84" t="s">
        <v>11</v>
      </c>
      <c r="B140" s="106">
        <v>3.1E-2</v>
      </c>
      <c r="C140" s="4">
        <v>2.5999999999999999E-2</v>
      </c>
      <c r="D140" s="4">
        <v>5.7000000000000002E-2</v>
      </c>
      <c r="E140" s="4">
        <v>3.1E-2</v>
      </c>
      <c r="F140" s="4">
        <v>0.27100000000000002</v>
      </c>
      <c r="G140" s="4">
        <v>0.17799999999999999</v>
      </c>
      <c r="H140" s="4">
        <v>0.25</v>
      </c>
      <c r="I140" s="107">
        <v>0.18</v>
      </c>
      <c r="L140" s="13" t="s">
        <v>11</v>
      </c>
      <c r="M140" s="9">
        <f t="shared" si="21"/>
        <v>3.0070000000000001</v>
      </c>
      <c r="N140" s="9">
        <f t="shared" si="19"/>
        <v>1.014</v>
      </c>
      <c r="O140" s="9">
        <f t="shared" si="19"/>
        <v>19.095000000000002</v>
      </c>
      <c r="P140" s="9">
        <f t="shared" si="19"/>
        <v>5.952</v>
      </c>
      <c r="Q140" s="9">
        <f t="shared" si="19"/>
        <v>18.970000000000002</v>
      </c>
      <c r="R140" s="9">
        <f t="shared" si="19"/>
        <v>21.003999999999998</v>
      </c>
      <c r="S140" s="9">
        <f t="shared" si="19"/>
        <v>40</v>
      </c>
      <c r="T140" s="9">
        <f t="shared" si="19"/>
        <v>52.019999999999996</v>
      </c>
      <c r="U140" s="5">
        <f t="shared" si="20"/>
        <v>161.06200000000001</v>
      </c>
    </row>
    <row r="141" spans="1:21" ht="17.25" thickBot="1">
      <c r="A141" s="83" t="s">
        <v>12</v>
      </c>
      <c r="B141" s="108">
        <v>0.01</v>
      </c>
      <c r="C141" s="109">
        <v>0</v>
      </c>
      <c r="D141" s="109">
        <v>4.4999999999999998E-2</v>
      </c>
      <c r="E141" s="109">
        <v>1.6E-2</v>
      </c>
      <c r="F141" s="109">
        <v>0.25700000000000001</v>
      </c>
      <c r="G141" s="109">
        <v>0.127</v>
      </c>
      <c r="H141" s="109">
        <v>0.33800000000000002</v>
      </c>
      <c r="I141" s="110">
        <v>0.249</v>
      </c>
      <c r="L141" s="15" t="s">
        <v>12</v>
      </c>
      <c r="M141" s="9">
        <f t="shared" si="21"/>
        <v>0.97</v>
      </c>
      <c r="N141" s="9">
        <f t="shared" si="19"/>
        <v>0</v>
      </c>
      <c r="O141" s="9">
        <f t="shared" si="19"/>
        <v>15.074999999999999</v>
      </c>
      <c r="P141" s="9">
        <f t="shared" si="19"/>
        <v>3.0720000000000001</v>
      </c>
      <c r="Q141" s="9">
        <f t="shared" si="19"/>
        <v>17.990000000000002</v>
      </c>
      <c r="R141" s="9">
        <f t="shared" si="19"/>
        <v>14.986000000000001</v>
      </c>
      <c r="S141" s="9">
        <f t="shared" si="19"/>
        <v>54.080000000000005</v>
      </c>
      <c r="T141" s="9">
        <f t="shared" si="19"/>
        <v>71.960999999999999</v>
      </c>
      <c r="U141" s="5">
        <f t="shared" si="20"/>
        <v>178.13400000000001</v>
      </c>
    </row>
    <row r="142" spans="1:21" ht="17.25" thickTop="1">
      <c r="B142" s="105">
        <f>SUM(B134:B141)</f>
        <v>0.99999999999999989</v>
      </c>
      <c r="C142" s="105">
        <f t="shared" ref="C142:I142" si="22">SUM(C134:C141)</f>
        <v>1</v>
      </c>
      <c r="D142" s="105">
        <f t="shared" si="22"/>
        <v>0.999</v>
      </c>
      <c r="E142" s="105">
        <f t="shared" si="22"/>
        <v>1.0009999999999999</v>
      </c>
      <c r="F142" s="105">
        <f t="shared" si="22"/>
        <v>0.999</v>
      </c>
      <c r="G142" s="105">
        <f t="shared" si="22"/>
        <v>1</v>
      </c>
      <c r="H142" s="105">
        <f t="shared" si="22"/>
        <v>1.0010000000000001</v>
      </c>
      <c r="I142" s="105">
        <f t="shared" si="22"/>
        <v>1.0009999999999999</v>
      </c>
      <c r="M142" s="9">
        <f>SUM(M134:M141)</f>
        <v>97</v>
      </c>
      <c r="N142" s="9">
        <f t="shared" ref="N142:T142" si="23">SUM(N134:N141)</f>
        <v>39</v>
      </c>
      <c r="O142" s="9">
        <f t="shared" si="23"/>
        <v>334.66500000000002</v>
      </c>
      <c r="P142" s="9">
        <f t="shared" si="23"/>
        <v>192.19200000000001</v>
      </c>
      <c r="Q142" s="9">
        <f t="shared" si="23"/>
        <v>69.930000000000007</v>
      </c>
      <c r="R142" s="9">
        <f t="shared" si="23"/>
        <v>118.00000000000001</v>
      </c>
      <c r="S142" s="9">
        <f t="shared" si="23"/>
        <v>160.16000000000003</v>
      </c>
      <c r="T142" s="9">
        <f t="shared" si="23"/>
        <v>289.28899999999999</v>
      </c>
    </row>
    <row r="143" spans="1:21">
      <c r="B143" s="21"/>
      <c r="C143" s="21"/>
      <c r="D143" s="21"/>
      <c r="E143" s="21"/>
      <c r="F143" s="21"/>
      <c r="G143" s="21"/>
      <c r="H143" s="21"/>
      <c r="I143" s="21"/>
    </row>
    <row r="144" spans="1:21">
      <c r="A144" s="12" t="s">
        <v>233</v>
      </c>
    </row>
    <row r="146" spans="1:20">
      <c r="D146" s="169" t="s">
        <v>28</v>
      </c>
      <c r="E146" s="170"/>
      <c r="J146" s="169" t="s">
        <v>28</v>
      </c>
      <c r="K146" s="170"/>
    </row>
    <row r="147" spans="1:20" ht="23.25" thickBot="1">
      <c r="B147" s="86" t="s">
        <v>32</v>
      </c>
      <c r="C147" s="86" t="s">
        <v>24</v>
      </c>
      <c r="D147" s="111" t="s">
        <v>33</v>
      </c>
      <c r="E147" s="111" t="s">
        <v>34</v>
      </c>
      <c r="H147" s="86" t="s">
        <v>32</v>
      </c>
      <c r="I147" s="86" t="s">
        <v>24</v>
      </c>
      <c r="J147" s="111" t="s">
        <v>33</v>
      </c>
      <c r="K147" s="111" t="s">
        <v>34</v>
      </c>
    </row>
    <row r="148" spans="1:20" ht="17.25" thickTop="1">
      <c r="A148" s="84" t="s">
        <v>13</v>
      </c>
      <c r="B148" s="112">
        <v>0.84</v>
      </c>
      <c r="C148" s="113">
        <v>8.3000000000000004E-2</v>
      </c>
      <c r="D148" s="113">
        <v>1.2999999999999999E-2</v>
      </c>
      <c r="E148" s="114">
        <v>6.4000000000000001E-2</v>
      </c>
      <c r="F148" s="21"/>
      <c r="G148" s="84" t="s">
        <v>20</v>
      </c>
      <c r="H148" s="112">
        <v>0.65300000000000002</v>
      </c>
      <c r="I148" s="113">
        <v>0.106</v>
      </c>
      <c r="J148" s="113">
        <v>0.02</v>
      </c>
      <c r="K148" s="114">
        <v>0.222</v>
      </c>
    </row>
    <row r="149" spans="1:20" ht="17.25" thickBot="1">
      <c r="A149" s="83" t="s">
        <v>6</v>
      </c>
      <c r="B149" s="106">
        <v>0.68400000000000005</v>
      </c>
      <c r="C149" s="4">
        <v>0.27900000000000003</v>
      </c>
      <c r="D149" s="4">
        <v>7.0000000000000001E-3</v>
      </c>
      <c r="E149" s="107">
        <v>2.9000000000000001E-2</v>
      </c>
      <c r="F149" s="21"/>
      <c r="G149" s="83" t="s">
        <v>21</v>
      </c>
      <c r="H149" s="108">
        <v>0.36199999999999999</v>
      </c>
      <c r="I149" s="109">
        <v>0.185</v>
      </c>
      <c r="J149" s="109">
        <v>3.4000000000000002E-2</v>
      </c>
      <c r="K149" s="110">
        <v>0.41799999999999998</v>
      </c>
    </row>
    <row r="150" spans="1:20" ht="17.25" thickTop="1">
      <c r="A150" s="84" t="s">
        <v>7</v>
      </c>
      <c r="B150" s="106">
        <v>0.68799999999999994</v>
      </c>
      <c r="C150" s="4">
        <v>0.217</v>
      </c>
      <c r="D150" s="4">
        <v>7.0000000000000001E-3</v>
      </c>
      <c r="E150" s="107">
        <v>8.6999999999999994E-2</v>
      </c>
      <c r="F150" s="21"/>
    </row>
    <row r="151" spans="1:20">
      <c r="A151" s="83" t="s">
        <v>8</v>
      </c>
      <c r="B151" s="106">
        <v>0.48899999999999999</v>
      </c>
      <c r="C151" s="4">
        <v>0.23899999999999999</v>
      </c>
      <c r="D151" s="4">
        <v>2.1999999999999999E-2</v>
      </c>
      <c r="E151" s="107">
        <v>0.25</v>
      </c>
      <c r="F151" s="21"/>
    </row>
    <row r="152" spans="1:20">
      <c r="A152" s="84" t="s">
        <v>9</v>
      </c>
      <c r="B152" s="106">
        <v>0.47299999999999998</v>
      </c>
      <c r="C152" s="4">
        <v>0.186</v>
      </c>
      <c r="D152" s="4">
        <v>2.4E-2</v>
      </c>
      <c r="E152" s="107">
        <v>0.317</v>
      </c>
      <c r="F152" s="21"/>
    </row>
    <row r="153" spans="1:20">
      <c r="A153" s="83" t="s">
        <v>10</v>
      </c>
      <c r="B153" s="106">
        <v>0.29299999999999998</v>
      </c>
      <c r="C153" s="4">
        <v>0.19</v>
      </c>
      <c r="D153" s="4">
        <v>5.3999999999999999E-2</v>
      </c>
      <c r="E153" s="107">
        <v>0.46200000000000002</v>
      </c>
      <c r="F153" s="21"/>
    </row>
    <row r="154" spans="1:20">
      <c r="A154" s="84" t="s">
        <v>11</v>
      </c>
      <c r="B154" s="106">
        <v>0.16800000000000001</v>
      </c>
      <c r="C154" s="4">
        <v>0.26100000000000001</v>
      </c>
      <c r="D154" s="4">
        <v>3.6999999999999998E-2</v>
      </c>
      <c r="E154" s="107">
        <v>0.53400000000000003</v>
      </c>
      <c r="F154" s="21"/>
    </row>
    <row r="155" spans="1:20" ht="17.25" thickBot="1">
      <c r="A155" s="83" t="s">
        <v>12</v>
      </c>
      <c r="B155" s="108">
        <v>0.107</v>
      </c>
      <c r="C155" s="109">
        <v>0.185</v>
      </c>
      <c r="D155" s="109">
        <v>3.9E-2</v>
      </c>
      <c r="E155" s="110">
        <v>0.66900000000000004</v>
      </c>
      <c r="F155" s="21"/>
    </row>
    <row r="156" spans="1:20" ht="17.25" thickTop="1">
      <c r="B156" s="21"/>
      <c r="C156" s="21"/>
      <c r="D156" s="21"/>
      <c r="E156" s="21"/>
      <c r="F156" s="21"/>
      <c r="G156" s="21"/>
      <c r="H156" s="21"/>
      <c r="I156" s="21"/>
    </row>
    <row r="157" spans="1:20">
      <c r="B157" s="16" t="s">
        <v>178</v>
      </c>
      <c r="C157" s="8" t="s">
        <v>2</v>
      </c>
      <c r="D157" s="8" t="s">
        <v>3</v>
      </c>
      <c r="E157" s="16" t="s">
        <v>26</v>
      </c>
      <c r="F157" s="8" t="s">
        <v>2</v>
      </c>
      <c r="G157" s="8" t="s">
        <v>3</v>
      </c>
      <c r="H157" s="16" t="s">
        <v>27</v>
      </c>
      <c r="I157" s="8" t="s">
        <v>2</v>
      </c>
      <c r="J157" s="8" t="s">
        <v>3</v>
      </c>
      <c r="K157" s="16" t="s">
        <v>24</v>
      </c>
      <c r="L157" s="8" t="s">
        <v>2</v>
      </c>
      <c r="M157" s="8" t="s">
        <v>3</v>
      </c>
      <c r="N157" s="16" t="s">
        <v>25</v>
      </c>
      <c r="O157" s="8" t="s">
        <v>2</v>
      </c>
      <c r="P157" s="8" t="s">
        <v>3</v>
      </c>
      <c r="Q157" s="16" t="s">
        <v>34</v>
      </c>
      <c r="R157" s="8" t="s">
        <v>2</v>
      </c>
      <c r="S157" s="8" t="s">
        <v>3</v>
      </c>
    </row>
    <row r="158" spans="1:20">
      <c r="A158" s="15" t="s">
        <v>5</v>
      </c>
      <c r="B158" s="26">
        <f>SUM(B159:B166)</f>
        <v>1300.2360000000001</v>
      </c>
      <c r="C158" s="27">
        <f t="shared" ref="C158:E158" si="24">SUM(C159:C166)</f>
        <v>661.75500000000011</v>
      </c>
      <c r="D158" s="27">
        <f t="shared" si="24"/>
        <v>638.48099999999999</v>
      </c>
      <c r="E158" s="26">
        <f t="shared" si="24"/>
        <v>135.99999999999997</v>
      </c>
      <c r="F158" s="27">
        <f>SUM(F159:F166)</f>
        <v>97</v>
      </c>
      <c r="G158" s="27">
        <f>SUM(G159:G166)</f>
        <v>39</v>
      </c>
      <c r="H158" s="26">
        <f t="shared" ref="H158:S158" si="25">SUM(H159:H166)</f>
        <v>526.85700000000008</v>
      </c>
      <c r="I158" s="27">
        <f t="shared" si="25"/>
        <v>334.66500000000002</v>
      </c>
      <c r="J158" s="27">
        <f t="shared" si="25"/>
        <v>192.19200000000001</v>
      </c>
      <c r="K158" s="26">
        <f t="shared" si="25"/>
        <v>187.93</v>
      </c>
      <c r="L158" s="27">
        <f t="shared" si="25"/>
        <v>69.930000000000007</v>
      </c>
      <c r="M158" s="27">
        <f t="shared" si="25"/>
        <v>118.00000000000001</v>
      </c>
      <c r="N158" s="26">
        <f t="shared" si="25"/>
        <v>34.762570000000004</v>
      </c>
      <c r="O158" s="27">
        <f t="shared" si="25"/>
        <v>13.166588803928773</v>
      </c>
      <c r="P158" s="27">
        <f t="shared" si="25"/>
        <v>21.595981196071229</v>
      </c>
      <c r="Q158" s="26">
        <f t="shared" si="25"/>
        <v>414.12792900000005</v>
      </c>
      <c r="R158" s="27">
        <f t="shared" si="25"/>
        <v>147.02792772452472</v>
      </c>
      <c r="S158" s="27">
        <f t="shared" si="25"/>
        <v>267.10000127547534</v>
      </c>
      <c r="T158" s="10"/>
    </row>
    <row r="159" spans="1:20">
      <c r="A159" s="13" t="s">
        <v>13</v>
      </c>
      <c r="B159" s="26">
        <f>SUM(C159:D159)</f>
        <v>156.03100000000001</v>
      </c>
      <c r="C159" s="27">
        <f>SUM(M134,O134,Q134,S134)</f>
        <v>82.908000000000001</v>
      </c>
      <c r="D159" s="27">
        <f>SUM(N134,P134,R134,T134)</f>
        <v>73.123000000000005</v>
      </c>
      <c r="E159" s="26">
        <f>SUM(F159:G159)</f>
        <v>38.012</v>
      </c>
      <c r="F159" s="27">
        <f>M134</f>
        <v>29.003</v>
      </c>
      <c r="G159" s="27">
        <f>N134</f>
        <v>9.0090000000000003</v>
      </c>
      <c r="H159" s="26">
        <f>SUM(I159:J159)</f>
        <v>92.923000000000002</v>
      </c>
      <c r="I159" s="27">
        <f>O134</f>
        <v>49.914999999999999</v>
      </c>
      <c r="J159" s="27">
        <f>P134</f>
        <v>43.008000000000003</v>
      </c>
      <c r="K159" s="26">
        <f>SUM(L159:M159)</f>
        <v>12.958</v>
      </c>
      <c r="L159" s="27">
        <f>Q134</f>
        <v>3.99</v>
      </c>
      <c r="M159" s="27">
        <f>R134</f>
        <v>8.968</v>
      </c>
      <c r="N159" s="26">
        <f t="shared" ref="N159:N166" si="26">B159*D148</f>
        <v>2.028403</v>
      </c>
      <c r="O159" s="27">
        <f>N159*$Q$168</f>
        <v>0.76827312335237385</v>
      </c>
      <c r="P159" s="27">
        <f>N159-O159</f>
        <v>1.2601298766476261</v>
      </c>
      <c r="Q159" s="26">
        <f t="shared" ref="Q159:Q166" si="27">B159*E148</f>
        <v>9.9859840000000002</v>
      </c>
      <c r="R159" s="27">
        <f t="shared" ref="R159:R166" si="28">Q159*$T$168</f>
        <v>3.5453260478122934</v>
      </c>
      <c r="S159" s="27">
        <f>Q159-R159</f>
        <v>6.4406579521877063</v>
      </c>
      <c r="T159" s="10"/>
    </row>
    <row r="160" spans="1:20">
      <c r="A160" s="15" t="s">
        <v>6</v>
      </c>
      <c r="B160" s="26">
        <f t="shared" ref="B160:B166" si="29">SUM(C160:D160)</f>
        <v>135.892</v>
      </c>
      <c r="C160" s="27">
        <f t="shared" ref="C160:D166" si="30">SUM(M135,O135,Q135,S135)</f>
        <v>72.981999999999999</v>
      </c>
      <c r="D160" s="27">
        <f t="shared" si="30"/>
        <v>62.91</v>
      </c>
      <c r="E160" s="26">
        <f t="shared" ref="E160:E166" si="31">SUM(F160:G160)</f>
        <v>25.023000000000003</v>
      </c>
      <c r="F160" s="27">
        <f t="shared" ref="F160:G166" si="32">M135</f>
        <v>18.042000000000002</v>
      </c>
      <c r="G160" s="27">
        <f t="shared" si="32"/>
        <v>6.9809999999999999</v>
      </c>
      <c r="H160" s="26">
        <f t="shared" ref="H160:H166" si="33">SUM(I160:J160)</f>
        <v>96.988</v>
      </c>
      <c r="I160" s="27">
        <f t="shared" ref="I160:J166" si="34">O135</f>
        <v>54.940000000000005</v>
      </c>
      <c r="J160" s="27">
        <f t="shared" si="34"/>
        <v>42.048000000000002</v>
      </c>
      <c r="K160" s="26">
        <f t="shared" ref="K160:K166" si="35">SUM(L160:M160)</f>
        <v>8.968</v>
      </c>
      <c r="L160" s="27">
        <f t="shared" ref="L160:M166" si="36">Q135</f>
        <v>0</v>
      </c>
      <c r="M160" s="27">
        <f t="shared" si="36"/>
        <v>8.968</v>
      </c>
      <c r="N160" s="26">
        <f t="shared" si="26"/>
        <v>0.95124399999999998</v>
      </c>
      <c r="O160" s="27">
        <f t="shared" ref="O160:O166" si="37">N160*Q$168</f>
        <v>0.36029092786305561</v>
      </c>
      <c r="P160" s="27">
        <f t="shared" ref="P160:P166" si="38">N160-O160</f>
        <v>0.59095307213694437</v>
      </c>
      <c r="Q160" s="26">
        <f t="shared" si="27"/>
        <v>3.940868</v>
      </c>
      <c r="R160" s="27">
        <f t="shared" si="28"/>
        <v>1.3991272138419146</v>
      </c>
      <c r="S160" s="27">
        <f t="shared" ref="S160:S166" si="39">Q160-R160</f>
        <v>2.5417407861580852</v>
      </c>
      <c r="T160" s="10"/>
    </row>
    <row r="161" spans="1:20">
      <c r="A161" s="13" t="s">
        <v>7</v>
      </c>
      <c r="B161" s="26">
        <f t="shared" si="29"/>
        <v>137.87700000000001</v>
      </c>
      <c r="C161" s="27">
        <f t="shared" si="30"/>
        <v>69.876999999999995</v>
      </c>
      <c r="D161" s="27">
        <f t="shared" si="30"/>
        <v>68</v>
      </c>
      <c r="E161" s="26">
        <f t="shared" si="31"/>
        <v>26.957999999999998</v>
      </c>
      <c r="F161" s="27">
        <f t="shared" si="32"/>
        <v>20.951999999999998</v>
      </c>
      <c r="G161" s="27">
        <f t="shared" si="32"/>
        <v>6.0060000000000002</v>
      </c>
      <c r="H161" s="26">
        <f t="shared" si="33"/>
        <v>80.850999999999999</v>
      </c>
      <c r="I161" s="27">
        <f t="shared" si="34"/>
        <v>41.875</v>
      </c>
      <c r="J161" s="27">
        <f t="shared" si="34"/>
        <v>38.975999999999999</v>
      </c>
      <c r="K161" s="26">
        <f t="shared" si="35"/>
        <v>17.006</v>
      </c>
      <c r="L161" s="27">
        <f t="shared" si="36"/>
        <v>4.97</v>
      </c>
      <c r="M161" s="27">
        <f t="shared" si="36"/>
        <v>12.036</v>
      </c>
      <c r="N161" s="26">
        <f t="shared" si="26"/>
        <v>0.96513900000000008</v>
      </c>
      <c r="O161" s="27">
        <f t="shared" si="37"/>
        <v>0.36555376520306215</v>
      </c>
      <c r="P161" s="27">
        <f t="shared" si="38"/>
        <v>0.59958523479693793</v>
      </c>
      <c r="Q161" s="26">
        <f t="shared" si="27"/>
        <v>11.995298999999999</v>
      </c>
      <c r="R161" s="27">
        <f t="shared" si="28"/>
        <v>4.2586935845277489</v>
      </c>
      <c r="S161" s="27">
        <f t="shared" si="39"/>
        <v>7.7366054154722503</v>
      </c>
      <c r="T161" s="10"/>
    </row>
    <row r="162" spans="1:20">
      <c r="A162" s="15" t="s">
        <v>8</v>
      </c>
      <c r="B162" s="26">
        <f t="shared" si="29"/>
        <v>180.05800000000002</v>
      </c>
      <c r="C162" s="27">
        <f t="shared" si="30"/>
        <v>89.938000000000017</v>
      </c>
      <c r="D162" s="27">
        <f t="shared" si="30"/>
        <v>90.12</v>
      </c>
      <c r="E162" s="26">
        <f t="shared" si="31"/>
        <v>20.023</v>
      </c>
      <c r="F162" s="27">
        <f t="shared" si="32"/>
        <v>12.028</v>
      </c>
      <c r="G162" s="27">
        <f t="shared" si="32"/>
        <v>7.9949999999999992</v>
      </c>
      <c r="H162" s="26">
        <f t="shared" si="33"/>
        <v>84.891999999999996</v>
      </c>
      <c r="I162" s="27">
        <f t="shared" si="34"/>
        <v>54.940000000000005</v>
      </c>
      <c r="J162" s="27">
        <f t="shared" si="34"/>
        <v>29.951999999999998</v>
      </c>
      <c r="K162" s="26">
        <f t="shared" si="35"/>
        <v>26.058</v>
      </c>
      <c r="L162" s="27">
        <f t="shared" si="36"/>
        <v>10.01</v>
      </c>
      <c r="M162" s="27">
        <f t="shared" si="36"/>
        <v>16.048000000000002</v>
      </c>
      <c r="N162" s="26">
        <f t="shared" si="26"/>
        <v>3.9612760000000002</v>
      </c>
      <c r="O162" s="27">
        <f t="shared" si="37"/>
        <v>1.5003635298216373</v>
      </c>
      <c r="P162" s="27">
        <f t="shared" si="38"/>
        <v>2.4609124701783629</v>
      </c>
      <c r="Q162" s="26">
        <f t="shared" si="27"/>
        <v>45.014500000000005</v>
      </c>
      <c r="R162" s="27">
        <f t="shared" si="28"/>
        <v>15.981507619003445</v>
      </c>
      <c r="S162" s="27">
        <f t="shared" si="39"/>
        <v>29.032992380996561</v>
      </c>
      <c r="T162" s="10"/>
    </row>
    <row r="163" spans="1:20">
      <c r="A163" s="13" t="s">
        <v>9</v>
      </c>
      <c r="B163" s="26">
        <f t="shared" si="29"/>
        <v>167.12799999999999</v>
      </c>
      <c r="C163" s="27">
        <f t="shared" si="30"/>
        <v>85.028999999999996</v>
      </c>
      <c r="D163" s="27">
        <f t="shared" si="30"/>
        <v>82.099000000000004</v>
      </c>
      <c r="E163" s="26">
        <f t="shared" si="31"/>
        <v>11.975999999999999</v>
      </c>
      <c r="F163" s="27">
        <f t="shared" si="32"/>
        <v>6.9839999999999991</v>
      </c>
      <c r="G163" s="27">
        <f t="shared" si="32"/>
        <v>4.992</v>
      </c>
      <c r="H163" s="26">
        <f t="shared" si="33"/>
        <v>77.052999999999997</v>
      </c>
      <c r="I163" s="27">
        <f t="shared" si="34"/>
        <v>59.964999999999996</v>
      </c>
      <c r="J163" s="27">
        <f t="shared" si="34"/>
        <v>17.088000000000001</v>
      </c>
      <c r="K163" s="26">
        <f t="shared" si="35"/>
        <v>21.003999999999998</v>
      </c>
      <c r="L163" s="27">
        <f t="shared" si="36"/>
        <v>0</v>
      </c>
      <c r="M163" s="27">
        <f t="shared" si="36"/>
        <v>21.003999999999998</v>
      </c>
      <c r="N163" s="26">
        <f t="shared" si="26"/>
        <v>4.0110719999999995</v>
      </c>
      <c r="O163" s="27">
        <f t="shared" si="37"/>
        <v>1.5192241450201232</v>
      </c>
      <c r="P163" s="27">
        <f t="shared" si="38"/>
        <v>2.4918478549798762</v>
      </c>
      <c r="Q163" s="26">
        <f t="shared" si="27"/>
        <v>52.979575999999994</v>
      </c>
      <c r="R163" s="27">
        <f t="shared" si="28"/>
        <v>18.809350264816267</v>
      </c>
      <c r="S163" s="27">
        <f t="shared" si="39"/>
        <v>34.170225735183728</v>
      </c>
      <c r="T163" s="10"/>
    </row>
    <row r="164" spans="1:20">
      <c r="A164" s="15" t="s">
        <v>10</v>
      </c>
      <c r="B164" s="26">
        <f t="shared" si="29"/>
        <v>184.054</v>
      </c>
      <c r="C164" s="27">
        <f t="shared" si="30"/>
        <v>91.834000000000003</v>
      </c>
      <c r="D164" s="27">
        <f t="shared" si="30"/>
        <v>92.22</v>
      </c>
      <c r="E164" s="26">
        <f t="shared" si="31"/>
        <v>9.0169999999999995</v>
      </c>
      <c r="F164" s="27">
        <f t="shared" si="32"/>
        <v>6.0140000000000002</v>
      </c>
      <c r="G164" s="27">
        <f t="shared" si="32"/>
        <v>3.0030000000000001</v>
      </c>
      <c r="H164" s="26">
        <f t="shared" si="33"/>
        <v>50.956000000000003</v>
      </c>
      <c r="I164" s="27">
        <f t="shared" si="34"/>
        <v>38.86</v>
      </c>
      <c r="J164" s="27">
        <f t="shared" si="34"/>
        <v>12.096</v>
      </c>
      <c r="K164" s="26">
        <f t="shared" si="35"/>
        <v>28.986000000000001</v>
      </c>
      <c r="L164" s="27">
        <f t="shared" si="36"/>
        <v>14</v>
      </c>
      <c r="M164" s="27">
        <f t="shared" si="36"/>
        <v>14.986000000000001</v>
      </c>
      <c r="N164" s="26">
        <f t="shared" si="26"/>
        <v>9.9389160000000007</v>
      </c>
      <c r="O164" s="27">
        <f t="shared" si="37"/>
        <v>3.7644403198264267</v>
      </c>
      <c r="P164" s="27">
        <f t="shared" si="38"/>
        <v>6.1744756801735736</v>
      </c>
      <c r="Q164" s="26">
        <f t="shared" si="27"/>
        <v>85.032948000000005</v>
      </c>
      <c r="R164" s="27">
        <f t="shared" si="28"/>
        <v>30.18926582164244</v>
      </c>
      <c r="S164" s="27">
        <f t="shared" si="39"/>
        <v>54.843682178357568</v>
      </c>
      <c r="T164" s="10"/>
    </row>
    <row r="165" spans="1:20">
      <c r="A165" s="13" t="s">
        <v>11</v>
      </c>
      <c r="B165" s="26">
        <f t="shared" si="29"/>
        <v>161.06200000000001</v>
      </c>
      <c r="C165" s="27">
        <f t="shared" si="30"/>
        <v>81.072000000000003</v>
      </c>
      <c r="D165" s="27">
        <f t="shared" si="30"/>
        <v>79.989999999999995</v>
      </c>
      <c r="E165" s="26">
        <f t="shared" si="31"/>
        <v>4.0209999999999999</v>
      </c>
      <c r="F165" s="27">
        <f t="shared" si="32"/>
        <v>3.0070000000000001</v>
      </c>
      <c r="G165" s="27">
        <f t="shared" si="32"/>
        <v>1.014</v>
      </c>
      <c r="H165" s="26">
        <f t="shared" si="33"/>
        <v>25.047000000000004</v>
      </c>
      <c r="I165" s="27">
        <f t="shared" si="34"/>
        <v>19.095000000000002</v>
      </c>
      <c r="J165" s="27">
        <f t="shared" si="34"/>
        <v>5.952</v>
      </c>
      <c r="K165" s="26">
        <f t="shared" si="35"/>
        <v>39.974000000000004</v>
      </c>
      <c r="L165" s="27">
        <f t="shared" si="36"/>
        <v>18.970000000000002</v>
      </c>
      <c r="M165" s="27">
        <f t="shared" si="36"/>
        <v>21.003999999999998</v>
      </c>
      <c r="N165" s="26">
        <f t="shared" si="26"/>
        <v>5.9592939999999999</v>
      </c>
      <c r="O165" s="27">
        <f t="shared" si="37"/>
        <v>2.2571281024308592</v>
      </c>
      <c r="P165" s="27">
        <f t="shared" si="38"/>
        <v>3.7021658975691407</v>
      </c>
      <c r="Q165" s="26">
        <f t="shared" si="27"/>
        <v>86.007108000000017</v>
      </c>
      <c r="R165" s="27">
        <f t="shared" si="28"/>
        <v>30.535122056014224</v>
      </c>
      <c r="S165" s="27">
        <f t="shared" si="39"/>
        <v>55.471985943985793</v>
      </c>
      <c r="T165" s="10"/>
    </row>
    <row r="166" spans="1:20">
      <c r="A166" s="15" t="s">
        <v>12</v>
      </c>
      <c r="B166" s="26">
        <f t="shared" si="29"/>
        <v>178.13400000000001</v>
      </c>
      <c r="C166" s="27">
        <f t="shared" si="30"/>
        <v>88.115000000000009</v>
      </c>
      <c r="D166" s="27">
        <f t="shared" si="30"/>
        <v>90.019000000000005</v>
      </c>
      <c r="E166" s="26">
        <f t="shared" si="31"/>
        <v>0.97</v>
      </c>
      <c r="F166" s="27">
        <f t="shared" si="32"/>
        <v>0.97</v>
      </c>
      <c r="G166" s="27">
        <f t="shared" si="32"/>
        <v>0</v>
      </c>
      <c r="H166" s="26">
        <f t="shared" si="33"/>
        <v>18.146999999999998</v>
      </c>
      <c r="I166" s="27">
        <f t="shared" si="34"/>
        <v>15.074999999999999</v>
      </c>
      <c r="J166" s="27">
        <f t="shared" si="34"/>
        <v>3.0720000000000001</v>
      </c>
      <c r="K166" s="26">
        <f t="shared" si="35"/>
        <v>32.975999999999999</v>
      </c>
      <c r="L166" s="27">
        <f t="shared" si="36"/>
        <v>17.990000000000002</v>
      </c>
      <c r="M166" s="27">
        <f t="shared" si="36"/>
        <v>14.986000000000001</v>
      </c>
      <c r="N166" s="26">
        <f t="shared" si="26"/>
        <v>6.9472260000000006</v>
      </c>
      <c r="O166" s="27">
        <f t="shared" si="37"/>
        <v>2.6313148904112347</v>
      </c>
      <c r="P166" s="27">
        <f t="shared" si="38"/>
        <v>4.3159111095887663</v>
      </c>
      <c r="Q166" s="26">
        <f t="shared" si="27"/>
        <v>119.17164600000001</v>
      </c>
      <c r="R166" s="27">
        <f t="shared" si="28"/>
        <v>42.309535116866371</v>
      </c>
      <c r="S166" s="27">
        <f t="shared" si="39"/>
        <v>76.862110883133639</v>
      </c>
      <c r="T166" s="10"/>
    </row>
    <row r="167" spans="1:20">
      <c r="O167" s="12" t="s">
        <v>234</v>
      </c>
    </row>
    <row r="168" spans="1:20" ht="22.5">
      <c r="B168" s="16" t="s">
        <v>179</v>
      </c>
      <c r="C168" s="8" t="s">
        <v>2</v>
      </c>
      <c r="D168" s="8" t="s">
        <v>3</v>
      </c>
      <c r="E168" s="22" t="s">
        <v>180</v>
      </c>
      <c r="O168" s="28">
        <f>C158*J148</f>
        <v>13.235100000000003</v>
      </c>
      <c r="P168" s="28">
        <f>D158*J149</f>
        <v>21.708354</v>
      </c>
      <c r="Q168" s="28">
        <f>O168/(O168+P168)</f>
        <v>0.37875763512101585</v>
      </c>
      <c r="R168" s="28">
        <f>C158*K148</f>
        <v>146.90961000000001</v>
      </c>
      <c r="S168" s="28">
        <f>D158*K149</f>
        <v>266.88505800000001</v>
      </c>
      <c r="T168" s="28">
        <f>R168/(R168+S168)</f>
        <v>0.35503021513075661</v>
      </c>
    </row>
    <row r="169" spans="1:20">
      <c r="A169" s="15" t="s">
        <v>5</v>
      </c>
      <c r="B169" s="29">
        <f>SUM(B170:B177)</f>
        <v>885.54957000000013</v>
      </c>
      <c r="C169" s="1">
        <f t="shared" ref="C169:D169" si="40">SUM(C170:C177)</f>
        <v>514.76158880392882</v>
      </c>
      <c r="D169" s="1">
        <f t="shared" si="40"/>
        <v>370.78798119607126</v>
      </c>
      <c r="T169" s="10"/>
    </row>
    <row r="170" spans="1:20">
      <c r="A170" s="13" t="s">
        <v>13</v>
      </c>
      <c r="B170" s="29">
        <f>SUM(C170:D170)</f>
        <v>145.921403</v>
      </c>
      <c r="C170" s="1">
        <f>SUM(F159,I159,L159,O159)</f>
        <v>83.676273123352374</v>
      </c>
      <c r="D170" s="1">
        <f>SUM(G159,J159,M159,P159)</f>
        <v>62.245129876647624</v>
      </c>
      <c r="T170" s="10"/>
    </row>
    <row r="171" spans="1:20">
      <c r="A171" s="15" t="s">
        <v>6</v>
      </c>
      <c r="B171" s="29">
        <f t="shared" ref="B171:B177" si="41">SUM(C171:D171)</f>
        <v>131.93024400000002</v>
      </c>
      <c r="C171" s="1">
        <f t="shared" ref="C171:D177" si="42">SUM(F160,I160,L160,O160)</f>
        <v>73.342290927863061</v>
      </c>
      <c r="D171" s="1">
        <f t="shared" si="42"/>
        <v>58.587953072136948</v>
      </c>
      <c r="T171" s="10"/>
    </row>
    <row r="172" spans="1:20">
      <c r="A172" s="13" t="s">
        <v>7</v>
      </c>
      <c r="B172" s="29">
        <f t="shared" si="41"/>
        <v>125.78013899999999</v>
      </c>
      <c r="C172" s="1">
        <f t="shared" si="42"/>
        <v>68.162553765203057</v>
      </c>
      <c r="D172" s="1">
        <f t="shared" si="42"/>
        <v>57.617585234796941</v>
      </c>
      <c r="T172" s="10"/>
    </row>
    <row r="173" spans="1:20">
      <c r="A173" s="15" t="s">
        <v>8</v>
      </c>
      <c r="B173" s="29">
        <f t="shared" si="41"/>
        <v>134.93427600000001</v>
      </c>
      <c r="C173" s="1">
        <f t="shared" si="42"/>
        <v>78.47836352982165</v>
      </c>
      <c r="D173" s="1">
        <f t="shared" si="42"/>
        <v>56.455912470178362</v>
      </c>
      <c r="T173" s="10"/>
    </row>
    <row r="174" spans="1:20">
      <c r="A174" s="13" t="s">
        <v>9</v>
      </c>
      <c r="B174" s="29">
        <f t="shared" si="41"/>
        <v>114.044072</v>
      </c>
      <c r="C174" s="1">
        <f t="shared" si="42"/>
        <v>68.468224145020116</v>
      </c>
      <c r="D174" s="1">
        <f t="shared" si="42"/>
        <v>45.575847854979877</v>
      </c>
      <c r="T174" s="10"/>
    </row>
    <row r="175" spans="1:20">
      <c r="A175" s="15" t="s">
        <v>10</v>
      </c>
      <c r="B175" s="29">
        <f t="shared" si="41"/>
        <v>98.897916000000009</v>
      </c>
      <c r="C175" s="1">
        <f t="shared" si="42"/>
        <v>62.638440319826429</v>
      </c>
      <c r="D175" s="1">
        <f t="shared" si="42"/>
        <v>36.259475680173573</v>
      </c>
      <c r="T175" s="10"/>
    </row>
    <row r="176" spans="1:20">
      <c r="A176" s="13" t="s">
        <v>11</v>
      </c>
      <c r="B176" s="29">
        <f t="shared" si="41"/>
        <v>75.001294000000001</v>
      </c>
      <c r="C176" s="1">
        <f t="shared" si="42"/>
        <v>43.329128102430865</v>
      </c>
      <c r="D176" s="1">
        <f t="shared" si="42"/>
        <v>31.67216589756914</v>
      </c>
      <c r="T176" s="10"/>
    </row>
    <row r="177" spans="1:20">
      <c r="A177" s="15" t="s">
        <v>12</v>
      </c>
      <c r="B177" s="29">
        <f t="shared" si="41"/>
        <v>59.040225999999997</v>
      </c>
      <c r="C177" s="1">
        <f t="shared" si="42"/>
        <v>36.666314890411229</v>
      </c>
      <c r="D177" s="1">
        <f t="shared" si="42"/>
        <v>22.373911109588768</v>
      </c>
      <c r="T177" s="10"/>
    </row>
    <row r="178" spans="1:20">
      <c r="B178" s="21"/>
      <c r="C178" s="21"/>
      <c r="D178" s="21"/>
      <c r="E178" s="21"/>
      <c r="F178" s="21"/>
      <c r="G178" s="21"/>
      <c r="H178" s="21"/>
      <c r="I178" s="21"/>
    </row>
    <row r="179" spans="1:20">
      <c r="B179" s="21"/>
      <c r="C179" s="21"/>
      <c r="D179" s="21"/>
      <c r="E179" s="21"/>
      <c r="F179" s="21"/>
      <c r="G179" s="21"/>
      <c r="H179" s="21"/>
      <c r="I179" s="21"/>
    </row>
    <row r="180" spans="1:20">
      <c r="B180" s="21"/>
      <c r="C180" s="21"/>
      <c r="D180" s="21"/>
      <c r="E180" s="21"/>
      <c r="F180" s="21"/>
      <c r="G180" s="21"/>
      <c r="H180" s="21"/>
      <c r="I180" s="21"/>
    </row>
    <row r="181" spans="1:20" ht="31.5">
      <c r="A181" s="122" t="s">
        <v>213</v>
      </c>
      <c r="B181" s="21"/>
      <c r="C181" s="21"/>
      <c r="D181" s="21"/>
      <c r="E181" s="21"/>
      <c r="F181" s="21"/>
      <c r="G181" s="21"/>
      <c r="H181" s="21"/>
      <c r="I181" s="21"/>
    </row>
    <row r="182" spans="1:20">
      <c r="A182" s="124" t="s">
        <v>218</v>
      </c>
    </row>
    <row r="184" spans="1:20">
      <c r="A184" s="12" t="s">
        <v>229</v>
      </c>
    </row>
    <row r="185" spans="1:20" ht="17.25" thickBot="1"/>
    <row r="186" spans="1:20" ht="17.25" thickTop="1">
      <c r="A186" s="84" t="s">
        <v>13</v>
      </c>
      <c r="B186" s="115">
        <v>0.80200000000000005</v>
      </c>
    </row>
    <row r="187" spans="1:20">
      <c r="A187" s="83" t="s">
        <v>6</v>
      </c>
      <c r="B187" s="116">
        <v>0.68</v>
      </c>
    </row>
    <row r="188" spans="1:20">
      <c r="A188" s="84" t="s">
        <v>7</v>
      </c>
      <c r="B188" s="116">
        <v>0.63900000000000001</v>
      </c>
    </row>
    <row r="189" spans="1:20">
      <c r="A189" s="83" t="s">
        <v>8</v>
      </c>
      <c r="B189" s="116">
        <v>0.63800000000000001</v>
      </c>
    </row>
    <row r="190" spans="1:20">
      <c r="A190" s="84" t="s">
        <v>9</v>
      </c>
      <c r="B190" s="116">
        <v>0.69699999999999995</v>
      </c>
    </row>
    <row r="191" spans="1:20">
      <c r="A191" s="83" t="s">
        <v>10</v>
      </c>
      <c r="B191" s="116">
        <v>0.71699999999999997</v>
      </c>
    </row>
    <row r="192" spans="1:20">
      <c r="A192" s="84" t="s">
        <v>11</v>
      </c>
      <c r="B192" s="116">
        <v>0.72399999999999998</v>
      </c>
      <c r="J192" s="10"/>
    </row>
    <row r="193" spans="1:19" ht="17.25" thickBot="1">
      <c r="A193" s="83" t="s">
        <v>12</v>
      </c>
      <c r="B193" s="117">
        <v>0.63200000000000001</v>
      </c>
    </row>
    <row r="194" spans="1:19" ht="17.25" thickTop="1"/>
    <row r="196" spans="1:19">
      <c r="A196" s="12" t="s">
        <v>41</v>
      </c>
    </row>
    <row r="198" spans="1:19" ht="22.5">
      <c r="B198" s="16" t="s">
        <v>42</v>
      </c>
      <c r="C198" s="8" t="s">
        <v>2</v>
      </c>
      <c r="D198" s="8" t="s">
        <v>3</v>
      </c>
      <c r="E198" s="16" t="s">
        <v>26</v>
      </c>
      <c r="F198" s="8" t="s">
        <v>2</v>
      </c>
      <c r="G198" s="8" t="s">
        <v>3</v>
      </c>
      <c r="H198" s="16" t="s">
        <v>27</v>
      </c>
      <c r="I198" s="8" t="s">
        <v>2</v>
      </c>
      <c r="J198" s="8" t="s">
        <v>3</v>
      </c>
      <c r="K198" s="16" t="s">
        <v>24</v>
      </c>
      <c r="L198" s="8" t="s">
        <v>2</v>
      </c>
      <c r="M198" s="8" t="s">
        <v>3</v>
      </c>
      <c r="N198" s="16" t="s">
        <v>25</v>
      </c>
      <c r="O198" s="8" t="s">
        <v>2</v>
      </c>
      <c r="P198" s="8" t="s">
        <v>3</v>
      </c>
      <c r="Q198" s="16" t="s">
        <v>34</v>
      </c>
      <c r="R198" s="8" t="s">
        <v>2</v>
      </c>
      <c r="S198" s="8" t="s">
        <v>3</v>
      </c>
    </row>
    <row r="199" spans="1:19">
      <c r="A199" s="15" t="s">
        <v>5</v>
      </c>
      <c r="B199" s="29">
        <f>SUM(B200:B207)</f>
        <v>897.76980280000009</v>
      </c>
      <c r="C199" s="1">
        <f t="shared" ref="C199:D199" si="43">SUM(C200:C207)</f>
        <v>458.09885070746469</v>
      </c>
      <c r="D199" s="1">
        <f t="shared" si="43"/>
        <v>439.67095209253534</v>
      </c>
      <c r="E199" s="29">
        <f>SUM(E200:E207)</f>
        <v>95.838805000000008</v>
      </c>
      <c r="F199" s="1">
        <f t="shared" ref="F199:G199" si="44">SUM(F200:F207)</f>
        <v>68.561152000000007</v>
      </c>
      <c r="G199" s="1">
        <f t="shared" si="44"/>
        <v>27.277653000000001</v>
      </c>
      <c r="H199" s="29">
        <f>SUM(H200:H207)</f>
        <v>366.14529600000003</v>
      </c>
      <c r="I199" s="1">
        <f t="shared" ref="I199:J199" si="45">SUM(I200:I207)</f>
        <v>232.21127999999999</v>
      </c>
      <c r="J199" s="1">
        <f t="shared" si="45"/>
        <v>133.93401600000001</v>
      </c>
      <c r="K199" s="29">
        <f>SUM(K200:K207)</f>
        <v>129.187152</v>
      </c>
      <c r="L199" s="1">
        <f t="shared" ref="L199:M199" si="46">SUM(L200:L207)</f>
        <v>47.904150000000001</v>
      </c>
      <c r="M199" s="1">
        <f t="shared" si="46"/>
        <v>81.283001999999996</v>
      </c>
      <c r="N199" s="29">
        <f>SUM(N200:N207)</f>
        <v>24.044738679000002</v>
      </c>
      <c r="O199" s="1">
        <f t="shared" ref="O199:P199" si="47">SUM(O200:O207)</f>
        <v>9.1071283591608605</v>
      </c>
      <c r="P199" s="1">
        <f t="shared" si="47"/>
        <v>14.937610319839141</v>
      </c>
      <c r="Q199" s="29">
        <f>SUM(Q200:Q207)</f>
        <v>282.55381112099997</v>
      </c>
      <c r="R199" s="1">
        <f t="shared" ref="R199:S199" si="48">SUM(R200:R207)</f>
        <v>100.3151403483038</v>
      </c>
      <c r="S199" s="1">
        <f t="shared" si="48"/>
        <v>182.2386707726962</v>
      </c>
    </row>
    <row r="200" spans="1:19">
      <c r="A200" s="13" t="s">
        <v>13</v>
      </c>
      <c r="B200" s="29">
        <f>SUM(C200:D200)</f>
        <v>125.03772437399999</v>
      </c>
      <c r="C200" s="1">
        <f>SUM(F200,I200,L200,O200,R200)</f>
        <v>69.951722535274058</v>
      </c>
      <c r="D200" s="1">
        <f>SUM(G200,J200,M200,P200,S200)</f>
        <v>55.086001838725942</v>
      </c>
      <c r="E200" s="29">
        <f>SUM(F200:G200)</f>
        <v>30.485624000000001</v>
      </c>
      <c r="F200" s="1">
        <f t="shared" ref="F200:G207" si="49">F159*$B186</f>
        <v>23.260406</v>
      </c>
      <c r="G200" s="1">
        <f t="shared" si="49"/>
        <v>7.2252180000000008</v>
      </c>
      <c r="H200" s="29">
        <f>SUM(I200:J200)</f>
        <v>74.524246000000005</v>
      </c>
      <c r="I200" s="1">
        <f t="shared" ref="I200:J207" si="50">I159*$B186</f>
        <v>40.031829999999999</v>
      </c>
      <c r="J200" s="1">
        <f t="shared" si="50"/>
        <v>34.492416000000006</v>
      </c>
      <c r="K200" s="29">
        <f>SUM(L200:M200)</f>
        <v>10.392316000000001</v>
      </c>
      <c r="L200" s="1">
        <f t="shared" ref="L200:M207" si="51">L159*$B186</f>
        <v>3.1999800000000005</v>
      </c>
      <c r="M200" s="1">
        <f t="shared" si="51"/>
        <v>7.1923360000000001</v>
      </c>
      <c r="N200" s="29">
        <f>SUM(O200:P200)</f>
        <v>1.6267792060000001</v>
      </c>
      <c r="O200" s="1">
        <f t="shared" ref="O200:P207" si="52">O159*$B186</f>
        <v>0.61615504492860385</v>
      </c>
      <c r="P200" s="1">
        <f t="shared" si="52"/>
        <v>1.0106241610713962</v>
      </c>
      <c r="Q200" s="29">
        <f>SUM(R200:S200)</f>
        <v>8.008759168000001</v>
      </c>
      <c r="R200" s="1">
        <f t="shared" ref="R200:S207" si="53">R159*$B186</f>
        <v>2.8433514903454595</v>
      </c>
      <c r="S200" s="1">
        <f t="shared" si="53"/>
        <v>5.1654076776545406</v>
      </c>
    </row>
    <row r="201" spans="1:19">
      <c r="A201" s="15" t="s">
        <v>6</v>
      </c>
      <c r="B201" s="29">
        <f t="shared" ref="B201:B207" si="54">SUM(C201:D201)</f>
        <v>92.39235616000002</v>
      </c>
      <c r="C201" s="1">
        <f t="shared" ref="C201:D207" si="55">SUM(F201,I201,L201,O201,R201)</f>
        <v>50.824164336359388</v>
      </c>
      <c r="D201" s="1">
        <f t="shared" si="55"/>
        <v>41.568191823640625</v>
      </c>
      <c r="E201" s="29">
        <f t="shared" ref="E201:E207" si="56">SUM(F201:G201)</f>
        <v>17.015640000000005</v>
      </c>
      <c r="F201" s="1">
        <f t="shared" si="49"/>
        <v>12.268560000000003</v>
      </c>
      <c r="G201" s="1">
        <f t="shared" si="49"/>
        <v>4.7470800000000004</v>
      </c>
      <c r="H201" s="29">
        <f t="shared" ref="H201:H207" si="57">SUM(I201:J201)</f>
        <v>65.951840000000004</v>
      </c>
      <c r="I201" s="1">
        <f t="shared" si="50"/>
        <v>37.359200000000008</v>
      </c>
      <c r="J201" s="1">
        <f t="shared" si="50"/>
        <v>28.592640000000003</v>
      </c>
      <c r="K201" s="29">
        <f t="shared" ref="K201:K207" si="58">SUM(L201:M201)</f>
        <v>6.0982400000000005</v>
      </c>
      <c r="L201" s="1">
        <f t="shared" si="51"/>
        <v>0</v>
      </c>
      <c r="M201" s="1">
        <f t="shared" si="51"/>
        <v>6.0982400000000005</v>
      </c>
      <c r="N201" s="29">
        <f t="shared" ref="N201:N207" si="59">SUM(O201:P201)</f>
        <v>0.64684592000000007</v>
      </c>
      <c r="O201" s="1">
        <f t="shared" si="52"/>
        <v>0.24499783094687783</v>
      </c>
      <c r="P201" s="1">
        <f t="shared" si="52"/>
        <v>0.40184808905312219</v>
      </c>
      <c r="Q201" s="29">
        <f t="shared" ref="Q201:Q207" si="60">SUM(R201:S201)</f>
        <v>2.67979024</v>
      </c>
      <c r="R201" s="1">
        <f t="shared" si="53"/>
        <v>0.95140650541250205</v>
      </c>
      <c r="S201" s="1">
        <f t="shared" si="53"/>
        <v>1.7283837345874979</v>
      </c>
    </row>
    <row r="202" spans="1:19">
      <c r="A202" s="13" t="s">
        <v>7</v>
      </c>
      <c r="B202" s="29">
        <f t="shared" si="54"/>
        <v>88.038504881999998</v>
      </c>
      <c r="C202" s="1">
        <f t="shared" si="55"/>
        <v>46.277177056477981</v>
      </c>
      <c r="D202" s="1">
        <f t="shared" si="55"/>
        <v>41.761327825522017</v>
      </c>
      <c r="E202" s="29">
        <f t="shared" si="56"/>
        <v>17.226161999999999</v>
      </c>
      <c r="F202" s="1">
        <f t="shared" si="49"/>
        <v>13.388328</v>
      </c>
      <c r="G202" s="1">
        <f t="shared" si="49"/>
        <v>3.8378340000000004</v>
      </c>
      <c r="H202" s="29">
        <f t="shared" si="57"/>
        <v>51.663789000000001</v>
      </c>
      <c r="I202" s="1">
        <f t="shared" si="50"/>
        <v>26.758125</v>
      </c>
      <c r="J202" s="1">
        <f t="shared" si="50"/>
        <v>24.905664000000002</v>
      </c>
      <c r="K202" s="29">
        <f t="shared" si="58"/>
        <v>10.866833999999999</v>
      </c>
      <c r="L202" s="1">
        <f t="shared" si="51"/>
        <v>3.1758299999999999</v>
      </c>
      <c r="M202" s="1">
        <f t="shared" si="51"/>
        <v>7.6910039999999995</v>
      </c>
      <c r="N202" s="29">
        <f t="shared" si="59"/>
        <v>0.61672382100000012</v>
      </c>
      <c r="O202" s="1">
        <f t="shared" si="52"/>
        <v>0.23358885596475673</v>
      </c>
      <c r="P202" s="1">
        <f t="shared" si="52"/>
        <v>0.38313496503524336</v>
      </c>
      <c r="Q202" s="29">
        <f t="shared" si="60"/>
        <v>7.6649960610000001</v>
      </c>
      <c r="R202" s="1">
        <f t="shared" si="53"/>
        <v>2.7213052005132314</v>
      </c>
      <c r="S202" s="1">
        <f t="shared" si="53"/>
        <v>4.9436908604867682</v>
      </c>
    </row>
    <row r="203" spans="1:19">
      <c r="A203" s="15" t="s">
        <v>8</v>
      </c>
      <c r="B203" s="29">
        <f t="shared" si="54"/>
        <v>114.807319088</v>
      </c>
      <c r="C203" s="1">
        <f t="shared" si="55"/>
        <v>60.265397792950409</v>
      </c>
      <c r="D203" s="1">
        <f t="shared" si="55"/>
        <v>54.54192129504959</v>
      </c>
      <c r="E203" s="29">
        <f t="shared" si="56"/>
        <v>12.774673999999999</v>
      </c>
      <c r="F203" s="1">
        <f t="shared" si="49"/>
        <v>7.673864</v>
      </c>
      <c r="G203" s="1">
        <f t="shared" si="49"/>
        <v>5.1008099999999992</v>
      </c>
      <c r="H203" s="29">
        <f t="shared" si="57"/>
        <v>54.161096000000001</v>
      </c>
      <c r="I203" s="1">
        <f t="shared" si="50"/>
        <v>35.051720000000003</v>
      </c>
      <c r="J203" s="1">
        <f t="shared" si="50"/>
        <v>19.109375999999997</v>
      </c>
      <c r="K203" s="29">
        <f t="shared" si="58"/>
        <v>16.625004000000001</v>
      </c>
      <c r="L203" s="1">
        <f t="shared" si="51"/>
        <v>6.3863799999999999</v>
      </c>
      <c r="M203" s="1">
        <f t="shared" si="51"/>
        <v>10.238624000000002</v>
      </c>
      <c r="N203" s="29">
        <f t="shared" si="59"/>
        <v>2.5272940880000001</v>
      </c>
      <c r="O203" s="1">
        <f t="shared" si="52"/>
        <v>0.9572319320262046</v>
      </c>
      <c r="P203" s="1">
        <f t="shared" si="52"/>
        <v>1.5700621559737955</v>
      </c>
      <c r="Q203" s="29">
        <f t="shared" si="60"/>
        <v>28.719251000000003</v>
      </c>
      <c r="R203" s="1">
        <f t="shared" si="53"/>
        <v>10.196201860924198</v>
      </c>
      <c r="S203" s="1">
        <f t="shared" si="53"/>
        <v>18.523049139075805</v>
      </c>
    </row>
    <row r="204" spans="1:19">
      <c r="A204" s="13" t="s">
        <v>9</v>
      </c>
      <c r="B204" s="29">
        <f t="shared" si="54"/>
        <v>116.41548265599998</v>
      </c>
      <c r="C204" s="1">
        <f t="shared" si="55"/>
        <v>60.832469363655953</v>
      </c>
      <c r="D204" s="1">
        <f t="shared" si="55"/>
        <v>55.583013292344027</v>
      </c>
      <c r="E204" s="29">
        <f t="shared" si="56"/>
        <v>8.3472719999999985</v>
      </c>
      <c r="F204" s="1">
        <f t="shared" si="49"/>
        <v>4.8678479999999986</v>
      </c>
      <c r="G204" s="1">
        <f t="shared" si="49"/>
        <v>3.4794239999999999</v>
      </c>
      <c r="H204" s="29">
        <f t="shared" si="57"/>
        <v>53.705940999999996</v>
      </c>
      <c r="I204" s="1">
        <f t="shared" si="50"/>
        <v>41.795604999999995</v>
      </c>
      <c r="J204" s="1">
        <f t="shared" si="50"/>
        <v>11.910335999999999</v>
      </c>
      <c r="K204" s="29">
        <f t="shared" si="58"/>
        <v>14.639787999999998</v>
      </c>
      <c r="L204" s="1">
        <f t="shared" si="51"/>
        <v>0</v>
      </c>
      <c r="M204" s="1">
        <f t="shared" si="51"/>
        <v>14.639787999999998</v>
      </c>
      <c r="N204" s="29">
        <f t="shared" si="59"/>
        <v>2.795717183999999</v>
      </c>
      <c r="O204" s="1">
        <f t="shared" si="52"/>
        <v>1.0588992290790258</v>
      </c>
      <c r="P204" s="1">
        <f t="shared" si="52"/>
        <v>1.7368179549209735</v>
      </c>
      <c r="Q204" s="29">
        <f t="shared" si="60"/>
        <v>36.926764471999995</v>
      </c>
      <c r="R204" s="1">
        <f t="shared" si="53"/>
        <v>13.110117134576937</v>
      </c>
      <c r="S204" s="1">
        <f t="shared" si="53"/>
        <v>23.816647337423056</v>
      </c>
    </row>
    <row r="205" spans="1:19">
      <c r="A205" s="15" t="s">
        <v>10</v>
      </c>
      <c r="B205" s="29">
        <f t="shared" si="54"/>
        <v>131.87842948800002</v>
      </c>
      <c r="C205" s="1">
        <f t="shared" si="55"/>
        <v>66.55746530343319</v>
      </c>
      <c r="D205" s="1">
        <f t="shared" si="55"/>
        <v>65.320964184566833</v>
      </c>
      <c r="E205" s="29">
        <f t="shared" si="56"/>
        <v>6.4651890000000005</v>
      </c>
      <c r="F205" s="1">
        <f t="shared" si="49"/>
        <v>4.3120380000000003</v>
      </c>
      <c r="G205" s="1">
        <f t="shared" si="49"/>
        <v>2.1531509999999998</v>
      </c>
      <c r="H205" s="29">
        <f t="shared" si="57"/>
        <v>36.535451999999999</v>
      </c>
      <c r="I205" s="1">
        <f t="shared" si="50"/>
        <v>27.86262</v>
      </c>
      <c r="J205" s="1">
        <f t="shared" si="50"/>
        <v>8.6728319999999997</v>
      </c>
      <c r="K205" s="29">
        <f t="shared" si="58"/>
        <v>20.782961999999998</v>
      </c>
      <c r="L205" s="1">
        <f t="shared" si="51"/>
        <v>10.038</v>
      </c>
      <c r="M205" s="1">
        <f t="shared" si="51"/>
        <v>10.744961999999999</v>
      </c>
      <c r="N205" s="29">
        <f t="shared" si="59"/>
        <v>7.1262027720000001</v>
      </c>
      <c r="O205" s="1">
        <f t="shared" si="52"/>
        <v>2.6991037093155477</v>
      </c>
      <c r="P205" s="1">
        <f t="shared" si="52"/>
        <v>4.4270990626844524</v>
      </c>
      <c r="Q205" s="29">
        <f t="shared" si="60"/>
        <v>60.968623716000003</v>
      </c>
      <c r="R205" s="1">
        <f t="shared" si="53"/>
        <v>21.645703594117627</v>
      </c>
      <c r="S205" s="1">
        <f t="shared" si="53"/>
        <v>39.322920121882376</v>
      </c>
    </row>
    <row r="206" spans="1:19">
      <c r="A206" s="13" t="s">
        <v>11</v>
      </c>
      <c r="B206" s="29">
        <f t="shared" si="54"/>
        <v>116.57008304800001</v>
      </c>
      <c r="C206" s="1">
        <f t="shared" si="55"/>
        <v>53.477717114714245</v>
      </c>
      <c r="D206" s="1">
        <f t="shared" si="55"/>
        <v>63.09236593328577</v>
      </c>
      <c r="E206" s="29">
        <f t="shared" si="56"/>
        <v>2.9112040000000001</v>
      </c>
      <c r="F206" s="1">
        <f t="shared" si="49"/>
        <v>2.1770680000000002</v>
      </c>
      <c r="G206" s="1">
        <f t="shared" si="49"/>
        <v>0.73413600000000001</v>
      </c>
      <c r="H206" s="29">
        <f t="shared" si="57"/>
        <v>18.134028000000001</v>
      </c>
      <c r="I206" s="1">
        <f t="shared" si="50"/>
        <v>13.824780000000001</v>
      </c>
      <c r="J206" s="1">
        <f t="shared" si="50"/>
        <v>4.3092480000000002</v>
      </c>
      <c r="K206" s="29">
        <f t="shared" si="58"/>
        <v>28.941175999999999</v>
      </c>
      <c r="L206" s="1">
        <f t="shared" si="51"/>
        <v>13.734280000000002</v>
      </c>
      <c r="M206" s="1">
        <f t="shared" si="51"/>
        <v>15.206895999999999</v>
      </c>
      <c r="N206" s="29">
        <f t="shared" si="59"/>
        <v>4.314528855999999</v>
      </c>
      <c r="O206" s="1">
        <f t="shared" si="52"/>
        <v>1.6341607461599419</v>
      </c>
      <c r="P206" s="1">
        <f t="shared" si="52"/>
        <v>2.6803681098400576</v>
      </c>
      <c r="Q206" s="29">
        <f t="shared" si="60"/>
        <v>62.269146192000008</v>
      </c>
      <c r="R206" s="1">
        <f t="shared" si="53"/>
        <v>22.107428368554299</v>
      </c>
      <c r="S206" s="1">
        <f t="shared" si="53"/>
        <v>40.161717823445713</v>
      </c>
    </row>
    <row r="207" spans="1:19">
      <c r="A207" s="15" t="s">
        <v>12</v>
      </c>
      <c r="B207" s="29">
        <f t="shared" si="54"/>
        <v>112.62990310400001</v>
      </c>
      <c r="C207" s="1">
        <f t="shared" si="55"/>
        <v>49.912737204599452</v>
      </c>
      <c r="D207" s="1">
        <f t="shared" si="55"/>
        <v>62.717165899400555</v>
      </c>
      <c r="E207" s="29">
        <f t="shared" si="56"/>
        <v>0.61304000000000003</v>
      </c>
      <c r="F207" s="1">
        <f t="shared" si="49"/>
        <v>0.61304000000000003</v>
      </c>
      <c r="G207" s="1">
        <f t="shared" si="49"/>
        <v>0</v>
      </c>
      <c r="H207" s="29">
        <f t="shared" si="57"/>
        <v>11.468904</v>
      </c>
      <c r="I207" s="1">
        <f t="shared" si="50"/>
        <v>9.5274000000000001</v>
      </c>
      <c r="J207" s="1">
        <f t="shared" si="50"/>
        <v>1.9415040000000001</v>
      </c>
      <c r="K207" s="29">
        <f t="shared" si="58"/>
        <v>20.840831999999999</v>
      </c>
      <c r="L207" s="1">
        <f t="shared" si="51"/>
        <v>11.369680000000001</v>
      </c>
      <c r="M207" s="1">
        <f t="shared" si="51"/>
        <v>9.471152</v>
      </c>
      <c r="N207" s="29">
        <f t="shared" si="59"/>
        <v>4.3906468320000007</v>
      </c>
      <c r="O207" s="1">
        <f t="shared" si="52"/>
        <v>1.6629910107399004</v>
      </c>
      <c r="P207" s="1">
        <f t="shared" si="52"/>
        <v>2.7276558212601003</v>
      </c>
      <c r="Q207" s="29">
        <f t="shared" si="60"/>
        <v>75.316480272000007</v>
      </c>
      <c r="R207" s="1">
        <f t="shared" si="53"/>
        <v>26.739626193859547</v>
      </c>
      <c r="S207" s="1">
        <f t="shared" si="53"/>
        <v>48.576854078140457</v>
      </c>
    </row>
    <row r="210" spans="1:19">
      <c r="A210" s="12" t="s">
        <v>202</v>
      </c>
    </row>
    <row r="211" spans="1:19" ht="17.25" thickBot="1"/>
    <row r="212" spans="1:19" ht="17.25" thickTop="1">
      <c r="A212" s="41"/>
      <c r="B212" s="42" t="s">
        <v>211</v>
      </c>
      <c r="C212" s="52" t="s">
        <v>2</v>
      </c>
      <c r="D212" s="52" t="s">
        <v>3</v>
      </c>
      <c r="E212" s="42" t="s">
        <v>26</v>
      </c>
      <c r="F212" s="52" t="s">
        <v>2</v>
      </c>
      <c r="G212" s="52" t="s">
        <v>3</v>
      </c>
      <c r="H212" s="42" t="s">
        <v>27</v>
      </c>
      <c r="I212" s="52" t="s">
        <v>2</v>
      </c>
      <c r="J212" s="52" t="s">
        <v>3</v>
      </c>
      <c r="K212" s="42" t="s">
        <v>24</v>
      </c>
      <c r="L212" s="52" t="s">
        <v>2</v>
      </c>
      <c r="M212" s="52" t="s">
        <v>3</v>
      </c>
      <c r="N212" s="42" t="s">
        <v>25</v>
      </c>
      <c r="O212" s="52" t="s">
        <v>2</v>
      </c>
      <c r="P212" s="52" t="s">
        <v>3</v>
      </c>
      <c r="Q212" s="42" t="s">
        <v>34</v>
      </c>
      <c r="R212" s="52" t="s">
        <v>2</v>
      </c>
      <c r="S212" s="53" t="s">
        <v>3</v>
      </c>
    </row>
    <row r="213" spans="1:19">
      <c r="A213" s="54" t="s">
        <v>5</v>
      </c>
      <c r="B213" s="40">
        <f>SUM(B214:B221)</f>
        <v>21647145.437463194</v>
      </c>
      <c r="C213" s="39">
        <f t="shared" ref="C213:D213" si="61">SUM(C214:C221)</f>
        <v>11193995.755844798</v>
      </c>
      <c r="D213" s="39">
        <f t="shared" si="61"/>
        <v>10453149.681618392</v>
      </c>
      <c r="E213" s="17">
        <f t="shared" ref="E213:S213" si="62">SUM(E214:E221)</f>
        <v>2304227.5712357354</v>
      </c>
      <c r="F213" s="14">
        <f t="shared" si="62"/>
        <v>1660440.8952012139</v>
      </c>
      <c r="G213" s="14">
        <f t="shared" si="62"/>
        <v>643786.67603452131</v>
      </c>
      <c r="H213" s="17">
        <f t="shared" si="62"/>
        <v>8795946.0351229496</v>
      </c>
      <c r="I213" s="14">
        <f t="shared" si="62"/>
        <v>5617616.2205006853</v>
      </c>
      <c r="J213" s="14">
        <f t="shared" si="62"/>
        <v>3178329.8146222653</v>
      </c>
      <c r="K213" s="17">
        <f t="shared" si="62"/>
        <v>3128677.4934126241</v>
      </c>
      <c r="L213" s="14">
        <f t="shared" si="62"/>
        <v>1198351.6678364601</v>
      </c>
      <c r="M213" s="14">
        <f t="shared" si="62"/>
        <v>1930325.8255761641</v>
      </c>
      <c r="N213" s="17">
        <f t="shared" si="62"/>
        <v>581423.73149073194</v>
      </c>
      <c r="O213" s="14">
        <f t="shared" si="62"/>
        <v>225598.30353025164</v>
      </c>
      <c r="P213" s="14">
        <f t="shared" si="62"/>
        <v>355825.42796048027</v>
      </c>
      <c r="Q213" s="17">
        <f t="shared" si="62"/>
        <v>6836870.6062011505</v>
      </c>
      <c r="R213" s="14">
        <f t="shared" si="62"/>
        <v>2491988.668776189</v>
      </c>
      <c r="S213" s="55">
        <f t="shared" si="62"/>
        <v>4344881.9374249615</v>
      </c>
    </row>
    <row r="214" spans="1:19">
      <c r="A214" s="48" t="s">
        <v>13</v>
      </c>
      <c r="B214" s="40">
        <f>SUM(C214:D214)</f>
        <v>3075965.2819627505</v>
      </c>
      <c r="C214" s="39">
        <f>SUM(F214,I214,L214,O214,R214)</f>
        <v>1703093.7912578736</v>
      </c>
      <c r="D214" s="39">
        <f>SUM(G214,J214,M214,P214,S214)</f>
        <v>1372871.4907048771</v>
      </c>
      <c r="E214" s="17">
        <f>SUM(F214:G214)</f>
        <v>746383.45331662486</v>
      </c>
      <c r="F214" s="14">
        <f t="shared" ref="F214:F221" si="63">F200*$O114/$B$158*$H$26</f>
        <v>566314.18934338877</v>
      </c>
      <c r="G214" s="14">
        <f t="shared" ref="G214:G221" si="64">G200*$P114/$B$158*$H$26</f>
        <v>180069.26397323611</v>
      </c>
      <c r="H214" s="17">
        <f>SUM(I214:J214)</f>
        <v>1834274.4212504961</v>
      </c>
      <c r="I214" s="14">
        <f t="shared" ref="I214:I221" si="65">I200*$O114/$B$158*$H$26</f>
        <v>974643.06316847377</v>
      </c>
      <c r="J214" s="14">
        <f t="shared" ref="J214:J221" si="66">J200*$P114/$B$158*$H$26</f>
        <v>859631.3580820224</v>
      </c>
      <c r="K214" s="17">
        <f>SUM(L214:M214)</f>
        <v>257158.72960909078</v>
      </c>
      <c r="L214" s="14">
        <f t="shared" ref="L214:L221" si="67">L200*$O114/$B$158*$H$26</f>
        <v>77908.961675692903</v>
      </c>
      <c r="M214" s="14">
        <f t="shared" ref="M214:M221" si="68">M200*$P114/$B$158*$H$26</f>
        <v>179249.76793339787</v>
      </c>
      <c r="N214" s="17">
        <f>SUM(O214:P214)</f>
        <v>40188.452070512147</v>
      </c>
      <c r="O214" s="14">
        <f t="shared" ref="O214:O221" si="69">O200*$O114/$B$158*$H$26</f>
        <v>15001.343690156637</v>
      </c>
      <c r="P214" s="14">
        <f t="shared" ref="P214:P221" si="70">P200*$P114/$B$158*$H$26</f>
        <v>25187.108380355512</v>
      </c>
      <c r="Q214" s="17">
        <f>SUM(R214:S214)</f>
        <v>197960.22571602662</v>
      </c>
      <c r="R214" s="14">
        <f t="shared" ref="R214:R221" si="71">R200*$O114/$B$158*$H$26</f>
        <v>69226.233380161342</v>
      </c>
      <c r="S214" s="55">
        <f t="shared" ref="S214:S221" si="72">S200*$P114/$B$158*$H$26</f>
        <v>128733.99233586529</v>
      </c>
    </row>
    <row r="215" spans="1:19">
      <c r="A215" s="54" t="s">
        <v>6</v>
      </c>
      <c r="B215" s="40">
        <f t="shared" ref="B215:B221" si="73">SUM(C215:D215)</f>
        <v>2250756.5003563417</v>
      </c>
      <c r="C215" s="39">
        <f t="shared" ref="C215:D221" si="74">SUM(F215,I215,L215,O215,R215)</f>
        <v>1225908.4109367765</v>
      </c>
      <c r="D215" s="39">
        <f t="shared" si="74"/>
        <v>1024848.089419565</v>
      </c>
      <c r="E215" s="17">
        <f t="shared" ref="E215:E221" si="75">SUM(F215:G215)</f>
        <v>412962.27122743515</v>
      </c>
      <c r="F215" s="14">
        <f t="shared" si="63"/>
        <v>295924.80447972374</v>
      </c>
      <c r="G215" s="14">
        <f t="shared" si="64"/>
        <v>117037.46674771143</v>
      </c>
      <c r="H215" s="17">
        <f t="shared" ref="H215:H221" si="76">SUM(I215:J215)</f>
        <v>1606066.3915841291</v>
      </c>
      <c r="I215" s="14">
        <f t="shared" si="65"/>
        <v>901125.63785145897</v>
      </c>
      <c r="J215" s="14">
        <f t="shared" si="66"/>
        <v>704940.7537326701</v>
      </c>
      <c r="K215" s="17">
        <f t="shared" ref="K215:K221" si="77">SUM(L215:M215)</f>
        <v>150349.80687487122</v>
      </c>
      <c r="L215" s="14">
        <f t="shared" si="67"/>
        <v>0</v>
      </c>
      <c r="M215" s="14">
        <f t="shared" si="68"/>
        <v>150349.80687487122</v>
      </c>
      <c r="N215" s="17">
        <f t="shared" ref="N215:N221" si="78">SUM(O215:P215)</f>
        <v>15816.903264783028</v>
      </c>
      <c r="O215" s="14">
        <f t="shared" si="69"/>
        <v>5909.4902108243523</v>
      </c>
      <c r="P215" s="14">
        <f t="shared" si="70"/>
        <v>9907.4130539586768</v>
      </c>
      <c r="Q215" s="17">
        <f t="shared" ref="Q215:Q221" si="79">SUM(R215:S215)</f>
        <v>65561.127405123028</v>
      </c>
      <c r="R215" s="14">
        <f t="shared" si="71"/>
        <v>22948.47839476938</v>
      </c>
      <c r="S215" s="55">
        <f t="shared" si="72"/>
        <v>42612.649010353642</v>
      </c>
    </row>
    <row r="216" spans="1:19">
      <c r="A216" s="48" t="s">
        <v>7</v>
      </c>
      <c r="B216" s="40">
        <f t="shared" si="73"/>
        <v>2082370.1926243114</v>
      </c>
      <c r="C216" s="39">
        <f t="shared" si="74"/>
        <v>1129595.1165024603</v>
      </c>
      <c r="D216" s="39">
        <f t="shared" si="74"/>
        <v>952775.0761218511</v>
      </c>
      <c r="E216" s="17">
        <f t="shared" si="75"/>
        <v>414359.48172005906</v>
      </c>
      <c r="F216" s="14">
        <f t="shared" si="63"/>
        <v>326800.18291686487</v>
      </c>
      <c r="G216" s="14">
        <f t="shared" si="64"/>
        <v>87559.298803194164</v>
      </c>
      <c r="H216" s="17">
        <f t="shared" si="76"/>
        <v>1221365.0244848062</v>
      </c>
      <c r="I216" s="14">
        <f t="shared" si="65"/>
        <v>653148.03644729464</v>
      </c>
      <c r="J216" s="14">
        <f t="shared" si="66"/>
        <v>568216.98803751171</v>
      </c>
      <c r="K216" s="17">
        <f t="shared" si="77"/>
        <v>252988.38321024668</v>
      </c>
      <c r="L216" s="14">
        <f t="shared" si="67"/>
        <v>77519.898295953535</v>
      </c>
      <c r="M216" s="14">
        <f t="shared" si="68"/>
        <v>175468.48491429313</v>
      </c>
      <c r="N216" s="17">
        <f t="shared" si="78"/>
        <v>14442.884617782016</v>
      </c>
      <c r="O216" s="14">
        <f t="shared" si="69"/>
        <v>5701.7486318398905</v>
      </c>
      <c r="P216" s="14">
        <f t="shared" si="70"/>
        <v>8741.1359859421264</v>
      </c>
      <c r="Q216" s="17">
        <f t="shared" si="79"/>
        <v>179214.41859141708</v>
      </c>
      <c r="R216" s="14">
        <f t="shared" si="71"/>
        <v>66425.250210507205</v>
      </c>
      <c r="S216" s="55">
        <f t="shared" si="72"/>
        <v>112789.16838090989</v>
      </c>
    </row>
    <row r="217" spans="1:19">
      <c r="A217" s="54" t="s">
        <v>8</v>
      </c>
      <c r="B217" s="40">
        <f t="shared" si="73"/>
        <v>2554144.8670686237</v>
      </c>
      <c r="C217" s="39">
        <f t="shared" si="74"/>
        <v>1382002.1502671349</v>
      </c>
      <c r="D217" s="39">
        <f t="shared" si="74"/>
        <v>1172142.7168014888</v>
      </c>
      <c r="E217" s="17">
        <f t="shared" si="75"/>
        <v>285596.39713613736</v>
      </c>
      <c r="F217" s="14">
        <f t="shared" si="63"/>
        <v>175976.54603215976</v>
      </c>
      <c r="G217" s="14">
        <f t="shared" si="64"/>
        <v>109619.85110397758</v>
      </c>
      <c r="H217" s="17">
        <f t="shared" si="76"/>
        <v>1214477.1379175433</v>
      </c>
      <c r="I217" s="14">
        <f t="shared" si="65"/>
        <v>803803.74451337371</v>
      </c>
      <c r="J217" s="14">
        <f t="shared" si="66"/>
        <v>410673.39340416965</v>
      </c>
      <c r="K217" s="17">
        <f t="shared" si="77"/>
        <v>366486.99052534398</v>
      </c>
      <c r="L217" s="14">
        <f t="shared" si="67"/>
        <v>146452.04737129359</v>
      </c>
      <c r="M217" s="14">
        <f t="shared" si="68"/>
        <v>220034.94315405039</v>
      </c>
      <c r="N217" s="17">
        <f t="shared" si="78"/>
        <v>55692.875774499757</v>
      </c>
      <c r="O217" s="14">
        <f t="shared" si="69"/>
        <v>21951.179894465506</v>
      </c>
      <c r="P217" s="14">
        <f t="shared" si="70"/>
        <v>33741.695880034247</v>
      </c>
      <c r="Q217" s="17">
        <f t="shared" si="79"/>
        <v>631891.46571509913</v>
      </c>
      <c r="R217" s="14">
        <f t="shared" si="71"/>
        <v>233818.63245584234</v>
      </c>
      <c r="S217" s="55">
        <f t="shared" si="72"/>
        <v>398072.83325925685</v>
      </c>
    </row>
    <row r="218" spans="1:19">
      <c r="A218" s="48" t="s">
        <v>9</v>
      </c>
      <c r="B218" s="40">
        <f t="shared" si="73"/>
        <v>2707632.9301336417</v>
      </c>
      <c r="C218" s="39">
        <f t="shared" si="74"/>
        <v>1434418.4850412593</v>
      </c>
      <c r="D218" s="39">
        <f t="shared" si="74"/>
        <v>1273214.4450923824</v>
      </c>
      <c r="E218" s="17">
        <f t="shared" si="75"/>
        <v>194484.52471941439</v>
      </c>
      <c r="F218" s="14">
        <f t="shared" si="63"/>
        <v>114782.96420665769</v>
      </c>
      <c r="G218" s="14">
        <f t="shared" si="64"/>
        <v>79701.560512756696</v>
      </c>
      <c r="H218" s="17">
        <f t="shared" si="76"/>
        <v>1258357.2828125563</v>
      </c>
      <c r="I218" s="14">
        <f t="shared" si="65"/>
        <v>985532.71028811997</v>
      </c>
      <c r="J218" s="14">
        <f t="shared" si="66"/>
        <v>272824.5725244364</v>
      </c>
      <c r="K218" s="17">
        <f t="shared" si="77"/>
        <v>335346.87039461971</v>
      </c>
      <c r="L218" s="14">
        <f t="shared" si="67"/>
        <v>0</v>
      </c>
      <c r="M218" s="14">
        <f t="shared" si="68"/>
        <v>335346.87039461971</v>
      </c>
      <c r="N218" s="17">
        <f t="shared" si="78"/>
        <v>64753.13756614225</v>
      </c>
      <c r="O218" s="14">
        <f t="shared" si="69"/>
        <v>24968.649865368698</v>
      </c>
      <c r="P218" s="14">
        <f t="shared" si="70"/>
        <v>39784.487700773556</v>
      </c>
      <c r="Q218" s="17">
        <f t="shared" si="79"/>
        <v>854691.11464090913</v>
      </c>
      <c r="R218" s="14">
        <f t="shared" si="71"/>
        <v>309134.16068111302</v>
      </c>
      <c r="S218" s="55">
        <f t="shared" si="72"/>
        <v>545556.95395979611</v>
      </c>
    </row>
    <row r="219" spans="1:19">
      <c r="A219" s="54" t="s">
        <v>10</v>
      </c>
      <c r="B219" s="40">
        <f t="shared" si="73"/>
        <v>3212756.5717836563</v>
      </c>
      <c r="C219" s="39">
        <f t="shared" si="74"/>
        <v>1666693.1700730685</v>
      </c>
      <c r="D219" s="39">
        <f t="shared" si="74"/>
        <v>1546063.401710588</v>
      </c>
      <c r="E219" s="17">
        <f t="shared" si="75"/>
        <v>158941.85816929414</v>
      </c>
      <c r="F219" s="14">
        <f t="shared" si="63"/>
        <v>107979.53694496868</v>
      </c>
      <c r="G219" s="14">
        <f t="shared" si="64"/>
        <v>50962.321224325467</v>
      </c>
      <c r="H219" s="17">
        <f t="shared" si="76"/>
        <v>902994.25992273726</v>
      </c>
      <c r="I219" s="14">
        <f t="shared" si="65"/>
        <v>697719.45555062906</v>
      </c>
      <c r="J219" s="14">
        <f t="shared" si="66"/>
        <v>205274.80437210819</v>
      </c>
      <c r="K219" s="17">
        <f t="shared" si="77"/>
        <v>505685.19532174786</v>
      </c>
      <c r="L219" s="14">
        <f t="shared" si="67"/>
        <v>251365.73282832745</v>
      </c>
      <c r="M219" s="14">
        <f t="shared" si="68"/>
        <v>254319.4624934204</v>
      </c>
      <c r="N219" s="17">
        <f t="shared" si="78"/>
        <v>172373.1324630403</v>
      </c>
      <c r="O219" s="14">
        <f t="shared" si="69"/>
        <v>67589.378548690933</v>
      </c>
      <c r="P219" s="14">
        <f t="shared" si="70"/>
        <v>104783.75391434938</v>
      </c>
      <c r="Q219" s="17">
        <f t="shared" si="79"/>
        <v>1472762.1259068367</v>
      </c>
      <c r="R219" s="14">
        <f t="shared" si="71"/>
        <v>542039.06620045216</v>
      </c>
      <c r="S219" s="55">
        <f t="shared" si="72"/>
        <v>930723.05970638443</v>
      </c>
    </row>
    <row r="220" spans="1:19">
      <c r="A220" s="48" t="s">
        <v>11</v>
      </c>
      <c r="B220" s="40">
        <f t="shared" si="73"/>
        <v>3028996.4154528892</v>
      </c>
      <c r="C220" s="39">
        <f t="shared" si="74"/>
        <v>1410133.629431712</v>
      </c>
      <c r="D220" s="39">
        <f t="shared" si="74"/>
        <v>1618862.7860211772</v>
      </c>
      <c r="E220" s="17">
        <f t="shared" si="75"/>
        <v>76243.193630267371</v>
      </c>
      <c r="F220" s="14">
        <f t="shared" si="63"/>
        <v>57406.27996094749</v>
      </c>
      <c r="G220" s="14">
        <f t="shared" si="64"/>
        <v>18836.913669319889</v>
      </c>
      <c r="H220" s="17">
        <f t="shared" si="76"/>
        <v>475109.71714479063</v>
      </c>
      <c r="I220" s="14">
        <f t="shared" si="65"/>
        <v>364540.37773671176</v>
      </c>
      <c r="J220" s="14">
        <f t="shared" si="66"/>
        <v>110569.33940807887</v>
      </c>
      <c r="K220" s="17">
        <f t="shared" si="77"/>
        <v>752341.92163235159</v>
      </c>
      <c r="L220" s="14">
        <f t="shared" si="67"/>
        <v>362154.01757870766</v>
      </c>
      <c r="M220" s="14">
        <f t="shared" si="68"/>
        <v>390187.90405364387</v>
      </c>
      <c r="N220" s="17">
        <f t="shared" si="78"/>
        <v>111865.10050063806</v>
      </c>
      <c r="O220" s="14">
        <f t="shared" si="69"/>
        <v>43090.564601219841</v>
      </c>
      <c r="P220" s="14">
        <f t="shared" si="70"/>
        <v>68774.535899418217</v>
      </c>
      <c r="Q220" s="17">
        <f t="shared" si="79"/>
        <v>1613436.4825448417</v>
      </c>
      <c r="R220" s="14">
        <f t="shared" si="71"/>
        <v>582942.38955412537</v>
      </c>
      <c r="S220" s="55">
        <f t="shared" si="72"/>
        <v>1030494.0929907165</v>
      </c>
    </row>
    <row r="221" spans="1:19" ht="17.25" thickBot="1">
      <c r="A221" s="56" t="s">
        <v>12</v>
      </c>
      <c r="B221" s="57">
        <f t="shared" si="73"/>
        <v>2734522.6780809779</v>
      </c>
      <c r="C221" s="58">
        <f t="shared" si="74"/>
        <v>1242151.0023345144</v>
      </c>
      <c r="D221" s="58">
        <f t="shared" si="74"/>
        <v>1492371.6757464632</v>
      </c>
      <c r="E221" s="59">
        <f t="shared" si="75"/>
        <v>15256.391316503072</v>
      </c>
      <c r="F221" s="50">
        <f t="shared" si="63"/>
        <v>15256.391316503072</v>
      </c>
      <c r="G221" s="50">
        <f t="shared" si="64"/>
        <v>0</v>
      </c>
      <c r="H221" s="59">
        <f t="shared" si="76"/>
        <v>283301.80000589095</v>
      </c>
      <c r="I221" s="50">
        <f t="shared" si="65"/>
        <v>237103.19494462249</v>
      </c>
      <c r="J221" s="50">
        <f t="shared" si="66"/>
        <v>46198.605061268485</v>
      </c>
      <c r="K221" s="59">
        <f t="shared" si="77"/>
        <v>508319.5958443525</v>
      </c>
      <c r="L221" s="50">
        <f t="shared" si="67"/>
        <v>282951.01008648478</v>
      </c>
      <c r="M221" s="50">
        <f t="shared" si="68"/>
        <v>225368.5857578677</v>
      </c>
      <c r="N221" s="59">
        <f t="shared" si="78"/>
        <v>106291.24523333435</v>
      </c>
      <c r="O221" s="50">
        <f t="shared" si="69"/>
        <v>41385.948087685763</v>
      </c>
      <c r="P221" s="50">
        <f t="shared" si="70"/>
        <v>64905.29714564859</v>
      </c>
      <c r="Q221" s="59">
        <f t="shared" si="79"/>
        <v>1821353.6456808969</v>
      </c>
      <c r="R221" s="50">
        <f t="shared" si="71"/>
        <v>665454.45789921831</v>
      </c>
      <c r="S221" s="60">
        <f t="shared" si="72"/>
        <v>1155899.1877816785</v>
      </c>
    </row>
    <row r="222" spans="1:19" ht="17.25" thickTop="1"/>
    <row r="225" spans="1:37" ht="31.5">
      <c r="A225" s="122" t="s">
        <v>216</v>
      </c>
    </row>
    <row r="226" spans="1:37">
      <c r="A226" s="124" t="s">
        <v>218</v>
      </c>
    </row>
    <row r="228" spans="1:37">
      <c r="A228" s="12" t="s">
        <v>230</v>
      </c>
    </row>
    <row r="229" spans="1:37" ht="22.5">
      <c r="B229" s="16" t="s">
        <v>37</v>
      </c>
      <c r="C229" s="16"/>
      <c r="D229" s="16" t="s">
        <v>38</v>
      </c>
      <c r="E229" s="16"/>
      <c r="F229" s="16" t="s">
        <v>154</v>
      </c>
      <c r="G229" s="16"/>
      <c r="H229" s="16" t="s">
        <v>39</v>
      </c>
      <c r="I229" s="16"/>
      <c r="J229" s="16" t="s">
        <v>40</v>
      </c>
      <c r="K229" s="16"/>
      <c r="L229" s="16" t="s">
        <v>51</v>
      </c>
      <c r="M229" s="16"/>
      <c r="N229" s="16" t="s">
        <v>158</v>
      </c>
      <c r="O229" s="16"/>
      <c r="P229" s="16" t="s">
        <v>159</v>
      </c>
      <c r="Q229" s="16"/>
      <c r="R229" s="16" t="s">
        <v>161</v>
      </c>
      <c r="S229" s="16"/>
      <c r="T229" s="16" t="s">
        <v>55</v>
      </c>
      <c r="U229" s="16"/>
      <c r="V229" s="16" t="s">
        <v>163</v>
      </c>
      <c r="W229" s="16"/>
      <c r="X229" s="16" t="s">
        <v>165</v>
      </c>
      <c r="Y229" s="16"/>
      <c r="Z229" s="16" t="s">
        <v>167</v>
      </c>
      <c r="AA229" s="16"/>
      <c r="AB229" s="16" t="s">
        <v>173</v>
      </c>
      <c r="AC229" s="16"/>
      <c r="AD229" s="16" t="s">
        <v>169</v>
      </c>
      <c r="AE229" s="16"/>
      <c r="AF229" s="16" t="s">
        <v>171</v>
      </c>
      <c r="AG229" s="16"/>
      <c r="AH229" s="16" t="s">
        <v>61</v>
      </c>
      <c r="AI229" s="16"/>
      <c r="AJ229" s="23" t="s">
        <v>176</v>
      </c>
      <c r="AK229" s="23"/>
    </row>
    <row r="230" spans="1:37" ht="17.25" thickBot="1">
      <c r="B230" s="86" t="s">
        <v>30</v>
      </c>
      <c r="C230" s="86" t="s">
        <v>31</v>
      </c>
      <c r="D230" s="86" t="s">
        <v>30</v>
      </c>
      <c r="E230" s="86" t="s">
        <v>31</v>
      </c>
      <c r="F230" s="86" t="s">
        <v>30</v>
      </c>
      <c r="G230" s="86" t="s">
        <v>31</v>
      </c>
      <c r="H230" s="86" t="s">
        <v>30</v>
      </c>
      <c r="I230" s="86" t="s">
        <v>31</v>
      </c>
      <c r="J230" s="86" t="s">
        <v>30</v>
      </c>
      <c r="K230" s="86" t="s">
        <v>31</v>
      </c>
      <c r="L230" s="86" t="s">
        <v>30</v>
      </c>
      <c r="M230" s="86" t="s">
        <v>31</v>
      </c>
      <c r="N230" s="86" t="s">
        <v>30</v>
      </c>
      <c r="O230" s="86" t="s">
        <v>31</v>
      </c>
      <c r="P230" s="86" t="s">
        <v>30</v>
      </c>
      <c r="Q230" s="86" t="s">
        <v>31</v>
      </c>
      <c r="R230" s="86" t="s">
        <v>30</v>
      </c>
      <c r="S230" s="86" t="s">
        <v>31</v>
      </c>
      <c r="T230" s="86" t="s">
        <v>30</v>
      </c>
      <c r="U230" s="86" t="s">
        <v>31</v>
      </c>
      <c r="V230" s="86" t="s">
        <v>30</v>
      </c>
      <c r="W230" s="86" t="s">
        <v>31</v>
      </c>
      <c r="X230" s="86" t="s">
        <v>30</v>
      </c>
      <c r="Y230" s="86" t="s">
        <v>31</v>
      </c>
      <c r="Z230" s="86" t="s">
        <v>30</v>
      </c>
      <c r="AA230" s="86" t="s">
        <v>31</v>
      </c>
      <c r="AB230" s="86" t="s">
        <v>30</v>
      </c>
      <c r="AC230" s="86" t="s">
        <v>31</v>
      </c>
      <c r="AD230" s="86" t="s">
        <v>30</v>
      </c>
      <c r="AE230" s="86" t="s">
        <v>31</v>
      </c>
      <c r="AF230" s="86" t="s">
        <v>30</v>
      </c>
      <c r="AG230" s="86" t="s">
        <v>31</v>
      </c>
      <c r="AH230" s="86" t="s">
        <v>30</v>
      </c>
      <c r="AI230" s="86" t="s">
        <v>31</v>
      </c>
      <c r="AJ230" s="23" t="s">
        <v>30</v>
      </c>
      <c r="AK230" s="23" t="s">
        <v>31</v>
      </c>
    </row>
    <row r="231" spans="1:37" ht="17.25" thickTop="1">
      <c r="A231" s="84" t="s">
        <v>22</v>
      </c>
      <c r="B231" s="112">
        <v>0.25</v>
      </c>
      <c r="C231" s="113">
        <v>0.245</v>
      </c>
      <c r="D231" s="113">
        <v>8.5999999999999993E-2</v>
      </c>
      <c r="E231" s="113">
        <v>5.0999999999999997E-2</v>
      </c>
      <c r="F231" s="113">
        <v>6.0999999999999999E-2</v>
      </c>
      <c r="G231" s="113">
        <v>3.1E-2</v>
      </c>
      <c r="H231" s="113">
        <v>3.2000000000000001E-2</v>
      </c>
      <c r="I231" s="113">
        <v>0.01</v>
      </c>
      <c r="J231" s="113">
        <v>0.161</v>
      </c>
      <c r="K231" s="113">
        <v>4.1000000000000002E-2</v>
      </c>
      <c r="L231" s="113">
        <v>0.114</v>
      </c>
      <c r="M231" s="113">
        <v>3.1E-2</v>
      </c>
      <c r="N231" s="113">
        <v>2.5000000000000001E-2</v>
      </c>
      <c r="O231" s="113">
        <v>0.14299999999999999</v>
      </c>
      <c r="P231" s="113">
        <v>1.4E-2</v>
      </c>
      <c r="Q231" s="113">
        <v>3.1E-2</v>
      </c>
      <c r="R231" s="113">
        <v>6.0999999999999999E-2</v>
      </c>
      <c r="S231" s="113">
        <v>0.01</v>
      </c>
      <c r="T231" s="113">
        <v>4.5999999999999999E-2</v>
      </c>
      <c r="U231" s="113">
        <v>0.01</v>
      </c>
      <c r="V231" s="113">
        <v>3.2000000000000001E-2</v>
      </c>
      <c r="W231" s="113">
        <v>0.01</v>
      </c>
      <c r="X231" s="113">
        <v>2.1000000000000001E-2</v>
      </c>
      <c r="Y231" s="113">
        <v>0.13300000000000001</v>
      </c>
      <c r="Z231" s="113">
        <v>7.0999999999999994E-2</v>
      </c>
      <c r="AA231" s="113">
        <v>0.17299999999999999</v>
      </c>
      <c r="AB231" s="113">
        <v>1.0999999999999999E-2</v>
      </c>
      <c r="AC231" s="113">
        <v>8.9999999999999993E-3</v>
      </c>
      <c r="AD231" s="113">
        <v>0</v>
      </c>
      <c r="AE231" s="113">
        <v>4.1000000000000002E-2</v>
      </c>
      <c r="AF231" s="113">
        <v>0</v>
      </c>
      <c r="AG231" s="113">
        <v>0.02</v>
      </c>
      <c r="AH231" s="113">
        <v>1.4E-2</v>
      </c>
      <c r="AI231" s="114">
        <v>0.02</v>
      </c>
      <c r="AJ231" s="118">
        <f>SUM(B231,D231,F231,H231,J231,L231,N231,P231,R231,T231,V231,X231,Z231,AB231,AD231,AF231,AH231)</f>
        <v>0.99900000000000011</v>
      </c>
      <c r="AK231" s="118">
        <f>SUM(C231,E231,G231,I231,K231,M231,O231,Q231,S231,U231,W231,Y231,AA231,AC231,AE231,AG231,AI231)</f>
        <v>1.0090000000000001</v>
      </c>
    </row>
    <row r="232" spans="1:37" ht="17.25" thickBot="1">
      <c r="A232" s="84" t="s">
        <v>23</v>
      </c>
      <c r="B232" s="108">
        <v>0.155</v>
      </c>
      <c r="C232" s="109">
        <v>0.14399999999999999</v>
      </c>
      <c r="D232" s="109">
        <v>8.3000000000000004E-2</v>
      </c>
      <c r="E232" s="109">
        <v>2.7E-2</v>
      </c>
      <c r="F232" s="109">
        <v>5.1999999999999998E-2</v>
      </c>
      <c r="G232" s="109">
        <v>0.01</v>
      </c>
      <c r="H232" s="109">
        <v>3.1E-2</v>
      </c>
      <c r="I232" s="109">
        <v>0.01</v>
      </c>
      <c r="J232" s="109">
        <v>0.11899999999999999</v>
      </c>
      <c r="K232" s="109">
        <v>3.3000000000000002E-2</v>
      </c>
      <c r="L232" s="109">
        <v>0.14499999999999999</v>
      </c>
      <c r="M232" s="109">
        <v>4.9000000000000002E-2</v>
      </c>
      <c r="N232" s="109">
        <v>3.1E-2</v>
      </c>
      <c r="O232" s="109">
        <v>0.11799999999999999</v>
      </c>
      <c r="P232" s="109">
        <v>2.5000000000000001E-2</v>
      </c>
      <c r="Q232" s="109">
        <v>2.7E-2</v>
      </c>
      <c r="R232" s="109">
        <v>9.1999999999999998E-2</v>
      </c>
      <c r="S232" s="109">
        <v>1.4E-2</v>
      </c>
      <c r="T232" s="109">
        <v>4.1000000000000002E-2</v>
      </c>
      <c r="U232" s="109">
        <v>1.4E-2</v>
      </c>
      <c r="V232" s="109">
        <v>2.4E-2</v>
      </c>
      <c r="W232" s="109">
        <v>4.1000000000000002E-2</v>
      </c>
      <c r="X232" s="109">
        <v>9.4E-2</v>
      </c>
      <c r="Y232" s="109">
        <v>0.2</v>
      </c>
      <c r="Z232" s="109">
        <v>5.7000000000000002E-2</v>
      </c>
      <c r="AA232" s="109">
        <v>0.18099999999999999</v>
      </c>
      <c r="AB232" s="109">
        <v>7.0000000000000001E-3</v>
      </c>
      <c r="AC232" s="109">
        <v>1.6E-2</v>
      </c>
      <c r="AD232" s="109">
        <v>2.1000000000000001E-2</v>
      </c>
      <c r="AE232" s="109">
        <v>6.4000000000000001E-2</v>
      </c>
      <c r="AF232" s="109">
        <v>4.0000000000000001E-3</v>
      </c>
      <c r="AG232" s="109">
        <v>2.7E-2</v>
      </c>
      <c r="AH232" s="109">
        <v>1.7999999999999999E-2</v>
      </c>
      <c r="AI232" s="110">
        <v>2.3E-2</v>
      </c>
      <c r="AJ232" s="118">
        <f>SUM(B232,D232,F232,H232,J232,L232,N232,P232,R232,T232,V232,X232,Z232,AB232,AD232,AF232,AH232)</f>
        <v>0.99900000000000011</v>
      </c>
      <c r="AK232" s="118">
        <f>SUM(C232,E232,G232,I232,K232,M232,O232,Q232,S232,U232,W232,Y232,AA232,AC232,AE232,AG232,AI232)</f>
        <v>0.99800000000000022</v>
      </c>
    </row>
    <row r="233" spans="1:37" ht="17.25" thickTop="1"/>
    <row r="234" spans="1:37">
      <c r="A234" s="12" t="s">
        <v>182</v>
      </c>
    </row>
    <row r="235" spans="1:37" ht="22.5">
      <c r="B235" s="16" t="s">
        <v>231</v>
      </c>
      <c r="C235" s="16"/>
      <c r="D235" s="16" t="s">
        <v>152</v>
      </c>
      <c r="E235" s="16"/>
      <c r="F235" s="16" t="s">
        <v>153</v>
      </c>
      <c r="G235" s="16"/>
      <c r="H235" s="16" t="s">
        <v>155</v>
      </c>
      <c r="I235" s="16"/>
      <c r="J235" s="16" t="s">
        <v>156</v>
      </c>
      <c r="K235" s="16"/>
      <c r="L235" s="16" t="s">
        <v>48</v>
      </c>
      <c r="M235" s="16"/>
      <c r="N235" s="16" t="s">
        <v>157</v>
      </c>
      <c r="O235" s="16"/>
      <c r="P235" s="16" t="s">
        <v>49</v>
      </c>
      <c r="Q235" s="16"/>
      <c r="R235" s="16" t="s">
        <v>160</v>
      </c>
      <c r="S235" s="16"/>
      <c r="T235" s="16" t="s">
        <v>54</v>
      </c>
      <c r="U235" s="16"/>
      <c r="V235" s="16" t="s">
        <v>162</v>
      </c>
      <c r="W235" s="16"/>
      <c r="X235" s="16" t="s">
        <v>164</v>
      </c>
      <c r="Y235" s="16"/>
      <c r="Z235" s="16" t="s">
        <v>166</v>
      </c>
      <c r="AA235" s="16"/>
      <c r="AB235" s="16" t="s">
        <v>172</v>
      </c>
      <c r="AC235" s="16"/>
      <c r="AD235" s="16" t="s">
        <v>168</v>
      </c>
      <c r="AE235" s="16"/>
      <c r="AF235" s="16" t="s">
        <v>170</v>
      </c>
      <c r="AG235" s="16"/>
      <c r="AH235" s="16" t="s">
        <v>60</v>
      </c>
      <c r="AI235" s="16"/>
    </row>
    <row r="236" spans="1:37">
      <c r="B236" s="16" t="s">
        <v>30</v>
      </c>
      <c r="C236" s="16" t="s">
        <v>31</v>
      </c>
      <c r="D236" s="16" t="s">
        <v>30</v>
      </c>
      <c r="E236" s="16" t="s">
        <v>31</v>
      </c>
      <c r="F236" s="16" t="s">
        <v>30</v>
      </c>
      <c r="G236" s="16" t="s">
        <v>31</v>
      </c>
      <c r="H236" s="16" t="s">
        <v>30</v>
      </c>
      <c r="I236" s="16" t="s">
        <v>31</v>
      </c>
      <c r="J236" s="16" t="s">
        <v>30</v>
      </c>
      <c r="K236" s="16" t="s">
        <v>31</v>
      </c>
      <c r="L236" s="16" t="s">
        <v>30</v>
      </c>
      <c r="M236" s="16" t="s">
        <v>31</v>
      </c>
      <c r="N236" s="16" t="s">
        <v>30</v>
      </c>
      <c r="O236" s="16" t="s">
        <v>31</v>
      </c>
      <c r="P236" s="16" t="s">
        <v>30</v>
      </c>
      <c r="Q236" s="16" t="s">
        <v>31</v>
      </c>
      <c r="R236" s="16" t="s">
        <v>30</v>
      </c>
      <c r="S236" s="16" t="s">
        <v>31</v>
      </c>
      <c r="T236" s="16" t="s">
        <v>30</v>
      </c>
      <c r="U236" s="16" t="s">
        <v>31</v>
      </c>
      <c r="V236" s="16" t="s">
        <v>30</v>
      </c>
      <c r="W236" s="16" t="s">
        <v>31</v>
      </c>
      <c r="X236" s="16" t="s">
        <v>30</v>
      </c>
      <c r="Y236" s="16" t="s">
        <v>31</v>
      </c>
      <c r="Z236" s="16" t="s">
        <v>30</v>
      </c>
      <c r="AA236" s="16" t="s">
        <v>31</v>
      </c>
      <c r="AB236" s="16" t="s">
        <v>30</v>
      </c>
      <c r="AC236" s="16" t="s">
        <v>31</v>
      </c>
      <c r="AD236" s="16" t="s">
        <v>30</v>
      </c>
      <c r="AE236" s="16" t="s">
        <v>31</v>
      </c>
      <c r="AF236" s="16" t="s">
        <v>30</v>
      </c>
      <c r="AG236" s="16" t="s">
        <v>31</v>
      </c>
      <c r="AH236" s="16" t="s">
        <v>30</v>
      </c>
      <c r="AI236" s="16" t="s">
        <v>31</v>
      </c>
    </row>
    <row r="237" spans="1:37">
      <c r="A237" s="11" t="s">
        <v>5</v>
      </c>
      <c r="B237" s="1">
        <f t="shared" ref="B237:AI237" si="80">SUM(B238:B239)</f>
        <v>53.133036399999995</v>
      </c>
      <c r="C237" s="1">
        <f t="shared" si="80"/>
        <v>25.969523289000001</v>
      </c>
      <c r="D237" s="1">
        <f t="shared" si="80"/>
        <v>25.169795311999998</v>
      </c>
      <c r="E237" s="1">
        <f t="shared" si="80"/>
        <v>5.0073787349999996</v>
      </c>
      <c r="F237" s="1">
        <f t="shared" si="80"/>
        <v>16.257216831999997</v>
      </c>
      <c r="G237" s="1">
        <f t="shared" si="80"/>
        <v>2.1849474030000002</v>
      </c>
      <c r="H237" s="1">
        <f t="shared" si="80"/>
        <v>9.3925065439999997</v>
      </c>
      <c r="I237" s="1">
        <f t="shared" si="80"/>
        <v>1.6121166900000001</v>
      </c>
      <c r="J237" s="1">
        <f t="shared" si="80"/>
        <v>38.671487792000001</v>
      </c>
      <c r="K237" s="1">
        <f t="shared" si="80"/>
        <v>5.5382063010000007</v>
      </c>
      <c r="L237" s="1">
        <f t="shared" si="80"/>
        <v>41.486606928</v>
      </c>
      <c r="M237" s="1">
        <f t="shared" si="80"/>
        <v>7.4083740270000007</v>
      </c>
      <c r="N237" s="1">
        <f t="shared" si="80"/>
        <v>8.9125784800000005</v>
      </c>
      <c r="O237" s="1">
        <f t="shared" si="80"/>
        <v>19.704918267</v>
      </c>
      <c r="P237" s="1">
        <f t="shared" si="80"/>
        <v>6.7651381280000003</v>
      </c>
      <c r="Q237" s="1">
        <f t="shared" si="80"/>
        <v>4.461825675</v>
      </c>
      <c r="R237" s="1">
        <f t="shared" si="80"/>
        <v>25.545668032000002</v>
      </c>
      <c r="S237" s="1">
        <f t="shared" si="80"/>
        <v>2.1478527540000005</v>
      </c>
      <c r="T237" s="1">
        <f t="shared" si="80"/>
        <v>12.674475472000001</v>
      </c>
      <c r="U237" s="1">
        <f t="shared" si="80"/>
        <v>2.1478527540000005</v>
      </c>
      <c r="V237" s="1">
        <f t="shared" si="80"/>
        <v>7.767027584</v>
      </c>
      <c r="W237" s="1">
        <f t="shared" si="80"/>
        <v>5.7640711860000007</v>
      </c>
      <c r="X237" s="1">
        <f t="shared" si="80"/>
        <v>23.267644512</v>
      </c>
      <c r="Y237" s="1">
        <f t="shared" si="80"/>
        <v>30.414731049000004</v>
      </c>
      <c r="Z237" s="1">
        <f t="shared" si="80"/>
        <v>18.103884751999999</v>
      </c>
      <c r="AA237" s="1">
        <f t="shared" si="80"/>
        <v>28.961090865000003</v>
      </c>
      <c r="AB237" s="1">
        <f t="shared" si="80"/>
        <v>2.3796516319999999</v>
      </c>
      <c r="AC237" s="1">
        <f t="shared" si="80"/>
        <v>2.3884431330000004</v>
      </c>
      <c r="AD237" s="1">
        <f t="shared" si="80"/>
        <v>4.87643688</v>
      </c>
      <c r="AE237" s="1">
        <f t="shared" si="80"/>
        <v>9.6901607970000008</v>
      </c>
      <c r="AF237" s="1">
        <f t="shared" si="80"/>
        <v>0.92884511999999997</v>
      </c>
      <c r="AG237" s="1">
        <f t="shared" si="80"/>
        <v>4.1617714919999997</v>
      </c>
      <c r="AH237" s="1">
        <f t="shared" si="80"/>
        <v>5.1396591679999997</v>
      </c>
      <c r="AI237" s="1">
        <f t="shared" si="80"/>
        <v>3.6260354280000002</v>
      </c>
      <c r="AJ237" s="1">
        <f>SUM(B237:AI237)</f>
        <v>461.66095941299994</v>
      </c>
      <c r="AK237" s="1"/>
    </row>
    <row r="238" spans="1:37">
      <c r="A238" s="13" t="s">
        <v>22</v>
      </c>
      <c r="B238" s="1">
        <f>$F199*B231</f>
        <v>17.140288000000002</v>
      </c>
      <c r="C238" s="1">
        <f>$G199*C231</f>
        <v>6.6830249850000003</v>
      </c>
      <c r="D238" s="1">
        <f>$F199*D231</f>
        <v>5.8962590720000003</v>
      </c>
      <c r="E238" s="1">
        <f>$G199*E231</f>
        <v>1.3911603029999999</v>
      </c>
      <c r="F238" s="1">
        <f>$F199*F231</f>
        <v>4.182230272</v>
      </c>
      <c r="G238" s="1">
        <f>$G199*G231</f>
        <v>0.84560724300000001</v>
      </c>
      <c r="H238" s="1">
        <f>$F199*H231</f>
        <v>2.1939568640000005</v>
      </c>
      <c r="I238" s="1">
        <f>$G199*I231</f>
        <v>0.27277653000000002</v>
      </c>
      <c r="J238" s="1">
        <f>$F199*J231</f>
        <v>11.038345472000001</v>
      </c>
      <c r="K238" s="1">
        <f>$G199*K231</f>
        <v>1.1183837730000001</v>
      </c>
      <c r="L238" s="1">
        <f>$F199*L231</f>
        <v>7.8159713280000007</v>
      </c>
      <c r="M238" s="1">
        <f>$G199*M231</f>
        <v>0.84560724300000001</v>
      </c>
      <c r="N238" s="1">
        <f>$F199*N231</f>
        <v>1.7140288000000004</v>
      </c>
      <c r="O238" s="1">
        <f>$G199*O231</f>
        <v>3.900704379</v>
      </c>
      <c r="P238" s="1">
        <f>$F199*P231</f>
        <v>0.95985612800000009</v>
      </c>
      <c r="Q238" s="1">
        <f>$G199*Q231</f>
        <v>0.84560724300000001</v>
      </c>
      <c r="R238" s="1">
        <f>$F199*R231</f>
        <v>4.182230272</v>
      </c>
      <c r="S238" s="1">
        <f>$G199*S231</f>
        <v>0.27277653000000002</v>
      </c>
      <c r="T238" s="1">
        <f>$F199*T231</f>
        <v>3.1538129920000002</v>
      </c>
      <c r="U238" s="1">
        <f>$G199*U231</f>
        <v>0.27277653000000002</v>
      </c>
      <c r="V238" s="1">
        <f>$F199*V231</f>
        <v>2.1939568640000005</v>
      </c>
      <c r="W238" s="1">
        <f>$G199*W231</f>
        <v>0.27277653000000002</v>
      </c>
      <c r="X238" s="1">
        <f>$F199*X231</f>
        <v>1.4397841920000003</v>
      </c>
      <c r="Y238" s="1">
        <f>$G199*Y231</f>
        <v>3.6279278490000002</v>
      </c>
      <c r="Z238" s="1">
        <f>$F199*Z231</f>
        <v>4.8678417920000001</v>
      </c>
      <c r="AA238" s="1">
        <f>$G199*AA231</f>
        <v>4.7190339689999998</v>
      </c>
      <c r="AB238" s="1">
        <f>$F199*AB231</f>
        <v>0.75417267200000004</v>
      </c>
      <c r="AC238" s="1">
        <f>$G199*AC231</f>
        <v>0.24549887699999998</v>
      </c>
      <c r="AD238" s="1">
        <f>$F199*AD231</f>
        <v>0</v>
      </c>
      <c r="AE238" s="1">
        <f>$G199*AE231</f>
        <v>1.1183837730000001</v>
      </c>
      <c r="AF238" s="1">
        <f>$F199*AF231</f>
        <v>0</v>
      </c>
      <c r="AG238" s="1">
        <f>$G199*AG231</f>
        <v>0.54555306000000003</v>
      </c>
      <c r="AH238" s="1">
        <f>$F199*AH231</f>
        <v>0.95985612800000009</v>
      </c>
      <c r="AI238" s="1">
        <f>$G199*AI231</f>
        <v>0.54555306000000003</v>
      </c>
      <c r="AJ238" s="1">
        <f>SUM(B238:AI238)</f>
        <v>96.015742725000024</v>
      </c>
    </row>
    <row r="239" spans="1:37">
      <c r="A239" s="13" t="s">
        <v>23</v>
      </c>
      <c r="B239" s="1">
        <f>$I199*B232</f>
        <v>35.992748399999996</v>
      </c>
      <c r="C239" s="1">
        <f>$J199*C232</f>
        <v>19.286498304000002</v>
      </c>
      <c r="D239" s="1">
        <f>$I199*D232</f>
        <v>19.273536239999999</v>
      </c>
      <c r="E239" s="1">
        <f>$J199*E232</f>
        <v>3.6162184320000001</v>
      </c>
      <c r="F239" s="1">
        <f>$I199*F232</f>
        <v>12.074986559999999</v>
      </c>
      <c r="G239" s="1">
        <f>$J199*G232</f>
        <v>1.3393401600000001</v>
      </c>
      <c r="H239" s="1">
        <f>$I199*H232</f>
        <v>7.1985496799999993</v>
      </c>
      <c r="I239" s="1">
        <f>$J199*I232</f>
        <v>1.3393401600000001</v>
      </c>
      <c r="J239" s="1">
        <f>$I199*J232</f>
        <v>27.633142319999997</v>
      </c>
      <c r="K239" s="1">
        <f>$J199*K232</f>
        <v>4.419822528000001</v>
      </c>
      <c r="L239" s="1">
        <f>$I199*L232</f>
        <v>33.670635599999997</v>
      </c>
      <c r="M239" s="1">
        <f>$J199*M232</f>
        <v>6.5627667840000008</v>
      </c>
      <c r="N239" s="1">
        <f>$I199*N232</f>
        <v>7.1985496799999993</v>
      </c>
      <c r="O239" s="1">
        <f>$J199*O232</f>
        <v>15.804213888000001</v>
      </c>
      <c r="P239" s="1">
        <f>$I199*P232</f>
        <v>5.8052820000000001</v>
      </c>
      <c r="Q239" s="1">
        <f>$J199*Q232</f>
        <v>3.6162184320000001</v>
      </c>
      <c r="R239" s="1">
        <f>$I199*R232</f>
        <v>21.36343776</v>
      </c>
      <c r="S239" s="1">
        <f>$J199*S232</f>
        <v>1.8750762240000003</v>
      </c>
      <c r="T239" s="1">
        <f>$I199*T232</f>
        <v>9.5206624800000004</v>
      </c>
      <c r="U239" s="1">
        <f>$J199*U232</f>
        <v>1.8750762240000003</v>
      </c>
      <c r="V239" s="1">
        <f>$I199*V232</f>
        <v>5.5730707199999996</v>
      </c>
      <c r="W239" s="1">
        <f>$J199*W232</f>
        <v>5.4912946560000009</v>
      </c>
      <c r="X239" s="1">
        <f>$I199*X232</f>
        <v>21.827860319999999</v>
      </c>
      <c r="Y239" s="1">
        <f>$J199*Y232</f>
        <v>26.786803200000005</v>
      </c>
      <c r="Z239" s="1">
        <f>$I199*Z232</f>
        <v>13.236042959999999</v>
      </c>
      <c r="AA239" s="1">
        <f>$J199*AA232</f>
        <v>24.242056896000001</v>
      </c>
      <c r="AB239" s="1">
        <f>$I199*AB232</f>
        <v>1.6254789599999999</v>
      </c>
      <c r="AC239" s="1">
        <f>$J199*AC232</f>
        <v>2.1429442560000003</v>
      </c>
      <c r="AD239" s="1">
        <f>$I199*AD232</f>
        <v>4.87643688</v>
      </c>
      <c r="AE239" s="1">
        <f>$J199*AE232</f>
        <v>8.5717770240000011</v>
      </c>
      <c r="AF239" s="1">
        <f>$I199*AF232</f>
        <v>0.92884511999999997</v>
      </c>
      <c r="AG239" s="1">
        <f>$J199*AG232</f>
        <v>3.6162184320000001</v>
      </c>
      <c r="AH239" s="1">
        <f>$I199*AH232</f>
        <v>4.1798030399999995</v>
      </c>
      <c r="AI239" s="1">
        <f>$J199*AI232</f>
        <v>3.0804823680000002</v>
      </c>
      <c r="AJ239" s="1">
        <f>SUM(B239:AI239)</f>
        <v>365.64521668800012</v>
      </c>
    </row>
    <row r="240" spans="1:37" ht="17.25" thickBot="1"/>
    <row r="241" spans="1:36" ht="23.25" thickTop="1">
      <c r="A241" s="131" t="s">
        <v>245</v>
      </c>
      <c r="B241" s="42" t="s">
        <v>231</v>
      </c>
      <c r="C241" s="42"/>
      <c r="D241" s="42" t="s">
        <v>152</v>
      </c>
      <c r="E241" s="42"/>
      <c r="F241" s="42" t="s">
        <v>153</v>
      </c>
      <c r="G241" s="42"/>
      <c r="H241" s="42" t="s">
        <v>155</v>
      </c>
      <c r="I241" s="42"/>
      <c r="J241" s="42" t="s">
        <v>156</v>
      </c>
      <c r="K241" s="42"/>
      <c r="L241" s="42" t="s">
        <v>48</v>
      </c>
      <c r="M241" s="42"/>
      <c r="N241" s="42" t="s">
        <v>157</v>
      </c>
      <c r="O241" s="42"/>
      <c r="P241" s="42" t="s">
        <v>49</v>
      </c>
      <c r="Q241" s="42"/>
      <c r="R241" s="42" t="s">
        <v>160</v>
      </c>
      <c r="S241" s="42"/>
      <c r="T241" s="42" t="s">
        <v>54</v>
      </c>
      <c r="U241" s="42"/>
      <c r="V241" s="42" t="s">
        <v>162</v>
      </c>
      <c r="W241" s="42"/>
      <c r="X241" s="42" t="s">
        <v>164</v>
      </c>
      <c r="Y241" s="42"/>
      <c r="Z241" s="42" t="s">
        <v>166</v>
      </c>
      <c r="AA241" s="42"/>
      <c r="AB241" s="42" t="s">
        <v>172</v>
      </c>
      <c r="AC241" s="42"/>
      <c r="AD241" s="42" t="s">
        <v>168</v>
      </c>
      <c r="AE241" s="42"/>
      <c r="AF241" s="42" t="s">
        <v>170</v>
      </c>
      <c r="AG241" s="42"/>
      <c r="AH241" s="42" t="s">
        <v>60</v>
      </c>
      <c r="AI241" s="42"/>
      <c r="AJ241" s="43"/>
    </row>
    <row r="242" spans="1:36">
      <c r="A242" s="44"/>
      <c r="B242" s="16" t="s">
        <v>30</v>
      </c>
      <c r="C242" s="16" t="s">
        <v>31</v>
      </c>
      <c r="D242" s="16" t="s">
        <v>30</v>
      </c>
      <c r="E242" s="16" t="s">
        <v>31</v>
      </c>
      <c r="F242" s="16" t="s">
        <v>30</v>
      </c>
      <c r="G242" s="16" t="s">
        <v>31</v>
      </c>
      <c r="H242" s="16" t="s">
        <v>30</v>
      </c>
      <c r="I242" s="16" t="s">
        <v>31</v>
      </c>
      <c r="J242" s="16" t="s">
        <v>30</v>
      </c>
      <c r="K242" s="16" t="s">
        <v>31</v>
      </c>
      <c r="L242" s="16" t="s">
        <v>30</v>
      </c>
      <c r="M242" s="16" t="s">
        <v>31</v>
      </c>
      <c r="N242" s="16" t="s">
        <v>30</v>
      </c>
      <c r="O242" s="16" t="s">
        <v>31</v>
      </c>
      <c r="P242" s="16" t="s">
        <v>30</v>
      </c>
      <c r="Q242" s="16" t="s">
        <v>31</v>
      </c>
      <c r="R242" s="16" t="s">
        <v>30</v>
      </c>
      <c r="S242" s="16" t="s">
        <v>31</v>
      </c>
      <c r="T242" s="16" t="s">
        <v>30</v>
      </c>
      <c r="U242" s="16" t="s">
        <v>31</v>
      </c>
      <c r="V242" s="16" t="s">
        <v>30</v>
      </c>
      <c r="W242" s="16" t="s">
        <v>31</v>
      </c>
      <c r="X242" s="16" t="s">
        <v>30</v>
      </c>
      <c r="Y242" s="16" t="s">
        <v>31</v>
      </c>
      <c r="Z242" s="16" t="s">
        <v>30</v>
      </c>
      <c r="AA242" s="16" t="s">
        <v>31</v>
      </c>
      <c r="AB242" s="16" t="s">
        <v>30</v>
      </c>
      <c r="AC242" s="16" t="s">
        <v>31</v>
      </c>
      <c r="AD242" s="16" t="s">
        <v>30</v>
      </c>
      <c r="AE242" s="16" t="s">
        <v>31</v>
      </c>
      <c r="AF242" s="16" t="s">
        <v>30</v>
      </c>
      <c r="AG242" s="16" t="s">
        <v>31</v>
      </c>
      <c r="AH242" s="16" t="s">
        <v>30</v>
      </c>
      <c r="AI242" s="16" t="s">
        <v>31</v>
      </c>
      <c r="AJ242" s="45"/>
    </row>
    <row r="243" spans="1:36">
      <c r="A243" s="46" t="s">
        <v>5</v>
      </c>
      <c r="B243" s="39">
        <f t="shared" ref="B243:AI243" si="81">SUM(B244:B245)</f>
        <v>1299291.1558980166</v>
      </c>
      <c r="C243" s="39">
        <f t="shared" si="81"/>
        <v>614963.33463446517</v>
      </c>
      <c r="D243" s="39">
        <f t="shared" si="81"/>
        <v>615490.75039583014</v>
      </c>
      <c r="E243" s="39">
        <f t="shared" si="81"/>
        <v>118575.69699624184</v>
      </c>
      <c r="F243" s="39">
        <f t="shared" si="81"/>
        <v>397546.60152142128</v>
      </c>
      <c r="G243" s="39">
        <f t="shared" si="81"/>
        <v>51739.977126146718</v>
      </c>
      <c r="H243" s="39">
        <f t="shared" si="81"/>
        <v>229680.09191986333</v>
      </c>
      <c r="I243" s="39">
        <f t="shared" si="81"/>
        <v>38175.235042616427</v>
      </c>
      <c r="J243" s="39">
        <f t="shared" si="81"/>
        <v>945655.010101469</v>
      </c>
      <c r="K243" s="39">
        <f t="shared" si="81"/>
        <v>131145.79643436006</v>
      </c>
      <c r="L243" s="39">
        <f t="shared" si="81"/>
        <v>1014494.655716077</v>
      </c>
      <c r="M243" s="39">
        <f t="shared" si="81"/>
        <v>175431.72992293743</v>
      </c>
      <c r="N243" s="39">
        <f t="shared" si="81"/>
        <v>217944.14887440889</v>
      </c>
      <c r="O243" s="39">
        <f t="shared" si="81"/>
        <v>466616.27598326711</v>
      </c>
      <c r="P243" s="39">
        <f t="shared" si="81"/>
        <v>165431.61719511412</v>
      </c>
      <c r="Q243" s="39">
        <f t="shared" si="81"/>
        <v>105656.89501192729</v>
      </c>
      <c r="R243" s="39">
        <f t="shared" si="81"/>
        <v>624682.17128814955</v>
      </c>
      <c r="S243" s="39">
        <f t="shared" si="81"/>
        <v>50861.568662800099</v>
      </c>
      <c r="T243" s="39">
        <f t="shared" si="81"/>
        <v>309935.87045245431</v>
      </c>
      <c r="U243" s="39">
        <f t="shared" si="81"/>
        <v>50861.568662800099</v>
      </c>
      <c r="V243" s="39">
        <f t="shared" si="81"/>
        <v>189931.36721068589</v>
      </c>
      <c r="W243" s="39">
        <f t="shared" si="81"/>
        <v>136494.32059903984</v>
      </c>
      <c r="X243" s="39">
        <f t="shared" si="81"/>
        <v>568976.41808817501</v>
      </c>
      <c r="Y243" s="39">
        <f t="shared" si="81"/>
        <v>720226.71420487505</v>
      </c>
      <c r="Z243" s="39">
        <f t="shared" si="81"/>
        <v>442704.18066434003</v>
      </c>
      <c r="AA243" s="39">
        <f t="shared" si="81"/>
        <v>685804.23347763158</v>
      </c>
      <c r="AB243" s="39">
        <f t="shared" si="81"/>
        <v>58190.920923463011</v>
      </c>
      <c r="AC243" s="39">
        <f t="shared" si="81"/>
        <v>56558.795373676199</v>
      </c>
      <c r="AD243" s="39">
        <f t="shared" si="81"/>
        <v>119246.1741275324</v>
      </c>
      <c r="AE243" s="39">
        <f t="shared" si="81"/>
        <v>229464.88199078344</v>
      </c>
      <c r="AF243" s="39">
        <f t="shared" si="81"/>
        <v>22713.55697667284</v>
      </c>
      <c r="AG243" s="39">
        <f t="shared" si="81"/>
        <v>98551.553920554274</v>
      </c>
      <c r="AH243" s="39">
        <f t="shared" si="81"/>
        <v>125682.89248593662</v>
      </c>
      <c r="AI243" s="39">
        <f t="shared" si="81"/>
        <v>85865.220300370594</v>
      </c>
      <c r="AJ243" s="47">
        <f>SUM(B243:AI243)</f>
        <v>11164591.382184101</v>
      </c>
    </row>
    <row r="244" spans="1:36">
      <c r="A244" s="48" t="s">
        <v>22</v>
      </c>
      <c r="B244" s="14">
        <f>B238*$O$122/$B$158*$H$26</f>
        <v>419140.82305194414</v>
      </c>
      <c r="C244" s="14">
        <f>C238*$P$122/$B$158*$H$26</f>
        <v>158255.32430785339</v>
      </c>
      <c r="D244" s="14">
        <f>D238*$O$122/$B$158*$H$26</f>
        <v>144184.44312986877</v>
      </c>
      <c r="E244" s="14">
        <f>E238*$P$122/$B$158*$H$26</f>
        <v>32942.94506000213</v>
      </c>
      <c r="F244" s="14">
        <f>F238*$O$122/$B$158*$H$26</f>
        <v>102270.36082467435</v>
      </c>
      <c r="G244" s="14">
        <f>G238*$P$122/$B$158*$H$26</f>
        <v>20024.143075687571</v>
      </c>
      <c r="H244" s="14">
        <f>H238*$O$122/$B$158*$H$26</f>
        <v>53650.025350648852</v>
      </c>
      <c r="I244" s="14">
        <f>I238*$P$122/$B$158*$H$26</f>
        <v>6459.4009921572824</v>
      </c>
      <c r="J244" s="14">
        <f>J238*$O$122/$B$158*$H$26</f>
        <v>269926.69004545204</v>
      </c>
      <c r="K244" s="14">
        <f>K238*$P$122/$B$158*$H$26</f>
        <v>26483.544067844854</v>
      </c>
      <c r="L244" s="14">
        <f>L238*$O$122/$B$158*$H$26</f>
        <v>191128.21531168654</v>
      </c>
      <c r="M244" s="14">
        <f>M238*$P$122/$B$158*$H$26</f>
        <v>20024.143075687571</v>
      </c>
      <c r="N244" s="14">
        <f>N238*$O$122/$B$158*$H$26</f>
        <v>41914.08230519441</v>
      </c>
      <c r="O244" s="14">
        <f>O238*$P$122/$B$158*$H$26</f>
        <v>92369.434187849125</v>
      </c>
      <c r="P244" s="14">
        <f>P238*$O$122/$B$158*$H$26</f>
        <v>23471.886090908873</v>
      </c>
      <c r="Q244" s="14">
        <f>Q238*$P$122/$B$158*$H$26</f>
        <v>20024.143075687571</v>
      </c>
      <c r="R244" s="14">
        <f>R238*$O$122/$B$158*$H$26</f>
        <v>102270.36082467435</v>
      </c>
      <c r="S244" s="14">
        <f>S238*$P$122/$B$158*$H$26</f>
        <v>6459.4009921572824</v>
      </c>
      <c r="T244" s="14">
        <f>T238*$O$122/$B$158*$H$26</f>
        <v>77121.911441557721</v>
      </c>
      <c r="U244" s="14">
        <f>U238*$P$122/$B$158*$H$26</f>
        <v>6459.4009921572824</v>
      </c>
      <c r="V244" s="14">
        <f>V238*$O$122/$B$158*$H$26</f>
        <v>53650.025350648852</v>
      </c>
      <c r="W244" s="14">
        <f>W238*$P$122/$B$158*$H$26</f>
        <v>6459.4009921572824</v>
      </c>
      <c r="X244" s="14">
        <f>X238*$O$122/$B$158*$H$26</f>
        <v>35207.829136363311</v>
      </c>
      <c r="Y244" s="14">
        <f>Y238*$P$122/$B$158*$H$26</f>
        <v>85910.033195691838</v>
      </c>
      <c r="Z244" s="14">
        <f>Z238*$O$122/$B$158*$H$26</f>
        <v>119035.99374675212</v>
      </c>
      <c r="AA244" s="14">
        <f>AA238*$P$122/$B$158*$H$26</f>
        <v>111747.63716432097</v>
      </c>
      <c r="AB244" s="14">
        <f>AB238*$O$122/$B$158*$H$26</f>
        <v>18442.196214285541</v>
      </c>
      <c r="AC244" s="14">
        <f>AC238*$P$122/$B$158*$H$26</f>
        <v>5813.4608929415526</v>
      </c>
      <c r="AD244" s="14">
        <f>AD238*$O$122/$B$158*$H$26</f>
        <v>0</v>
      </c>
      <c r="AE244" s="14">
        <f>AE238*$P$122/$B$158*$H$26</f>
        <v>26483.544067844854</v>
      </c>
      <c r="AF244" s="14">
        <f>AF238*$O$122/$B$158*$H$26</f>
        <v>0</v>
      </c>
      <c r="AG244" s="14">
        <f>AG238*$P$122/$B$158*$H$26</f>
        <v>12918.801984314565</v>
      </c>
      <c r="AH244" s="14">
        <f>AH238*$O$122/$B$158*$H$26</f>
        <v>23471.886090908873</v>
      </c>
      <c r="AI244" s="14">
        <f>AI238*$P$122/$B$158*$H$26</f>
        <v>12918.801984314565</v>
      </c>
      <c r="AJ244" s="47">
        <f>SUM(B244:AI244)</f>
        <v>2326640.2890242371</v>
      </c>
    </row>
    <row r="245" spans="1:36" ht="17.25" thickBot="1">
      <c r="A245" s="49" t="s">
        <v>23</v>
      </c>
      <c r="B245" s="50">
        <f>B239*$O$122/$B$158*$H$26</f>
        <v>880150.3328460725</v>
      </c>
      <c r="C245" s="50">
        <f>C239*$P$122/$B$158*$H$26</f>
        <v>456708.01032661181</v>
      </c>
      <c r="D245" s="50">
        <f>D239*$O$122/$B$158*$H$26</f>
        <v>471306.30726596137</v>
      </c>
      <c r="E245" s="50">
        <f>E239*$P$122/$B$158*$H$26</f>
        <v>85632.751936239714</v>
      </c>
      <c r="F245" s="50">
        <f>F239*$O$122/$B$158*$H$26</f>
        <v>295276.24069674691</v>
      </c>
      <c r="G245" s="50">
        <f>G239*$P$122/$B$158*$H$26</f>
        <v>31715.834050459147</v>
      </c>
      <c r="H245" s="50">
        <f>H239*$O$122/$B$158*$H$26</f>
        <v>176030.06656921448</v>
      </c>
      <c r="I245" s="50">
        <f>I239*$P$122/$B$158*$H$26</f>
        <v>31715.834050459147</v>
      </c>
      <c r="J245" s="50">
        <f>J239*$O$122/$B$158*$H$26</f>
        <v>675728.32005601702</v>
      </c>
      <c r="K245" s="50">
        <f>K239*$P$122/$B$158*$H$26</f>
        <v>104662.25236651521</v>
      </c>
      <c r="L245" s="50">
        <f>L239*$O$122/$B$158*$H$26</f>
        <v>823366.44040439045</v>
      </c>
      <c r="M245" s="50">
        <f>M239*$P$122/$B$158*$H$26</f>
        <v>155407.58684724986</v>
      </c>
      <c r="N245" s="50">
        <f>N239*$O$122/$B$158*$H$26</f>
        <v>176030.06656921448</v>
      </c>
      <c r="O245" s="50">
        <f>O239*$P$122/$B$158*$H$26</f>
        <v>374246.841795418</v>
      </c>
      <c r="P245" s="50">
        <f>P239*$O$122/$B$158*$H$26</f>
        <v>141959.73110420525</v>
      </c>
      <c r="Q245" s="50">
        <f>Q239*$P$122/$B$158*$H$26</f>
        <v>85632.751936239714</v>
      </c>
      <c r="R245" s="50">
        <f>R239*$O$122/$B$158*$H$26</f>
        <v>522411.81046347524</v>
      </c>
      <c r="S245" s="50">
        <f>S239*$P$122/$B$158*$H$26</f>
        <v>44402.167670642819</v>
      </c>
      <c r="T245" s="50">
        <f>T239*$O$122/$B$158*$H$26</f>
        <v>232813.95901089662</v>
      </c>
      <c r="U245" s="50">
        <f>U239*$P$122/$B$158*$H$26</f>
        <v>44402.167670642819</v>
      </c>
      <c r="V245" s="50">
        <f>V239*$O$122/$B$158*$H$26</f>
        <v>136281.34186003704</v>
      </c>
      <c r="W245" s="50">
        <f>W239*$P$122/$B$158*$H$26</f>
        <v>130034.91960688255</v>
      </c>
      <c r="X245" s="50">
        <f>X239*$O$122/$B$158*$H$26</f>
        <v>533768.58895181166</v>
      </c>
      <c r="Y245" s="50">
        <f>Y239*$P$122/$B$158*$H$26</f>
        <v>634316.68100918317</v>
      </c>
      <c r="Z245" s="50">
        <f>Z239*$O$122/$B$158*$H$26</f>
        <v>323668.18691758794</v>
      </c>
      <c r="AA245" s="50">
        <f>AA239*$P$122/$B$158*$H$26</f>
        <v>574056.59631331055</v>
      </c>
      <c r="AB245" s="50">
        <f>AB239*$O$122/$B$158*$H$26</f>
        <v>39748.72470917747</v>
      </c>
      <c r="AC245" s="50">
        <f>AC239*$P$122/$B$158*$H$26</f>
        <v>50745.334480734644</v>
      </c>
      <c r="AD245" s="50">
        <f>AD239*$O$122/$B$158*$H$26</f>
        <v>119246.1741275324</v>
      </c>
      <c r="AE245" s="50">
        <f>AE239*$P$122/$B$158*$H$26</f>
        <v>202981.33792293858</v>
      </c>
      <c r="AF245" s="50">
        <f>AF239*$O$122/$B$158*$H$26</f>
        <v>22713.55697667284</v>
      </c>
      <c r="AG245" s="50">
        <f>AG239*$P$122/$B$158*$H$26</f>
        <v>85632.751936239714</v>
      </c>
      <c r="AH245" s="50">
        <f>AH239*$O$122/$B$158*$H$26</f>
        <v>102211.00639502775</v>
      </c>
      <c r="AI245" s="50">
        <f>AI239*$P$122/$B$158*$H$26</f>
        <v>72946.418316056035</v>
      </c>
      <c r="AJ245" s="51">
        <f>SUM(B245:AI245)</f>
        <v>8837951.0931598656</v>
      </c>
    </row>
    <row r="246" spans="1:36" ht="17.25" thickTop="1"/>
    <row r="247" spans="1:36">
      <c r="A247" s="12" t="s">
        <v>232</v>
      </c>
    </row>
    <row r="248" spans="1:36" ht="22.5">
      <c r="B248" s="86" t="s">
        <v>37</v>
      </c>
      <c r="C248" s="86" t="s">
        <v>38</v>
      </c>
      <c r="D248" s="86" t="s">
        <v>154</v>
      </c>
      <c r="E248" s="86" t="s">
        <v>39</v>
      </c>
      <c r="F248" s="86" t="s">
        <v>40</v>
      </c>
      <c r="G248" s="86" t="s">
        <v>51</v>
      </c>
      <c r="H248" s="86" t="s">
        <v>158</v>
      </c>
      <c r="I248" s="86" t="s">
        <v>159</v>
      </c>
      <c r="J248" s="86" t="s">
        <v>161</v>
      </c>
      <c r="K248" s="86" t="s">
        <v>55</v>
      </c>
      <c r="L248" s="86" t="s">
        <v>163</v>
      </c>
      <c r="M248" s="86" t="s">
        <v>165</v>
      </c>
      <c r="N248" s="86" t="s">
        <v>167</v>
      </c>
      <c r="O248" s="86" t="s">
        <v>173</v>
      </c>
      <c r="P248" s="86" t="s">
        <v>169</v>
      </c>
      <c r="Q248" s="86" t="s">
        <v>171</v>
      </c>
      <c r="R248" s="86" t="s">
        <v>61</v>
      </c>
      <c r="S248" s="23" t="s">
        <v>177</v>
      </c>
    </row>
    <row r="249" spans="1:36" ht="17.25" thickBot="1">
      <c r="A249" s="120" t="s">
        <v>5</v>
      </c>
      <c r="B249" s="128">
        <f>B260/$S260</f>
        <v>0.30183906077676281</v>
      </c>
      <c r="C249" s="128">
        <f t="shared" ref="C249:R249" si="82">C260/$S260</f>
        <v>6.6075640718786993E-2</v>
      </c>
      <c r="D249" s="128">
        <f t="shared" si="82"/>
        <v>1.534792312961617E-2</v>
      </c>
      <c r="E249" s="128">
        <f t="shared" si="82"/>
        <v>1.2486093196810023E-2</v>
      </c>
      <c r="F249" s="128">
        <f t="shared" si="82"/>
        <v>8.9786899778680471E-2</v>
      </c>
      <c r="G249" s="128">
        <f t="shared" si="82"/>
        <v>9.6216029154468308E-2</v>
      </c>
      <c r="H249" s="128">
        <f t="shared" si="82"/>
        <v>4.4826220953274099E-2</v>
      </c>
      <c r="I249" s="128">
        <f t="shared" si="82"/>
        <v>1.2700563633599527E-2</v>
      </c>
      <c r="J249" s="128">
        <f t="shared" si="82"/>
        <v>7.7047406994420337E-2</v>
      </c>
      <c r="K249" s="128">
        <f t="shared" si="82"/>
        <v>2.0024063796339395E-2</v>
      </c>
      <c r="L249" s="128">
        <f t="shared" si="82"/>
        <v>1.7761324334940237E-2</v>
      </c>
      <c r="M249" s="128">
        <f t="shared" si="82"/>
        <v>0.13163725598309828</v>
      </c>
      <c r="N249" s="128">
        <f t="shared" si="82"/>
        <v>7.7945007386264809E-2</v>
      </c>
      <c r="O249" s="128">
        <f t="shared" si="82"/>
        <v>1.8592716574172339E-3</v>
      </c>
      <c r="P249" s="128">
        <f t="shared" si="82"/>
        <v>1.5259933921232736E-2</v>
      </c>
      <c r="Q249" s="128">
        <f t="shared" si="82"/>
        <v>2.6767277321923686E-3</v>
      </c>
      <c r="R249" s="128">
        <f t="shared" si="82"/>
        <v>1.6510576852096056E-2</v>
      </c>
      <c r="S249" s="118">
        <f t="shared" ref="S249:S257" si="83">SUM(B249:R249)</f>
        <v>1.0000000000000002</v>
      </c>
    </row>
    <row r="250" spans="1:36" ht="17.25" thickTop="1">
      <c r="A250" s="84" t="s">
        <v>13</v>
      </c>
      <c r="B250" s="112">
        <v>0.20300000000000001</v>
      </c>
      <c r="C250" s="113">
        <v>0.13300000000000001</v>
      </c>
      <c r="D250" s="113">
        <v>4.7E-2</v>
      </c>
      <c r="E250" s="113">
        <v>2.3E-2</v>
      </c>
      <c r="F250" s="113">
        <v>9.4E-2</v>
      </c>
      <c r="G250" s="113">
        <v>4.7E-2</v>
      </c>
      <c r="H250" s="113">
        <v>6.3E-2</v>
      </c>
      <c r="I250" s="113">
        <v>8.0000000000000002E-3</v>
      </c>
      <c r="J250" s="113">
        <v>9.4E-2</v>
      </c>
      <c r="K250" s="113">
        <v>2.3E-2</v>
      </c>
      <c r="L250" s="113">
        <v>1.6E-2</v>
      </c>
      <c r="M250" s="113">
        <v>1.6E-2</v>
      </c>
      <c r="N250" s="113">
        <v>0.188</v>
      </c>
      <c r="O250" s="113">
        <v>8.0000000000000002E-3</v>
      </c>
      <c r="P250" s="113">
        <v>1.6E-2</v>
      </c>
      <c r="Q250" s="113">
        <v>0</v>
      </c>
      <c r="R250" s="114">
        <v>2.3E-2</v>
      </c>
      <c r="S250" s="118">
        <f t="shared" si="83"/>
        <v>1.002</v>
      </c>
    </row>
    <row r="251" spans="1:36">
      <c r="A251" s="83" t="s">
        <v>6</v>
      </c>
      <c r="B251" s="106">
        <v>0.35</v>
      </c>
      <c r="C251" s="4">
        <v>6.7000000000000004E-2</v>
      </c>
      <c r="D251" s="4">
        <v>0</v>
      </c>
      <c r="E251" s="4">
        <v>8.0000000000000002E-3</v>
      </c>
      <c r="F251" s="4">
        <v>0.15</v>
      </c>
      <c r="G251" s="4">
        <v>0.108</v>
      </c>
      <c r="H251" s="4">
        <v>7.4999999999999997E-2</v>
      </c>
      <c r="I251" s="4">
        <v>0</v>
      </c>
      <c r="J251" s="4">
        <v>5.8000000000000003E-2</v>
      </c>
      <c r="K251" s="4">
        <v>8.0000000000000002E-3</v>
      </c>
      <c r="L251" s="4">
        <v>3.3000000000000002E-2</v>
      </c>
      <c r="M251" s="4">
        <v>0.05</v>
      </c>
      <c r="N251" s="4">
        <v>5.8000000000000003E-2</v>
      </c>
      <c r="O251" s="4">
        <v>0</v>
      </c>
      <c r="P251" s="4">
        <v>3.3000000000000002E-2</v>
      </c>
      <c r="Q251" s="4">
        <v>0</v>
      </c>
      <c r="R251" s="107">
        <v>0</v>
      </c>
      <c r="S251" s="118">
        <f t="shared" si="83"/>
        <v>0.99800000000000011</v>
      </c>
    </row>
    <row r="252" spans="1:36">
      <c r="A252" s="84" t="s">
        <v>7</v>
      </c>
      <c r="B252" s="106">
        <v>0.318</v>
      </c>
      <c r="C252" s="4">
        <v>4.7E-2</v>
      </c>
      <c r="D252" s="4">
        <v>1.9E-2</v>
      </c>
      <c r="E252" s="4">
        <v>8.9999999999999993E-3</v>
      </c>
      <c r="F252" s="4">
        <v>0.121</v>
      </c>
      <c r="G252" s="4">
        <v>7.4999999999999997E-2</v>
      </c>
      <c r="H252" s="4">
        <v>4.7E-2</v>
      </c>
      <c r="I252" s="4">
        <v>4.7E-2</v>
      </c>
      <c r="J252" s="4">
        <v>5.6000000000000001E-2</v>
      </c>
      <c r="K252" s="4">
        <v>2.8000000000000001E-2</v>
      </c>
      <c r="L252" s="4">
        <v>2.8000000000000001E-2</v>
      </c>
      <c r="M252" s="4">
        <v>0.14000000000000001</v>
      </c>
      <c r="N252" s="4">
        <v>2.8000000000000001E-2</v>
      </c>
      <c r="O252" s="4">
        <v>0</v>
      </c>
      <c r="P252" s="4">
        <v>8.9999999999999993E-3</v>
      </c>
      <c r="Q252" s="4">
        <v>8.9999999999999993E-3</v>
      </c>
      <c r="R252" s="107">
        <v>1.9E-2</v>
      </c>
      <c r="S252" s="118">
        <f t="shared" si="83"/>
        <v>1.0000000000000002</v>
      </c>
    </row>
    <row r="253" spans="1:36">
      <c r="A253" s="83" t="s">
        <v>8</v>
      </c>
      <c r="B253" s="106">
        <v>0.308</v>
      </c>
      <c r="C253" s="4">
        <v>3.7999999999999999E-2</v>
      </c>
      <c r="D253" s="4">
        <v>0</v>
      </c>
      <c r="E253" s="4">
        <v>0.01</v>
      </c>
      <c r="F253" s="4">
        <v>7.6999999999999999E-2</v>
      </c>
      <c r="G253" s="4">
        <v>0.106</v>
      </c>
      <c r="H253" s="4">
        <v>3.7999999999999999E-2</v>
      </c>
      <c r="I253" s="4">
        <v>2.9000000000000001E-2</v>
      </c>
      <c r="J253" s="4">
        <v>0.13500000000000001</v>
      </c>
      <c r="K253" s="4">
        <v>0.01</v>
      </c>
      <c r="L253" s="4">
        <v>2.9000000000000001E-2</v>
      </c>
      <c r="M253" s="4">
        <v>0.154</v>
      </c>
      <c r="N253" s="4">
        <v>1.9E-2</v>
      </c>
      <c r="O253" s="4">
        <v>0</v>
      </c>
      <c r="P253" s="4">
        <v>0.01</v>
      </c>
      <c r="Q253" s="4">
        <v>0.01</v>
      </c>
      <c r="R253" s="107">
        <v>2.9000000000000001E-2</v>
      </c>
      <c r="S253" s="118">
        <f t="shared" si="83"/>
        <v>1.0020000000000002</v>
      </c>
    </row>
    <row r="254" spans="1:36">
      <c r="A254" s="84" t="s">
        <v>9</v>
      </c>
      <c r="B254" s="106">
        <v>0.35199999999999998</v>
      </c>
      <c r="C254" s="4">
        <v>3.4000000000000002E-2</v>
      </c>
      <c r="D254" s="4">
        <v>0</v>
      </c>
      <c r="E254" s="4">
        <v>2.3E-2</v>
      </c>
      <c r="F254" s="4">
        <v>3.4000000000000002E-2</v>
      </c>
      <c r="G254" s="4">
        <v>0.159</v>
      </c>
      <c r="H254" s="4">
        <v>1.0999999999999999E-2</v>
      </c>
      <c r="I254" s="4">
        <v>0</v>
      </c>
      <c r="J254" s="4">
        <v>0.08</v>
      </c>
      <c r="K254" s="4">
        <v>2.3E-2</v>
      </c>
      <c r="L254" s="4">
        <v>0</v>
      </c>
      <c r="M254" s="4">
        <v>0.193</v>
      </c>
      <c r="N254" s="4">
        <v>4.4999999999999998E-2</v>
      </c>
      <c r="O254" s="4">
        <v>0</v>
      </c>
      <c r="P254" s="4">
        <v>1.0999999999999999E-2</v>
      </c>
      <c r="Q254" s="4">
        <v>0</v>
      </c>
      <c r="R254" s="107">
        <v>3.4000000000000002E-2</v>
      </c>
      <c r="S254" s="118">
        <f t="shared" si="83"/>
        <v>0.99900000000000011</v>
      </c>
    </row>
    <row r="255" spans="1:36">
      <c r="A255" s="83" t="s">
        <v>10</v>
      </c>
      <c r="B255" s="106">
        <v>0.35599999999999998</v>
      </c>
      <c r="C255" s="4">
        <v>1.7000000000000001E-2</v>
      </c>
      <c r="D255" s="4">
        <v>1.7000000000000001E-2</v>
      </c>
      <c r="E255" s="4">
        <v>0</v>
      </c>
      <c r="F255" s="4">
        <v>5.0999999999999997E-2</v>
      </c>
      <c r="G255" s="4">
        <v>0.153</v>
      </c>
      <c r="H255" s="4">
        <v>1.7000000000000001E-2</v>
      </c>
      <c r="I255" s="4">
        <v>0</v>
      </c>
      <c r="J255" s="4">
        <v>5.0999999999999997E-2</v>
      </c>
      <c r="K255" s="4">
        <v>1.7000000000000001E-2</v>
      </c>
      <c r="L255" s="4">
        <v>0</v>
      </c>
      <c r="M255" s="4">
        <v>0.27100000000000002</v>
      </c>
      <c r="N255" s="4">
        <v>5.0999999999999997E-2</v>
      </c>
      <c r="O255" s="4">
        <v>0</v>
      </c>
      <c r="P255" s="4">
        <v>0</v>
      </c>
      <c r="Q255" s="4">
        <v>0</v>
      </c>
      <c r="R255" s="107">
        <v>0</v>
      </c>
      <c r="S255" s="118">
        <f t="shared" si="83"/>
        <v>1.0010000000000001</v>
      </c>
    </row>
    <row r="256" spans="1:36">
      <c r="A256" s="84" t="s">
        <v>11</v>
      </c>
      <c r="B256" s="106">
        <v>0.31</v>
      </c>
      <c r="C256" s="4">
        <v>6.9000000000000006E-2</v>
      </c>
      <c r="D256" s="4">
        <v>0</v>
      </c>
      <c r="E256" s="4">
        <v>0</v>
      </c>
      <c r="F256" s="4">
        <v>3.4000000000000002E-2</v>
      </c>
      <c r="G256" s="4">
        <v>6.9000000000000006E-2</v>
      </c>
      <c r="H256" s="4">
        <v>0</v>
      </c>
      <c r="I256" s="4">
        <v>0</v>
      </c>
      <c r="J256" s="4">
        <v>0</v>
      </c>
      <c r="K256" s="4">
        <v>3.4000000000000002E-2</v>
      </c>
      <c r="L256" s="4">
        <v>0</v>
      </c>
      <c r="M256" s="4">
        <v>0.41399999999999998</v>
      </c>
      <c r="N256" s="4">
        <v>6.9000000000000006E-2</v>
      </c>
      <c r="O256" s="4">
        <v>0</v>
      </c>
      <c r="P256" s="4">
        <v>0</v>
      </c>
      <c r="Q256" s="4">
        <v>0</v>
      </c>
      <c r="R256" s="107">
        <v>0</v>
      </c>
      <c r="S256" s="118">
        <f t="shared" si="83"/>
        <v>0.99899999999999989</v>
      </c>
    </row>
    <row r="257" spans="1:37" ht="17.25" thickBot="1">
      <c r="A257" s="83" t="s">
        <v>12</v>
      </c>
      <c r="B257" s="108">
        <v>0.26300000000000001</v>
      </c>
      <c r="C257" s="109">
        <v>5.2999999999999999E-2</v>
      </c>
      <c r="D257" s="109">
        <v>0</v>
      </c>
      <c r="E257" s="109">
        <v>0</v>
      </c>
      <c r="F257" s="109">
        <v>5.2999999999999999E-2</v>
      </c>
      <c r="G257" s="109">
        <v>5.2999999999999999E-2</v>
      </c>
      <c r="H257" s="109">
        <v>5.2999999999999999E-2</v>
      </c>
      <c r="I257" s="109">
        <v>0</v>
      </c>
      <c r="J257" s="109">
        <v>0.105</v>
      </c>
      <c r="K257" s="109">
        <v>5.2999999999999999E-2</v>
      </c>
      <c r="L257" s="109">
        <v>0</v>
      </c>
      <c r="M257" s="109">
        <v>0.21099999999999999</v>
      </c>
      <c r="N257" s="109">
        <v>0.105</v>
      </c>
      <c r="O257" s="109">
        <v>0</v>
      </c>
      <c r="P257" s="109">
        <v>5.2999999999999999E-2</v>
      </c>
      <c r="Q257" s="109">
        <v>0</v>
      </c>
      <c r="R257" s="110">
        <v>0</v>
      </c>
      <c r="S257" s="118">
        <f t="shared" si="83"/>
        <v>1.002</v>
      </c>
    </row>
    <row r="258" spans="1:37" ht="18" thickTop="1" thickBot="1">
      <c r="J258" s="24"/>
    </row>
    <row r="259" spans="1:37" ht="23.25" thickTop="1">
      <c r="A259" s="131" t="s">
        <v>246</v>
      </c>
      <c r="B259" s="42" t="s">
        <v>205</v>
      </c>
      <c r="C259" s="42" t="s">
        <v>206</v>
      </c>
      <c r="D259" s="42" t="s">
        <v>154</v>
      </c>
      <c r="E259" s="42" t="s">
        <v>207</v>
      </c>
      <c r="F259" s="42" t="s">
        <v>208</v>
      </c>
      <c r="G259" s="42" t="s">
        <v>209</v>
      </c>
      <c r="H259" s="42" t="s">
        <v>210</v>
      </c>
      <c r="I259" s="125" t="s">
        <v>159</v>
      </c>
      <c r="J259" s="125" t="s">
        <v>161</v>
      </c>
      <c r="K259" s="125" t="s">
        <v>55</v>
      </c>
      <c r="L259" s="125" t="s">
        <v>163</v>
      </c>
      <c r="M259" s="125" t="s">
        <v>165</v>
      </c>
      <c r="N259" s="125" t="s">
        <v>166</v>
      </c>
      <c r="O259" s="125" t="s">
        <v>172</v>
      </c>
      <c r="P259" s="125" t="s">
        <v>168</v>
      </c>
      <c r="Q259" s="125" t="s">
        <v>170</v>
      </c>
      <c r="R259" s="125" t="s">
        <v>60</v>
      </c>
      <c r="S259" s="78" t="s">
        <v>177</v>
      </c>
    </row>
    <row r="260" spans="1:37">
      <c r="A260" s="120" t="s">
        <v>5</v>
      </c>
      <c r="B260" s="14">
        <f>SUM(B261:B268)</f>
        <v>3351606.403240928</v>
      </c>
      <c r="C260" s="14">
        <f t="shared" ref="C260:S260" si="84">SUM(C261:C268)</f>
        <v>733700.73429668788</v>
      </c>
      <c r="D260" s="14">
        <f t="shared" si="84"/>
        <v>170422.59973011166</v>
      </c>
      <c r="E260" s="14">
        <f t="shared" si="84"/>
        <v>138644.97789715219</v>
      </c>
      <c r="F260" s="14">
        <f t="shared" si="84"/>
        <v>996989.41366618557</v>
      </c>
      <c r="G260" s="14">
        <f t="shared" si="84"/>
        <v>1068378.1568185885</v>
      </c>
      <c r="H260" s="14">
        <f t="shared" si="84"/>
        <v>497748.1999627676</v>
      </c>
      <c r="I260" s="14">
        <f t="shared" si="84"/>
        <v>141026.44730472239</v>
      </c>
      <c r="J260" s="14">
        <f t="shared" si="84"/>
        <v>855530.69894620206</v>
      </c>
      <c r="K260" s="14">
        <f t="shared" si="84"/>
        <v>222346.24062904803</v>
      </c>
      <c r="L260" s="14">
        <f t="shared" si="84"/>
        <v>197220.89055614854</v>
      </c>
      <c r="M260" s="14">
        <f t="shared" si="84"/>
        <v>1461693.7546871102</v>
      </c>
      <c r="N260" s="14">
        <f t="shared" si="84"/>
        <v>865497.6104954083</v>
      </c>
      <c r="O260" s="14">
        <f t="shared" si="84"/>
        <v>20645.262996536967</v>
      </c>
      <c r="P260" s="14">
        <f t="shared" si="84"/>
        <v>169445.57179517474</v>
      </c>
      <c r="Q260" s="14">
        <f t="shared" si="84"/>
        <v>29722.255906380597</v>
      </c>
      <c r="R260" s="14">
        <f t="shared" si="84"/>
        <v>183332.65070557996</v>
      </c>
      <c r="S260" s="55">
        <f t="shared" si="84"/>
        <v>11103951.869634734</v>
      </c>
    </row>
    <row r="261" spans="1:37">
      <c r="A261" s="126" t="s">
        <v>13</v>
      </c>
      <c r="B261" s="14">
        <f t="shared" ref="B261:R261" si="85">($E214+$H214)*B250</f>
        <v>523873.54853712558</v>
      </c>
      <c r="C261" s="14">
        <f t="shared" si="85"/>
        <v>343227.49731742707</v>
      </c>
      <c r="D261" s="14">
        <f t="shared" si="85"/>
        <v>121290.92010465468</v>
      </c>
      <c r="E261" s="14">
        <f t="shared" si="85"/>
        <v>59355.131115043776</v>
      </c>
      <c r="F261" s="14">
        <f t="shared" si="85"/>
        <v>242581.84020930936</v>
      </c>
      <c r="G261" s="14">
        <f t="shared" si="85"/>
        <v>121290.92010465468</v>
      </c>
      <c r="H261" s="14">
        <f t="shared" si="85"/>
        <v>162581.44609772862</v>
      </c>
      <c r="I261" s="14">
        <f t="shared" si="85"/>
        <v>20645.262996536967</v>
      </c>
      <c r="J261" s="14">
        <f t="shared" si="85"/>
        <v>242581.84020930936</v>
      </c>
      <c r="K261" s="14">
        <f t="shared" si="85"/>
        <v>59355.131115043776</v>
      </c>
      <c r="L261" s="14">
        <f t="shared" si="85"/>
        <v>41290.525993073934</v>
      </c>
      <c r="M261" s="14">
        <f t="shared" si="85"/>
        <v>41290.525993073934</v>
      </c>
      <c r="N261" s="14">
        <f t="shared" si="85"/>
        <v>485163.68041861872</v>
      </c>
      <c r="O261" s="14">
        <f t="shared" si="85"/>
        <v>20645.262996536967</v>
      </c>
      <c r="P261" s="14">
        <f t="shared" si="85"/>
        <v>41290.525993073934</v>
      </c>
      <c r="Q261" s="14">
        <f t="shared" si="85"/>
        <v>0</v>
      </c>
      <c r="R261" s="14">
        <f t="shared" si="85"/>
        <v>59355.131115043776</v>
      </c>
      <c r="S261" s="55">
        <f t="shared" ref="S261:S268" si="86">SUM(B261:R261)</f>
        <v>2585819.1903162552</v>
      </c>
    </row>
    <row r="262" spans="1:37">
      <c r="A262" s="127" t="s">
        <v>6</v>
      </c>
      <c r="B262" s="14">
        <f t="shared" ref="B262:R268" si="87">($E215+$H215)*B251</f>
        <v>706660.0319840475</v>
      </c>
      <c r="C262" s="14">
        <f t="shared" si="87"/>
        <v>135274.9204083748</v>
      </c>
      <c r="D262" s="14">
        <f t="shared" si="87"/>
        <v>0</v>
      </c>
      <c r="E262" s="14">
        <f t="shared" si="87"/>
        <v>16152.229302492515</v>
      </c>
      <c r="F262" s="14">
        <f t="shared" si="87"/>
        <v>302854.29942173464</v>
      </c>
      <c r="G262" s="14">
        <f t="shared" si="87"/>
        <v>218055.09558364894</v>
      </c>
      <c r="H262" s="14">
        <f t="shared" si="87"/>
        <v>151427.14971086732</v>
      </c>
      <c r="I262" s="14">
        <f t="shared" si="87"/>
        <v>0</v>
      </c>
      <c r="J262" s="14">
        <f t="shared" si="87"/>
        <v>117103.66244307073</v>
      </c>
      <c r="K262" s="14">
        <f t="shared" si="87"/>
        <v>16152.229302492515</v>
      </c>
      <c r="L262" s="14">
        <f t="shared" si="87"/>
        <v>66627.945872781624</v>
      </c>
      <c r="M262" s="14">
        <f t="shared" si="87"/>
        <v>100951.43314057821</v>
      </c>
      <c r="N262" s="14">
        <f t="shared" si="87"/>
        <v>117103.66244307073</v>
      </c>
      <c r="O262" s="14">
        <f t="shared" si="87"/>
        <v>0</v>
      </c>
      <c r="P262" s="14">
        <f t="shared" si="87"/>
        <v>66627.945872781624</v>
      </c>
      <c r="Q262" s="14">
        <f t="shared" si="87"/>
        <v>0</v>
      </c>
      <c r="R262" s="14">
        <f t="shared" si="87"/>
        <v>0</v>
      </c>
      <c r="S262" s="55">
        <f t="shared" si="86"/>
        <v>2014990.6054859408</v>
      </c>
    </row>
    <row r="263" spans="1:37">
      <c r="A263" s="126" t="s">
        <v>7</v>
      </c>
      <c r="B263" s="14">
        <f t="shared" si="87"/>
        <v>520160.39297314722</v>
      </c>
      <c r="C263" s="14">
        <f t="shared" si="87"/>
        <v>76879.051791628677</v>
      </c>
      <c r="D263" s="14">
        <f t="shared" si="87"/>
        <v>31078.765617892441</v>
      </c>
      <c r="E263" s="14">
        <f t="shared" si="87"/>
        <v>14721.520555843788</v>
      </c>
      <c r="F263" s="14">
        <f t="shared" si="87"/>
        <v>197922.6652507887</v>
      </c>
      <c r="G263" s="14">
        <f t="shared" si="87"/>
        <v>122679.3379653649</v>
      </c>
      <c r="H263" s="14">
        <f t="shared" si="87"/>
        <v>76879.051791628677</v>
      </c>
      <c r="I263" s="14">
        <f t="shared" si="87"/>
        <v>76879.051791628677</v>
      </c>
      <c r="J263" s="14">
        <f t="shared" si="87"/>
        <v>91600.572347472465</v>
      </c>
      <c r="K263" s="14">
        <f t="shared" si="87"/>
        <v>45800.286173736233</v>
      </c>
      <c r="L263" s="14">
        <f t="shared" si="87"/>
        <v>45800.286173736233</v>
      </c>
      <c r="M263" s="14">
        <f t="shared" si="87"/>
        <v>229001.43086868117</v>
      </c>
      <c r="N263" s="14">
        <f t="shared" si="87"/>
        <v>45800.286173736233</v>
      </c>
      <c r="O263" s="14">
        <f t="shared" si="87"/>
        <v>0</v>
      </c>
      <c r="P263" s="14">
        <f t="shared" si="87"/>
        <v>14721.520555843788</v>
      </c>
      <c r="Q263" s="14">
        <f t="shared" si="87"/>
        <v>14721.520555843788</v>
      </c>
      <c r="R263" s="14">
        <f t="shared" si="87"/>
        <v>31078.765617892441</v>
      </c>
      <c r="S263" s="55">
        <f t="shared" si="86"/>
        <v>1635724.5062048656</v>
      </c>
    </row>
    <row r="264" spans="1:37">
      <c r="A264" s="127" t="s">
        <v>8</v>
      </c>
      <c r="B264" s="14">
        <f t="shared" si="87"/>
        <v>462022.64879653364</v>
      </c>
      <c r="C264" s="14">
        <f t="shared" si="87"/>
        <v>57002.794332039863</v>
      </c>
      <c r="D264" s="14">
        <f t="shared" si="87"/>
        <v>0</v>
      </c>
      <c r="E264" s="14">
        <f t="shared" si="87"/>
        <v>15000.735350536806</v>
      </c>
      <c r="F264" s="14">
        <f t="shared" si="87"/>
        <v>115505.66219913341</v>
      </c>
      <c r="G264" s="14">
        <f t="shared" si="87"/>
        <v>159007.79471569014</v>
      </c>
      <c r="H264" s="14">
        <f t="shared" si="87"/>
        <v>57002.794332039863</v>
      </c>
      <c r="I264" s="14">
        <f t="shared" si="87"/>
        <v>43502.13251655674</v>
      </c>
      <c r="J264" s="14">
        <f t="shared" si="87"/>
        <v>202509.9272322469</v>
      </c>
      <c r="K264" s="14">
        <f t="shared" si="87"/>
        <v>15000.735350536806</v>
      </c>
      <c r="L264" s="14">
        <f t="shared" si="87"/>
        <v>43502.13251655674</v>
      </c>
      <c r="M264" s="14">
        <f t="shared" si="87"/>
        <v>231011.32439826682</v>
      </c>
      <c r="N264" s="14">
        <f t="shared" si="87"/>
        <v>28501.397166019931</v>
      </c>
      <c r="O264" s="14">
        <f t="shared" si="87"/>
        <v>0</v>
      </c>
      <c r="P264" s="14">
        <f t="shared" si="87"/>
        <v>15000.735350536806</v>
      </c>
      <c r="Q264" s="14">
        <f t="shared" si="87"/>
        <v>15000.735350536806</v>
      </c>
      <c r="R264" s="14">
        <f t="shared" si="87"/>
        <v>43502.13251655674</v>
      </c>
      <c r="S264" s="55">
        <f t="shared" si="86"/>
        <v>1503073.6821237882</v>
      </c>
    </row>
    <row r="265" spans="1:37">
      <c r="A265" s="126" t="s">
        <v>9</v>
      </c>
      <c r="B265" s="14">
        <f t="shared" si="87"/>
        <v>511400.31625125359</v>
      </c>
      <c r="C265" s="14">
        <f t="shared" si="87"/>
        <v>49396.621456086999</v>
      </c>
      <c r="D265" s="14">
        <f t="shared" si="87"/>
        <v>0</v>
      </c>
      <c r="E265" s="14">
        <f t="shared" si="87"/>
        <v>33415.361573235321</v>
      </c>
      <c r="F265" s="14">
        <f t="shared" si="87"/>
        <v>49396.621456086999</v>
      </c>
      <c r="G265" s="14">
        <f t="shared" si="87"/>
        <v>231001.84739758333</v>
      </c>
      <c r="H265" s="14">
        <f t="shared" si="87"/>
        <v>15981.259882851675</v>
      </c>
      <c r="I265" s="14">
        <f t="shared" si="87"/>
        <v>0</v>
      </c>
      <c r="J265" s="14">
        <f t="shared" si="87"/>
        <v>116227.34460255764</v>
      </c>
      <c r="K265" s="14">
        <f t="shared" si="87"/>
        <v>33415.361573235321</v>
      </c>
      <c r="L265" s="14">
        <f t="shared" si="87"/>
        <v>0</v>
      </c>
      <c r="M265" s="14">
        <f t="shared" si="87"/>
        <v>280398.46885367035</v>
      </c>
      <c r="N265" s="14">
        <f t="shared" si="87"/>
        <v>65377.881338938671</v>
      </c>
      <c r="O265" s="14">
        <f t="shared" si="87"/>
        <v>0</v>
      </c>
      <c r="P265" s="14">
        <f t="shared" si="87"/>
        <v>15981.259882851675</v>
      </c>
      <c r="Q265" s="14">
        <f t="shared" si="87"/>
        <v>0</v>
      </c>
      <c r="R265" s="14">
        <f t="shared" si="87"/>
        <v>49396.621456086999</v>
      </c>
      <c r="S265" s="55">
        <f t="shared" si="86"/>
        <v>1451388.9657244387</v>
      </c>
    </row>
    <row r="266" spans="1:37">
      <c r="A266" s="127" t="s">
        <v>10</v>
      </c>
      <c r="B266" s="14">
        <f t="shared" si="87"/>
        <v>378049.2580407632</v>
      </c>
      <c r="C266" s="14">
        <f t="shared" si="87"/>
        <v>18052.914007564537</v>
      </c>
      <c r="D266" s="14">
        <f t="shared" si="87"/>
        <v>18052.914007564537</v>
      </c>
      <c r="E266" s="14">
        <f t="shared" si="87"/>
        <v>0</v>
      </c>
      <c r="F266" s="14">
        <f t="shared" si="87"/>
        <v>54158.742022693601</v>
      </c>
      <c r="G266" s="14">
        <f t="shared" si="87"/>
        <v>162476.22606808081</v>
      </c>
      <c r="H266" s="14">
        <f t="shared" si="87"/>
        <v>18052.914007564537</v>
      </c>
      <c r="I266" s="14">
        <f t="shared" si="87"/>
        <v>0</v>
      </c>
      <c r="J266" s="14">
        <f t="shared" si="87"/>
        <v>54158.742022693601</v>
      </c>
      <c r="K266" s="14">
        <f t="shared" si="87"/>
        <v>18052.914007564537</v>
      </c>
      <c r="L266" s="14">
        <f t="shared" si="87"/>
        <v>0</v>
      </c>
      <c r="M266" s="14">
        <f t="shared" si="87"/>
        <v>287784.68800294056</v>
      </c>
      <c r="N266" s="14">
        <f t="shared" si="87"/>
        <v>54158.742022693601</v>
      </c>
      <c r="O266" s="14">
        <f t="shared" si="87"/>
        <v>0</v>
      </c>
      <c r="P266" s="14">
        <f t="shared" si="87"/>
        <v>0</v>
      </c>
      <c r="Q266" s="14">
        <f t="shared" si="87"/>
        <v>0</v>
      </c>
      <c r="R266" s="14">
        <f t="shared" si="87"/>
        <v>0</v>
      </c>
      <c r="S266" s="55">
        <f t="shared" si="86"/>
        <v>1062998.0542101236</v>
      </c>
    </row>
    <row r="267" spans="1:37">
      <c r="A267" s="126" t="s">
        <v>11</v>
      </c>
      <c r="B267" s="14">
        <f t="shared" si="87"/>
        <v>170919.40234026796</v>
      </c>
      <c r="C267" s="14">
        <f t="shared" si="87"/>
        <v>38043.350843479006</v>
      </c>
      <c r="D267" s="14">
        <f t="shared" si="87"/>
        <v>0</v>
      </c>
      <c r="E267" s="14">
        <f t="shared" si="87"/>
        <v>0</v>
      </c>
      <c r="F267" s="14">
        <f t="shared" si="87"/>
        <v>18745.998966351974</v>
      </c>
      <c r="G267" s="14">
        <f t="shared" si="87"/>
        <v>38043.350843479006</v>
      </c>
      <c r="H267" s="14">
        <f t="shared" si="87"/>
        <v>0</v>
      </c>
      <c r="I267" s="14">
        <f t="shared" si="87"/>
        <v>0</v>
      </c>
      <c r="J267" s="14">
        <f t="shared" si="87"/>
        <v>0</v>
      </c>
      <c r="K267" s="14">
        <f t="shared" si="87"/>
        <v>18745.998966351974</v>
      </c>
      <c r="L267" s="14">
        <f t="shared" si="87"/>
        <v>0</v>
      </c>
      <c r="M267" s="14">
        <f t="shared" si="87"/>
        <v>228260.10506087399</v>
      </c>
      <c r="N267" s="14">
        <f t="shared" si="87"/>
        <v>38043.350843479006</v>
      </c>
      <c r="O267" s="14">
        <f t="shared" si="87"/>
        <v>0</v>
      </c>
      <c r="P267" s="14">
        <f t="shared" si="87"/>
        <v>0</v>
      </c>
      <c r="Q267" s="14">
        <f t="shared" si="87"/>
        <v>0</v>
      </c>
      <c r="R267" s="14">
        <f t="shared" si="87"/>
        <v>0</v>
      </c>
      <c r="S267" s="55">
        <f t="shared" si="86"/>
        <v>550801.55786428298</v>
      </c>
    </row>
    <row r="268" spans="1:37" ht="17.25" thickBot="1">
      <c r="A268" s="129" t="s">
        <v>12</v>
      </c>
      <c r="B268" s="50">
        <f t="shared" si="87"/>
        <v>78520.804317789632</v>
      </c>
      <c r="C268" s="50">
        <f t="shared" si="87"/>
        <v>15823.584140086881</v>
      </c>
      <c r="D268" s="50">
        <f t="shared" si="87"/>
        <v>0</v>
      </c>
      <c r="E268" s="50">
        <f t="shared" si="87"/>
        <v>0</v>
      </c>
      <c r="F268" s="50">
        <f t="shared" si="87"/>
        <v>15823.584140086881</v>
      </c>
      <c r="G268" s="50">
        <f t="shared" si="87"/>
        <v>15823.584140086881</v>
      </c>
      <c r="H268" s="50">
        <f t="shared" si="87"/>
        <v>15823.584140086881</v>
      </c>
      <c r="I268" s="50">
        <f t="shared" si="87"/>
        <v>0</v>
      </c>
      <c r="J268" s="50">
        <f t="shared" si="87"/>
        <v>31348.610088851368</v>
      </c>
      <c r="K268" s="50">
        <f t="shared" si="87"/>
        <v>15823.584140086881</v>
      </c>
      <c r="L268" s="50">
        <f t="shared" si="87"/>
        <v>0</v>
      </c>
      <c r="M268" s="50">
        <f t="shared" si="87"/>
        <v>62995.778369025131</v>
      </c>
      <c r="N268" s="50">
        <f t="shared" si="87"/>
        <v>31348.610088851368</v>
      </c>
      <c r="O268" s="50">
        <f t="shared" si="87"/>
        <v>0</v>
      </c>
      <c r="P268" s="50">
        <f t="shared" si="87"/>
        <v>15823.584140086881</v>
      </c>
      <c r="Q268" s="50">
        <f t="shared" si="87"/>
        <v>0</v>
      </c>
      <c r="R268" s="50">
        <f t="shared" si="87"/>
        <v>0</v>
      </c>
      <c r="S268" s="60">
        <f t="shared" si="86"/>
        <v>299155.30770503881</v>
      </c>
    </row>
    <row r="269" spans="1:37" ht="17.25" thickTop="1">
      <c r="B269" s="21"/>
    </row>
    <row r="270" spans="1:37">
      <c r="A270" s="12" t="s">
        <v>226</v>
      </c>
      <c r="B270" s="21"/>
    </row>
    <row r="271" spans="1:37" ht="22.5">
      <c r="B271" s="16" t="s">
        <v>231</v>
      </c>
      <c r="C271" s="25"/>
      <c r="D271" s="16" t="s">
        <v>152</v>
      </c>
      <c r="E271" s="16"/>
      <c r="F271" s="16" t="s">
        <v>153</v>
      </c>
      <c r="G271" s="16"/>
      <c r="H271" s="16" t="s">
        <v>155</v>
      </c>
      <c r="I271" s="16"/>
      <c r="J271" s="16" t="s">
        <v>156</v>
      </c>
      <c r="K271" s="16"/>
      <c r="L271" s="16" t="s">
        <v>48</v>
      </c>
      <c r="M271" s="16"/>
      <c r="N271" s="16" t="s">
        <v>157</v>
      </c>
      <c r="O271" s="16"/>
      <c r="P271" s="16" t="s">
        <v>49</v>
      </c>
      <c r="Q271" s="16"/>
      <c r="R271" s="16" t="s">
        <v>160</v>
      </c>
      <c r="S271" s="16"/>
      <c r="T271" s="16" t="s">
        <v>54</v>
      </c>
      <c r="U271" s="16"/>
      <c r="V271" s="16" t="s">
        <v>162</v>
      </c>
      <c r="W271" s="16"/>
      <c r="X271" s="16" t="s">
        <v>164</v>
      </c>
      <c r="Y271" s="16"/>
      <c r="Z271" s="16" t="s">
        <v>166</v>
      </c>
      <c r="AA271" s="16"/>
      <c r="AB271" s="16" t="s">
        <v>172</v>
      </c>
      <c r="AC271" s="16"/>
      <c r="AD271" s="16" t="s">
        <v>168</v>
      </c>
      <c r="AE271" s="16"/>
      <c r="AF271" s="16" t="s">
        <v>170</v>
      </c>
      <c r="AG271" s="16"/>
      <c r="AH271" s="16" t="s">
        <v>60</v>
      </c>
      <c r="AI271" s="16"/>
      <c r="AJ271" s="23" t="s">
        <v>177</v>
      </c>
      <c r="AK271" s="23"/>
    </row>
    <row r="272" spans="1:37">
      <c r="B272" s="16" t="s">
        <v>22</v>
      </c>
      <c r="C272" s="16" t="s">
        <v>23</v>
      </c>
      <c r="D272" s="16" t="s">
        <v>22</v>
      </c>
      <c r="E272" s="16" t="s">
        <v>23</v>
      </c>
      <c r="F272" s="16" t="s">
        <v>22</v>
      </c>
      <c r="G272" s="16" t="s">
        <v>23</v>
      </c>
      <c r="H272" s="16" t="s">
        <v>22</v>
      </c>
      <c r="I272" s="16" t="s">
        <v>23</v>
      </c>
      <c r="J272" s="16" t="s">
        <v>22</v>
      </c>
      <c r="K272" s="16" t="s">
        <v>23</v>
      </c>
      <c r="L272" s="16" t="s">
        <v>22</v>
      </c>
      <c r="M272" s="16" t="s">
        <v>23</v>
      </c>
      <c r="N272" s="16" t="s">
        <v>22</v>
      </c>
      <c r="O272" s="16" t="s">
        <v>23</v>
      </c>
      <c r="P272" s="16" t="s">
        <v>22</v>
      </c>
      <c r="Q272" s="16" t="s">
        <v>23</v>
      </c>
      <c r="R272" s="16" t="s">
        <v>22</v>
      </c>
      <c r="S272" s="16" t="s">
        <v>23</v>
      </c>
      <c r="T272" s="16" t="s">
        <v>22</v>
      </c>
      <c r="U272" s="16" t="s">
        <v>23</v>
      </c>
      <c r="V272" s="16" t="s">
        <v>22</v>
      </c>
      <c r="W272" s="16" t="s">
        <v>23</v>
      </c>
      <c r="X272" s="16" t="s">
        <v>22</v>
      </c>
      <c r="Y272" s="16" t="s">
        <v>23</v>
      </c>
      <c r="Z272" s="16" t="s">
        <v>22</v>
      </c>
      <c r="AA272" s="16" t="s">
        <v>23</v>
      </c>
      <c r="AB272" s="16" t="s">
        <v>22</v>
      </c>
      <c r="AC272" s="16" t="s">
        <v>23</v>
      </c>
      <c r="AD272" s="16" t="s">
        <v>22</v>
      </c>
      <c r="AE272" s="16" t="s">
        <v>23</v>
      </c>
      <c r="AF272" s="16" t="s">
        <v>22</v>
      </c>
      <c r="AG272" s="16" t="s">
        <v>23</v>
      </c>
      <c r="AH272" s="16" t="s">
        <v>22</v>
      </c>
      <c r="AI272" s="16" t="s">
        <v>23</v>
      </c>
      <c r="AJ272" s="23" t="s">
        <v>22</v>
      </c>
      <c r="AK272" s="23" t="s">
        <v>23</v>
      </c>
    </row>
    <row r="273" spans="1:38">
      <c r="A273" s="11" t="s">
        <v>5</v>
      </c>
      <c r="B273" s="1">
        <f>SUM(B274:B281)</f>
        <v>27.860124567999996</v>
      </c>
      <c r="C273" s="1">
        <f t="shared" ref="C273:AI273" si="88">SUM(C274:C281)</f>
        <v>111.87125098400001</v>
      </c>
      <c r="D273" s="1">
        <f t="shared" si="88"/>
        <v>7.1167827550000009</v>
      </c>
      <c r="E273" s="1">
        <f t="shared" si="88"/>
        <v>23.123022251000002</v>
      </c>
      <c r="F273" s="1">
        <f t="shared" si="88"/>
        <v>1.8700296190000001</v>
      </c>
      <c r="G273" s="1">
        <f t="shared" si="88"/>
        <v>5.1053542370000002</v>
      </c>
      <c r="H273" s="1">
        <f t="shared" si="88"/>
        <v>1.312063926</v>
      </c>
      <c r="I273" s="1">
        <f t="shared" si="88"/>
        <v>4.483494082</v>
      </c>
      <c r="J273" s="1">
        <f t="shared" si="88"/>
        <v>9.2310140990000011</v>
      </c>
      <c r="K273" s="1">
        <f t="shared" si="88"/>
        <v>32.233496895000002</v>
      </c>
      <c r="L273" s="1">
        <f t="shared" si="88"/>
        <v>8.466345403</v>
      </c>
      <c r="M273" s="1">
        <f t="shared" si="88"/>
        <v>36.229567252000002</v>
      </c>
      <c r="N273" s="1">
        <f t="shared" si="88"/>
        <v>4.7260538630000006</v>
      </c>
      <c r="O273" s="1">
        <f t="shared" si="88"/>
        <v>15.947455176</v>
      </c>
      <c r="P273" s="1">
        <f t="shared" si="88"/>
        <v>1.4239801519999997</v>
      </c>
      <c r="Q273" s="1">
        <f t="shared" si="88"/>
        <v>4.5950638350000004</v>
      </c>
      <c r="R273" s="1">
        <f t="shared" si="88"/>
        <v>7.603677437</v>
      </c>
      <c r="S273" s="1">
        <f t="shared" si="88"/>
        <v>28.399424240000005</v>
      </c>
      <c r="T273" s="1">
        <f t="shared" si="88"/>
        <v>1.8807412729999999</v>
      </c>
      <c r="U273" s="1">
        <f t="shared" si="88"/>
        <v>7.3106176209999996</v>
      </c>
      <c r="V273" s="1">
        <f t="shared" si="88"/>
        <v>1.902084186</v>
      </c>
      <c r="W273" s="1">
        <f t="shared" si="88"/>
        <v>6.3860565319999996</v>
      </c>
      <c r="X273" s="1">
        <f t="shared" si="88"/>
        <v>10.415194071</v>
      </c>
      <c r="Y273" s="1">
        <f t="shared" si="88"/>
        <v>50.257499620999994</v>
      </c>
      <c r="Z273" s="1">
        <f t="shared" si="88"/>
        <v>8.4138499290000013</v>
      </c>
      <c r="AA273" s="1">
        <f t="shared" si="88"/>
        <v>27.046970133000006</v>
      </c>
      <c r="AB273" s="1">
        <f t="shared" si="88"/>
        <v>0.24388499200000002</v>
      </c>
      <c r="AC273" s="1">
        <f t="shared" si="88"/>
        <v>0.59619396800000002</v>
      </c>
      <c r="AD273" s="1">
        <f t="shared" si="88"/>
        <v>1.4563794140000001</v>
      </c>
      <c r="AE273" s="1">
        <f t="shared" si="88"/>
        <v>5.5740009800000001</v>
      </c>
      <c r="AF273" s="1">
        <f t="shared" si="88"/>
        <v>0.28278219799999998</v>
      </c>
      <c r="AG273" s="1">
        <f t="shared" si="88"/>
        <v>1.006585061</v>
      </c>
      <c r="AH273" s="1">
        <f t="shared" si="88"/>
        <v>1.6827392239999999</v>
      </c>
      <c r="AI273" s="1">
        <f t="shared" si="88"/>
        <v>6.0923434270000003</v>
      </c>
      <c r="AJ273" s="1">
        <f>SUM(AH273,AF273,AD273,AB273,Z273,X273,V273,T273,R273,P273,N273,L273,J273,H273,F273,D273,B273)</f>
        <v>95.887727108999997</v>
      </c>
      <c r="AK273" s="1">
        <f>SUM(AI273,AG273,AE273,AC273,AA273,Y273,W273,U273,S273,Q273,O273,M273,K273,I273,G273,E273,C273)</f>
        <v>366.25839629500001</v>
      </c>
      <c r="AL273" s="1">
        <f>SUM(AJ273:AK273)</f>
        <v>462.14612340400004</v>
      </c>
    </row>
    <row r="274" spans="1:38">
      <c r="A274" s="13" t="s">
        <v>13</v>
      </c>
      <c r="B274" s="1">
        <f t="shared" ref="B274:B281" si="89">B250*SUM($F200:$G200)</f>
        <v>6.1885816720000006</v>
      </c>
      <c r="C274" s="1">
        <f t="shared" ref="C274:C281" si="90">B250*SUM($I200:$J200)</f>
        <v>15.128421938000002</v>
      </c>
      <c r="D274" s="1">
        <f t="shared" ref="D274:D281" si="91">C250*SUM($F200:$G200)</f>
        <v>4.0545879920000001</v>
      </c>
      <c r="E274" s="1">
        <f t="shared" ref="E274:E281" si="92">C250*SUM($I200:$J200)</f>
        <v>9.9117247180000003</v>
      </c>
      <c r="F274" s="1">
        <f t="shared" ref="F274:F281" si="93">D250*SUM($F200:$G200)</f>
        <v>1.4328243280000001</v>
      </c>
      <c r="G274" s="1">
        <f t="shared" ref="G274:G281" si="94">D250*SUM($I200:$J200)</f>
        <v>3.5026395620000002</v>
      </c>
      <c r="H274" s="1">
        <f t="shared" ref="H274:H281" si="95">E250*SUM($F200:$G200)</f>
        <v>0.70116935199999997</v>
      </c>
      <c r="I274" s="1">
        <f t="shared" ref="I274:I281" si="96">E250*SUM($I200:$J200)</f>
        <v>1.714057658</v>
      </c>
      <c r="J274" s="1">
        <f t="shared" ref="J274:J281" si="97">F250*SUM($F200:$G200)</f>
        <v>2.8656486560000003</v>
      </c>
      <c r="K274" s="1">
        <f t="shared" ref="K274:K281" si="98">F250*SUM($I200:$J200)</f>
        <v>7.0052791240000003</v>
      </c>
      <c r="L274" s="1">
        <f t="shared" ref="L274:L281" si="99">G250*SUM($F200:$G200)</f>
        <v>1.4328243280000001</v>
      </c>
      <c r="M274" s="1">
        <f t="shared" ref="M274:M281" si="100">G250*SUM($I200:$J200)</f>
        <v>3.5026395620000002</v>
      </c>
      <c r="N274" s="1">
        <f t="shared" ref="N274:N281" si="101">H250*SUM($F200:$G200)</f>
        <v>1.9205943120000002</v>
      </c>
      <c r="O274" s="1">
        <f t="shared" ref="O274:O281" si="102">H250*SUM($I200:$J200)</f>
        <v>4.695027498</v>
      </c>
      <c r="P274" s="1">
        <f t="shared" ref="P274:P281" si="103">I250*SUM($F200:$G200)</f>
        <v>0.24388499200000002</v>
      </c>
      <c r="Q274" s="1">
        <f t="shared" ref="Q274:Q281" si="104">I250*SUM($I200:$J200)</f>
        <v>0.59619396800000002</v>
      </c>
      <c r="R274" s="1">
        <f t="shared" ref="R274:R281" si="105">J250*SUM($F200:$G200)</f>
        <v>2.8656486560000003</v>
      </c>
      <c r="S274" s="1">
        <f t="shared" ref="S274:S281" si="106">J250*SUM($I200:$J200)</f>
        <v>7.0052791240000003</v>
      </c>
      <c r="T274" s="1">
        <f t="shared" ref="T274:T281" si="107">K250*SUM($F200:$G200)</f>
        <v>0.70116935199999997</v>
      </c>
      <c r="U274" s="1">
        <f t="shared" ref="U274:U281" si="108">K250*SUM($I200:$J200)</f>
        <v>1.714057658</v>
      </c>
      <c r="V274" s="1">
        <f t="shared" ref="V274:V281" si="109">L250*SUM($F200:$G200)</f>
        <v>0.48776998400000005</v>
      </c>
      <c r="W274" s="1">
        <f t="shared" ref="W274:W281" si="110">L250*SUM($I200:$J200)</f>
        <v>1.192387936</v>
      </c>
      <c r="X274" s="1">
        <f t="shared" ref="X274:X281" si="111">M250*SUM($F200:$G200)</f>
        <v>0.48776998400000005</v>
      </c>
      <c r="Y274" s="1">
        <f t="shared" ref="Y274:Y281" si="112">M250*SUM($I200:$J200)</f>
        <v>1.192387936</v>
      </c>
      <c r="Z274" s="1">
        <f t="shared" ref="Z274:Z281" si="113">N250*SUM($F200:$G200)</f>
        <v>5.7312973120000006</v>
      </c>
      <c r="AA274" s="1">
        <f t="shared" ref="AA274:AA281" si="114">N250*SUM($I200:$J200)</f>
        <v>14.010558248000001</v>
      </c>
      <c r="AB274" s="1">
        <f t="shared" ref="AB274:AB281" si="115">O250*SUM($F200:$G200)</f>
        <v>0.24388499200000002</v>
      </c>
      <c r="AC274" s="1">
        <f t="shared" ref="AC274:AC281" si="116">O250*SUM($I200:$J200)</f>
        <v>0.59619396800000002</v>
      </c>
      <c r="AD274" s="1">
        <f t="shared" ref="AD274:AD281" si="117">P250*SUM($F200:$G200)</f>
        <v>0.48776998400000005</v>
      </c>
      <c r="AE274" s="1">
        <f t="shared" ref="AE274:AE281" si="118">P250*SUM($I200:$J200)</f>
        <v>1.192387936</v>
      </c>
      <c r="AF274" s="1">
        <f t="shared" ref="AF274:AF281" si="119">Q250*SUM($F200:$G200)</f>
        <v>0</v>
      </c>
      <c r="AG274" s="1">
        <f t="shared" ref="AG274:AG281" si="120">Q250*SUM($I200:$J200)</f>
        <v>0</v>
      </c>
      <c r="AH274" s="1">
        <f t="shared" ref="AH274:AH281" si="121">R250*SUM($F200:$G200)</f>
        <v>0.70116935199999997</v>
      </c>
      <c r="AI274" s="1">
        <f t="shared" ref="AI274:AI281" si="122">R250*SUM($I200:$J200)</f>
        <v>1.714057658</v>
      </c>
      <c r="AJ274" s="1">
        <f t="shared" ref="AJ274:AJ281" si="123">SUM(AH274,AF274,AD274,AB274,Z274,X274,V274,T274,R274,P274,N274,L274,J274,H274,F274,D274,B274)</f>
        <v>30.546595248000006</v>
      </c>
      <c r="AK274" s="1">
        <f t="shared" ref="AK274:AK281" si="124">SUM(AI274,AG274,AE274,AC274,AA274,Y274,W274,U274,S274,Q274,O274,M274,K274,I274,G274,E274,C274)</f>
        <v>74.673294491999997</v>
      </c>
    </row>
    <row r="275" spans="1:38">
      <c r="A275" s="15" t="s">
        <v>6</v>
      </c>
      <c r="B275" s="1">
        <f t="shared" si="89"/>
        <v>5.9554740000000015</v>
      </c>
      <c r="C275" s="1">
        <f t="shared" si="90"/>
        <v>23.083144000000001</v>
      </c>
      <c r="D275" s="1">
        <f t="shared" si="91"/>
        <v>1.1400478800000005</v>
      </c>
      <c r="E275" s="1">
        <f t="shared" si="92"/>
        <v>4.4187732800000008</v>
      </c>
      <c r="F275" s="1">
        <f t="shared" si="93"/>
        <v>0</v>
      </c>
      <c r="G275" s="1">
        <f t="shared" si="94"/>
        <v>0</v>
      </c>
      <c r="H275" s="1">
        <f t="shared" si="95"/>
        <v>0.13612512000000004</v>
      </c>
      <c r="I275" s="1">
        <f t="shared" si="96"/>
        <v>0.52761472000000009</v>
      </c>
      <c r="J275" s="1">
        <f t="shared" si="97"/>
        <v>2.5523460000000004</v>
      </c>
      <c r="K275" s="1">
        <f t="shared" si="98"/>
        <v>9.8927759999999996</v>
      </c>
      <c r="L275" s="1">
        <f t="shared" si="99"/>
        <v>1.8376891200000005</v>
      </c>
      <c r="M275" s="1">
        <f t="shared" si="100"/>
        <v>7.1227987200000005</v>
      </c>
      <c r="N275" s="1">
        <f t="shared" si="101"/>
        <v>1.2761730000000002</v>
      </c>
      <c r="O275" s="1">
        <f t="shared" si="102"/>
        <v>4.9463879999999998</v>
      </c>
      <c r="P275" s="1">
        <f t="shared" si="103"/>
        <v>0</v>
      </c>
      <c r="Q275" s="1">
        <f t="shared" si="104"/>
        <v>0</v>
      </c>
      <c r="R275" s="1">
        <f t="shared" si="105"/>
        <v>0.98690712000000036</v>
      </c>
      <c r="S275" s="1">
        <f t="shared" si="106"/>
        <v>3.8252067200000006</v>
      </c>
      <c r="T275" s="1">
        <f t="shared" si="107"/>
        <v>0.13612512000000004</v>
      </c>
      <c r="U275" s="1">
        <f t="shared" si="108"/>
        <v>0.52761472000000009</v>
      </c>
      <c r="V275" s="1">
        <f t="shared" si="109"/>
        <v>0.56151612000000017</v>
      </c>
      <c r="W275" s="1">
        <f t="shared" si="110"/>
        <v>2.1764107200000002</v>
      </c>
      <c r="X275" s="1">
        <f t="shared" si="111"/>
        <v>0.85078200000000026</v>
      </c>
      <c r="Y275" s="1">
        <f t="shared" si="112"/>
        <v>3.2975920000000003</v>
      </c>
      <c r="Z275" s="1">
        <f t="shared" si="113"/>
        <v>0.98690712000000036</v>
      </c>
      <c r="AA275" s="1">
        <f t="shared" si="114"/>
        <v>3.8252067200000006</v>
      </c>
      <c r="AB275" s="1">
        <f t="shared" si="115"/>
        <v>0</v>
      </c>
      <c r="AC275" s="1">
        <f t="shared" si="116"/>
        <v>0</v>
      </c>
      <c r="AD275" s="1">
        <f t="shared" si="117"/>
        <v>0.56151612000000017</v>
      </c>
      <c r="AE275" s="1">
        <f t="shared" si="118"/>
        <v>2.1764107200000002</v>
      </c>
      <c r="AF275" s="1">
        <f t="shared" si="119"/>
        <v>0</v>
      </c>
      <c r="AG275" s="1">
        <f t="shared" si="120"/>
        <v>0</v>
      </c>
      <c r="AH275" s="1">
        <f t="shared" si="121"/>
        <v>0</v>
      </c>
      <c r="AI275" s="1">
        <f t="shared" si="122"/>
        <v>0</v>
      </c>
      <c r="AJ275" s="1">
        <f t="shared" si="123"/>
        <v>16.981608720000004</v>
      </c>
      <c r="AK275" s="1">
        <f t="shared" si="124"/>
        <v>65.819936320000011</v>
      </c>
    </row>
    <row r="276" spans="1:38">
      <c r="A276" s="13" t="s">
        <v>7</v>
      </c>
      <c r="B276" s="1">
        <f t="shared" si="89"/>
        <v>5.477919516</v>
      </c>
      <c r="C276" s="1">
        <f t="shared" si="90"/>
        <v>16.429084902</v>
      </c>
      <c r="D276" s="1">
        <f t="shared" si="91"/>
        <v>0.80962961399999989</v>
      </c>
      <c r="E276" s="1">
        <f t="shared" si="92"/>
        <v>2.4281980830000003</v>
      </c>
      <c r="F276" s="1">
        <f t="shared" si="93"/>
        <v>0.32729707799999996</v>
      </c>
      <c r="G276" s="1">
        <f t="shared" si="94"/>
        <v>0.98161199099999996</v>
      </c>
      <c r="H276" s="1">
        <f t="shared" si="95"/>
        <v>0.15503545799999999</v>
      </c>
      <c r="I276" s="1">
        <f t="shared" si="96"/>
        <v>0.46497410099999997</v>
      </c>
      <c r="J276" s="1">
        <f t="shared" si="97"/>
        <v>2.0843656019999997</v>
      </c>
      <c r="K276" s="1">
        <f t="shared" si="98"/>
        <v>6.2513184690000001</v>
      </c>
      <c r="L276" s="1">
        <f t="shared" si="99"/>
        <v>1.2919621499999998</v>
      </c>
      <c r="M276" s="1">
        <f t="shared" si="100"/>
        <v>3.8747841749999998</v>
      </c>
      <c r="N276" s="1">
        <f t="shared" si="101"/>
        <v>0.80962961399999989</v>
      </c>
      <c r="O276" s="1">
        <f t="shared" si="102"/>
        <v>2.4281980830000003</v>
      </c>
      <c r="P276" s="1">
        <f t="shared" si="103"/>
        <v>0.80962961399999989</v>
      </c>
      <c r="Q276" s="1">
        <f t="shared" si="104"/>
        <v>2.4281980830000003</v>
      </c>
      <c r="R276" s="1">
        <f t="shared" si="105"/>
        <v>0.96466507199999996</v>
      </c>
      <c r="S276" s="1">
        <f t="shared" si="106"/>
        <v>2.893172184</v>
      </c>
      <c r="T276" s="1">
        <f t="shared" si="107"/>
        <v>0.48233253599999998</v>
      </c>
      <c r="U276" s="1">
        <f t="shared" si="108"/>
        <v>1.446586092</v>
      </c>
      <c r="V276" s="1">
        <f t="shared" si="109"/>
        <v>0.48233253599999998</v>
      </c>
      <c r="W276" s="1">
        <f t="shared" si="110"/>
        <v>1.446586092</v>
      </c>
      <c r="X276" s="1">
        <f t="shared" si="111"/>
        <v>2.4116626800000001</v>
      </c>
      <c r="Y276" s="1">
        <f t="shared" si="112"/>
        <v>7.2329304600000013</v>
      </c>
      <c r="Z276" s="1">
        <f t="shared" si="113"/>
        <v>0.48233253599999998</v>
      </c>
      <c r="AA276" s="1">
        <f t="shared" si="114"/>
        <v>1.446586092</v>
      </c>
      <c r="AB276" s="1">
        <f t="shared" si="115"/>
        <v>0</v>
      </c>
      <c r="AC276" s="1">
        <f t="shared" si="116"/>
        <v>0</v>
      </c>
      <c r="AD276" s="1">
        <f t="shared" si="117"/>
        <v>0.15503545799999999</v>
      </c>
      <c r="AE276" s="1">
        <f t="shared" si="118"/>
        <v>0.46497410099999997</v>
      </c>
      <c r="AF276" s="1">
        <f t="shared" si="119"/>
        <v>0.15503545799999999</v>
      </c>
      <c r="AG276" s="1">
        <f t="shared" si="120"/>
        <v>0.46497410099999997</v>
      </c>
      <c r="AH276" s="1">
        <f t="shared" si="121"/>
        <v>0.32729707799999996</v>
      </c>
      <c r="AI276" s="1">
        <f t="shared" si="122"/>
        <v>0.98161199099999996</v>
      </c>
      <c r="AJ276" s="1">
        <f t="shared" si="123"/>
        <v>17.226162000000002</v>
      </c>
      <c r="AK276" s="1">
        <f t="shared" si="124"/>
        <v>51.663789000000001</v>
      </c>
    </row>
    <row r="277" spans="1:38">
      <c r="A277" s="15" t="s">
        <v>8</v>
      </c>
      <c r="B277" s="1">
        <f t="shared" si="89"/>
        <v>3.9345995919999996</v>
      </c>
      <c r="C277" s="1">
        <f t="shared" si="90"/>
        <v>16.681617568</v>
      </c>
      <c r="D277" s="1">
        <f t="shared" si="91"/>
        <v>0.48543761199999996</v>
      </c>
      <c r="E277" s="1">
        <f t="shared" si="92"/>
        <v>2.0581216480000002</v>
      </c>
      <c r="F277" s="1">
        <f t="shared" si="93"/>
        <v>0</v>
      </c>
      <c r="G277" s="1">
        <f t="shared" si="94"/>
        <v>0</v>
      </c>
      <c r="H277" s="1">
        <f t="shared" si="95"/>
        <v>0.12774674</v>
      </c>
      <c r="I277" s="1">
        <f t="shared" si="96"/>
        <v>0.54161095999999997</v>
      </c>
      <c r="J277" s="1">
        <f t="shared" si="97"/>
        <v>0.98364989799999991</v>
      </c>
      <c r="K277" s="1">
        <f t="shared" si="98"/>
        <v>4.170404392</v>
      </c>
      <c r="L277" s="1">
        <f t="shared" si="99"/>
        <v>1.3541154439999998</v>
      </c>
      <c r="M277" s="1">
        <f t="shared" si="100"/>
        <v>5.741076176</v>
      </c>
      <c r="N277" s="1">
        <f t="shared" si="101"/>
        <v>0.48543761199999996</v>
      </c>
      <c r="O277" s="1">
        <f t="shared" si="102"/>
        <v>2.0581216480000002</v>
      </c>
      <c r="P277" s="1">
        <f t="shared" si="103"/>
        <v>0.37046554599999998</v>
      </c>
      <c r="Q277" s="1">
        <f t="shared" si="104"/>
        <v>1.5706717840000002</v>
      </c>
      <c r="R277" s="1">
        <f t="shared" si="105"/>
        <v>1.72458099</v>
      </c>
      <c r="S277" s="1">
        <f t="shared" si="106"/>
        <v>7.3117479600000008</v>
      </c>
      <c r="T277" s="1">
        <f t="shared" si="107"/>
        <v>0.12774674</v>
      </c>
      <c r="U277" s="1">
        <f t="shared" si="108"/>
        <v>0.54161095999999997</v>
      </c>
      <c r="V277" s="1">
        <f t="shared" si="109"/>
        <v>0.37046554599999998</v>
      </c>
      <c r="W277" s="1">
        <f t="shared" si="110"/>
        <v>1.5706717840000002</v>
      </c>
      <c r="X277" s="1">
        <f t="shared" si="111"/>
        <v>1.9672997959999998</v>
      </c>
      <c r="Y277" s="1">
        <f t="shared" si="112"/>
        <v>8.340808784</v>
      </c>
      <c r="Z277" s="1">
        <f t="shared" si="113"/>
        <v>0.24271880599999998</v>
      </c>
      <c r="AA277" s="1">
        <f t="shared" si="114"/>
        <v>1.0290608240000001</v>
      </c>
      <c r="AB277" s="1">
        <f t="shared" si="115"/>
        <v>0</v>
      </c>
      <c r="AC277" s="1">
        <f t="shared" si="116"/>
        <v>0</v>
      </c>
      <c r="AD277" s="1">
        <f t="shared" si="117"/>
        <v>0.12774674</v>
      </c>
      <c r="AE277" s="1">
        <f t="shared" si="118"/>
        <v>0.54161095999999997</v>
      </c>
      <c r="AF277" s="1">
        <f t="shared" si="119"/>
        <v>0.12774674</v>
      </c>
      <c r="AG277" s="1">
        <f t="shared" si="120"/>
        <v>0.54161095999999997</v>
      </c>
      <c r="AH277" s="1">
        <f t="shared" si="121"/>
        <v>0.37046554599999998</v>
      </c>
      <c r="AI277" s="1">
        <f t="shared" si="122"/>
        <v>1.5706717840000002</v>
      </c>
      <c r="AJ277" s="1">
        <f t="shared" si="123"/>
        <v>12.800223347999999</v>
      </c>
      <c r="AK277" s="1">
        <f t="shared" si="124"/>
        <v>54.269418191999996</v>
      </c>
    </row>
    <row r="278" spans="1:38">
      <c r="A278" s="13" t="s">
        <v>9</v>
      </c>
      <c r="B278" s="1">
        <f t="shared" si="89"/>
        <v>2.9382397439999992</v>
      </c>
      <c r="C278" s="1">
        <f t="shared" si="90"/>
        <v>18.904491231999998</v>
      </c>
      <c r="D278" s="1">
        <f t="shared" si="91"/>
        <v>0.28380724799999996</v>
      </c>
      <c r="E278" s="1">
        <f t="shared" si="92"/>
        <v>1.8260019940000001</v>
      </c>
      <c r="F278" s="1">
        <f t="shared" si="93"/>
        <v>0</v>
      </c>
      <c r="G278" s="1">
        <f t="shared" si="94"/>
        <v>0</v>
      </c>
      <c r="H278" s="1">
        <f t="shared" si="95"/>
        <v>0.19198725599999997</v>
      </c>
      <c r="I278" s="1">
        <f t="shared" si="96"/>
        <v>1.2352366429999999</v>
      </c>
      <c r="J278" s="1">
        <f t="shared" si="97"/>
        <v>0.28380724799999996</v>
      </c>
      <c r="K278" s="1">
        <f t="shared" si="98"/>
        <v>1.8260019940000001</v>
      </c>
      <c r="L278" s="1">
        <f t="shared" si="99"/>
        <v>1.3272162479999998</v>
      </c>
      <c r="M278" s="1">
        <f t="shared" si="100"/>
        <v>8.5392446189999998</v>
      </c>
      <c r="N278" s="1">
        <f t="shared" si="101"/>
        <v>9.1819991999999975E-2</v>
      </c>
      <c r="O278" s="1">
        <f t="shared" si="102"/>
        <v>0.59076535099999994</v>
      </c>
      <c r="P278" s="1">
        <f t="shared" si="103"/>
        <v>0</v>
      </c>
      <c r="Q278" s="1">
        <f t="shared" si="104"/>
        <v>0</v>
      </c>
      <c r="R278" s="1">
        <f t="shared" si="105"/>
        <v>0.66778175999999989</v>
      </c>
      <c r="S278" s="1">
        <f t="shared" si="106"/>
        <v>4.2964752800000001</v>
      </c>
      <c r="T278" s="1">
        <f t="shared" si="107"/>
        <v>0.19198725599999997</v>
      </c>
      <c r="U278" s="1">
        <f t="shared" si="108"/>
        <v>1.2352366429999999</v>
      </c>
      <c r="V278" s="1">
        <f t="shared" si="109"/>
        <v>0</v>
      </c>
      <c r="W278" s="1">
        <f t="shared" si="110"/>
        <v>0</v>
      </c>
      <c r="X278" s="1">
        <f t="shared" si="111"/>
        <v>1.6110234959999998</v>
      </c>
      <c r="Y278" s="1">
        <f t="shared" si="112"/>
        <v>10.365246613</v>
      </c>
      <c r="Z278" s="1">
        <f t="shared" si="113"/>
        <v>0.37562723999999992</v>
      </c>
      <c r="AA278" s="1">
        <f t="shared" si="114"/>
        <v>2.4167673449999998</v>
      </c>
      <c r="AB278" s="1">
        <f t="shared" si="115"/>
        <v>0</v>
      </c>
      <c r="AC278" s="1">
        <f t="shared" si="116"/>
        <v>0</v>
      </c>
      <c r="AD278" s="1">
        <f t="shared" si="117"/>
        <v>9.1819991999999975E-2</v>
      </c>
      <c r="AE278" s="1">
        <f t="shared" si="118"/>
        <v>0.59076535099999994</v>
      </c>
      <c r="AF278" s="1">
        <f t="shared" si="119"/>
        <v>0</v>
      </c>
      <c r="AG278" s="1">
        <f t="shared" si="120"/>
        <v>0</v>
      </c>
      <c r="AH278" s="1">
        <f t="shared" si="121"/>
        <v>0.28380724799999996</v>
      </c>
      <c r="AI278" s="1">
        <f t="shared" si="122"/>
        <v>1.8260019940000001</v>
      </c>
      <c r="AJ278" s="1">
        <f t="shared" si="123"/>
        <v>8.3389247279999985</v>
      </c>
      <c r="AK278" s="1">
        <f t="shared" si="124"/>
        <v>53.652235058999999</v>
      </c>
    </row>
    <row r="279" spans="1:38">
      <c r="A279" s="15" t="s">
        <v>10</v>
      </c>
      <c r="B279" s="1">
        <f t="shared" si="89"/>
        <v>2.3016072840000001</v>
      </c>
      <c r="C279" s="1">
        <f t="shared" si="90"/>
        <v>13.006620911999999</v>
      </c>
      <c r="D279" s="1">
        <f t="shared" si="91"/>
        <v>0.10990821300000002</v>
      </c>
      <c r="E279" s="1">
        <f t="shared" si="92"/>
        <v>0.62110268400000002</v>
      </c>
      <c r="F279" s="1">
        <f t="shared" si="93"/>
        <v>0.10990821300000002</v>
      </c>
      <c r="G279" s="1">
        <f t="shared" si="94"/>
        <v>0.62110268400000002</v>
      </c>
      <c r="H279" s="1">
        <f t="shared" si="95"/>
        <v>0</v>
      </c>
      <c r="I279" s="1">
        <f t="shared" si="96"/>
        <v>0</v>
      </c>
      <c r="J279" s="1">
        <f t="shared" si="97"/>
        <v>0.32972463899999999</v>
      </c>
      <c r="K279" s="1">
        <f t="shared" si="98"/>
        <v>1.8633080519999998</v>
      </c>
      <c r="L279" s="1">
        <f t="shared" si="99"/>
        <v>0.98917391700000001</v>
      </c>
      <c r="M279" s="1">
        <f t="shared" si="100"/>
        <v>5.5899241559999995</v>
      </c>
      <c r="N279" s="1">
        <f t="shared" si="101"/>
        <v>0.10990821300000002</v>
      </c>
      <c r="O279" s="1">
        <f t="shared" si="102"/>
        <v>0.62110268400000002</v>
      </c>
      <c r="P279" s="1">
        <f t="shared" si="103"/>
        <v>0</v>
      </c>
      <c r="Q279" s="1">
        <f t="shared" si="104"/>
        <v>0</v>
      </c>
      <c r="R279" s="1">
        <f t="shared" si="105"/>
        <v>0.32972463899999999</v>
      </c>
      <c r="S279" s="1">
        <f t="shared" si="106"/>
        <v>1.8633080519999998</v>
      </c>
      <c r="T279" s="1">
        <f t="shared" si="107"/>
        <v>0.10990821300000002</v>
      </c>
      <c r="U279" s="1">
        <f t="shared" si="108"/>
        <v>0.62110268400000002</v>
      </c>
      <c r="V279" s="1">
        <f t="shared" si="109"/>
        <v>0</v>
      </c>
      <c r="W279" s="1">
        <f t="shared" si="110"/>
        <v>0</v>
      </c>
      <c r="X279" s="1">
        <f t="shared" si="111"/>
        <v>1.7520662190000003</v>
      </c>
      <c r="Y279" s="1">
        <f t="shared" si="112"/>
        <v>9.9011074920000013</v>
      </c>
      <c r="Z279" s="1">
        <f t="shared" si="113"/>
        <v>0.32972463899999999</v>
      </c>
      <c r="AA279" s="1">
        <f t="shared" si="114"/>
        <v>1.8633080519999998</v>
      </c>
      <c r="AB279" s="1">
        <f t="shared" si="115"/>
        <v>0</v>
      </c>
      <c r="AC279" s="1">
        <f t="shared" si="116"/>
        <v>0</v>
      </c>
      <c r="AD279" s="1">
        <f t="shared" si="117"/>
        <v>0</v>
      </c>
      <c r="AE279" s="1">
        <f t="shared" si="118"/>
        <v>0</v>
      </c>
      <c r="AF279" s="1">
        <f t="shared" si="119"/>
        <v>0</v>
      </c>
      <c r="AG279" s="1">
        <f t="shared" si="120"/>
        <v>0</v>
      </c>
      <c r="AH279" s="1">
        <f t="shared" si="121"/>
        <v>0</v>
      </c>
      <c r="AI279" s="1">
        <f t="shared" si="122"/>
        <v>0</v>
      </c>
      <c r="AJ279" s="1">
        <f t="shared" si="123"/>
        <v>6.4716541890000006</v>
      </c>
      <c r="AK279" s="1">
        <f t="shared" si="124"/>
        <v>36.571987452000002</v>
      </c>
    </row>
    <row r="280" spans="1:38">
      <c r="A280" s="13" t="s">
        <v>11</v>
      </c>
      <c r="B280" s="1">
        <f t="shared" si="89"/>
        <v>0.90247324000000007</v>
      </c>
      <c r="C280" s="1">
        <f t="shared" si="90"/>
        <v>5.6215486800000001</v>
      </c>
      <c r="D280" s="1">
        <f t="shared" si="91"/>
        <v>0.20087307600000004</v>
      </c>
      <c r="E280" s="1">
        <f t="shared" si="92"/>
        <v>1.2512479320000001</v>
      </c>
      <c r="F280" s="1">
        <f t="shared" si="93"/>
        <v>0</v>
      </c>
      <c r="G280" s="1">
        <f t="shared" si="94"/>
        <v>0</v>
      </c>
      <c r="H280" s="1">
        <f t="shared" si="95"/>
        <v>0</v>
      </c>
      <c r="I280" s="1">
        <f t="shared" si="96"/>
        <v>0</v>
      </c>
      <c r="J280" s="1">
        <f t="shared" si="97"/>
        <v>9.8980936000000005E-2</v>
      </c>
      <c r="K280" s="1">
        <f t="shared" si="98"/>
        <v>0.61655695200000005</v>
      </c>
      <c r="L280" s="1">
        <f t="shared" si="99"/>
        <v>0.20087307600000004</v>
      </c>
      <c r="M280" s="1">
        <f t="shared" si="100"/>
        <v>1.2512479320000001</v>
      </c>
      <c r="N280" s="1">
        <f t="shared" si="101"/>
        <v>0</v>
      </c>
      <c r="O280" s="1">
        <f t="shared" si="102"/>
        <v>0</v>
      </c>
      <c r="P280" s="1">
        <f t="shared" si="103"/>
        <v>0</v>
      </c>
      <c r="Q280" s="1">
        <f t="shared" si="104"/>
        <v>0</v>
      </c>
      <c r="R280" s="1">
        <f t="shared" si="105"/>
        <v>0</v>
      </c>
      <c r="S280" s="1">
        <f t="shared" si="106"/>
        <v>0</v>
      </c>
      <c r="T280" s="1">
        <f t="shared" si="107"/>
        <v>9.8980936000000005E-2</v>
      </c>
      <c r="U280" s="1">
        <f t="shared" si="108"/>
        <v>0.61655695200000005</v>
      </c>
      <c r="V280" s="1">
        <f t="shared" si="109"/>
        <v>0</v>
      </c>
      <c r="W280" s="1">
        <f t="shared" si="110"/>
        <v>0</v>
      </c>
      <c r="X280" s="1">
        <f t="shared" si="111"/>
        <v>1.205238456</v>
      </c>
      <c r="Y280" s="1">
        <f t="shared" si="112"/>
        <v>7.5074875919999995</v>
      </c>
      <c r="Z280" s="1">
        <f t="shared" si="113"/>
        <v>0.20087307600000004</v>
      </c>
      <c r="AA280" s="1">
        <f t="shared" si="114"/>
        <v>1.2512479320000001</v>
      </c>
      <c r="AB280" s="1">
        <f t="shared" si="115"/>
        <v>0</v>
      </c>
      <c r="AC280" s="1">
        <f t="shared" si="116"/>
        <v>0</v>
      </c>
      <c r="AD280" s="1">
        <f t="shared" si="117"/>
        <v>0</v>
      </c>
      <c r="AE280" s="1">
        <f t="shared" si="118"/>
        <v>0</v>
      </c>
      <c r="AF280" s="1">
        <f t="shared" si="119"/>
        <v>0</v>
      </c>
      <c r="AG280" s="1">
        <f t="shared" si="120"/>
        <v>0</v>
      </c>
      <c r="AH280" s="1">
        <f t="shared" si="121"/>
        <v>0</v>
      </c>
      <c r="AI280" s="1">
        <f t="shared" si="122"/>
        <v>0</v>
      </c>
      <c r="AJ280" s="1">
        <f t="shared" si="123"/>
        <v>2.908292796</v>
      </c>
      <c r="AK280" s="1">
        <f t="shared" si="124"/>
        <v>18.115893971999999</v>
      </c>
    </row>
    <row r="281" spans="1:38">
      <c r="A281" s="15" t="s">
        <v>12</v>
      </c>
      <c r="B281" s="1">
        <f t="shared" si="89"/>
        <v>0.16122952000000002</v>
      </c>
      <c r="C281" s="1">
        <f t="shared" si="90"/>
        <v>3.0163217520000001</v>
      </c>
      <c r="D281" s="1">
        <f t="shared" si="91"/>
        <v>3.2491119999999998E-2</v>
      </c>
      <c r="E281" s="1">
        <f t="shared" si="92"/>
        <v>0.60785191199999999</v>
      </c>
      <c r="F281" s="1">
        <f t="shared" si="93"/>
        <v>0</v>
      </c>
      <c r="G281" s="1">
        <f t="shared" si="94"/>
        <v>0</v>
      </c>
      <c r="H281" s="1">
        <f t="shared" si="95"/>
        <v>0</v>
      </c>
      <c r="I281" s="1">
        <f t="shared" si="96"/>
        <v>0</v>
      </c>
      <c r="J281" s="1">
        <f t="shared" si="97"/>
        <v>3.2491119999999998E-2</v>
      </c>
      <c r="K281" s="1">
        <f t="shared" si="98"/>
        <v>0.60785191199999999</v>
      </c>
      <c r="L281" s="1">
        <f t="shared" si="99"/>
        <v>3.2491119999999998E-2</v>
      </c>
      <c r="M281" s="1">
        <f t="shared" si="100"/>
        <v>0.60785191199999999</v>
      </c>
      <c r="N281" s="1">
        <f t="shared" si="101"/>
        <v>3.2491119999999998E-2</v>
      </c>
      <c r="O281" s="1">
        <f t="shared" si="102"/>
        <v>0.60785191199999999</v>
      </c>
      <c r="P281" s="1">
        <f t="shared" si="103"/>
        <v>0</v>
      </c>
      <c r="Q281" s="1">
        <f t="shared" si="104"/>
        <v>0</v>
      </c>
      <c r="R281" s="1">
        <f t="shared" si="105"/>
        <v>6.4369200000000001E-2</v>
      </c>
      <c r="S281" s="1">
        <f t="shared" si="106"/>
        <v>1.20423492</v>
      </c>
      <c r="T281" s="1">
        <f t="shared" si="107"/>
        <v>3.2491119999999998E-2</v>
      </c>
      <c r="U281" s="1">
        <f t="shared" si="108"/>
        <v>0.60785191199999999</v>
      </c>
      <c r="V281" s="1">
        <f t="shared" si="109"/>
        <v>0</v>
      </c>
      <c r="W281" s="1">
        <f t="shared" si="110"/>
        <v>0</v>
      </c>
      <c r="X281" s="1">
        <f t="shared" si="111"/>
        <v>0.12935144000000001</v>
      </c>
      <c r="Y281" s="1">
        <f t="shared" si="112"/>
        <v>2.419938744</v>
      </c>
      <c r="Z281" s="1">
        <f t="shared" si="113"/>
        <v>6.4369200000000001E-2</v>
      </c>
      <c r="AA281" s="1">
        <f t="shared" si="114"/>
        <v>1.20423492</v>
      </c>
      <c r="AB281" s="1">
        <f t="shared" si="115"/>
        <v>0</v>
      </c>
      <c r="AC281" s="1">
        <f t="shared" si="116"/>
        <v>0</v>
      </c>
      <c r="AD281" s="1">
        <f t="shared" si="117"/>
        <v>3.2491119999999998E-2</v>
      </c>
      <c r="AE281" s="1">
        <f t="shared" si="118"/>
        <v>0.60785191199999999</v>
      </c>
      <c r="AF281" s="1">
        <f t="shared" si="119"/>
        <v>0</v>
      </c>
      <c r="AG281" s="1">
        <f t="shared" si="120"/>
        <v>0</v>
      </c>
      <c r="AH281" s="1">
        <f t="shared" si="121"/>
        <v>0</v>
      </c>
      <c r="AI281" s="1">
        <f t="shared" si="122"/>
        <v>0</v>
      </c>
      <c r="AJ281" s="1">
        <f t="shared" si="123"/>
        <v>0.61426607999999994</v>
      </c>
      <c r="AK281" s="1">
        <f t="shared" si="124"/>
        <v>11.491841808</v>
      </c>
    </row>
    <row r="282" spans="1:38" ht="17.25" thickBot="1">
      <c r="B282" s="21"/>
    </row>
    <row r="283" spans="1:38" ht="23.25" thickTop="1">
      <c r="A283" s="41"/>
      <c r="B283" s="42" t="s">
        <v>231</v>
      </c>
      <c r="C283" s="76"/>
      <c r="D283" s="42" t="s">
        <v>152</v>
      </c>
      <c r="E283" s="42"/>
      <c r="F283" s="42" t="s">
        <v>153</v>
      </c>
      <c r="G283" s="42"/>
      <c r="H283" s="42" t="s">
        <v>155</v>
      </c>
      <c r="I283" s="42"/>
      <c r="J283" s="42" t="s">
        <v>156</v>
      </c>
      <c r="K283" s="42"/>
      <c r="L283" s="42" t="s">
        <v>48</v>
      </c>
      <c r="M283" s="42"/>
      <c r="N283" s="42" t="s">
        <v>157</v>
      </c>
      <c r="O283" s="42"/>
      <c r="P283" s="42" t="s">
        <v>49</v>
      </c>
      <c r="Q283" s="42"/>
      <c r="R283" s="42" t="s">
        <v>160</v>
      </c>
      <c r="S283" s="42"/>
      <c r="T283" s="42" t="s">
        <v>54</v>
      </c>
      <c r="U283" s="42"/>
      <c r="V283" s="42" t="s">
        <v>162</v>
      </c>
      <c r="W283" s="42"/>
      <c r="X283" s="42" t="s">
        <v>164</v>
      </c>
      <c r="Y283" s="42"/>
      <c r="Z283" s="42" t="s">
        <v>166</v>
      </c>
      <c r="AA283" s="42"/>
      <c r="AB283" s="42" t="s">
        <v>172</v>
      </c>
      <c r="AC283" s="42"/>
      <c r="AD283" s="42" t="s">
        <v>168</v>
      </c>
      <c r="AE283" s="42"/>
      <c r="AF283" s="42" t="s">
        <v>170</v>
      </c>
      <c r="AG283" s="42"/>
      <c r="AH283" s="42" t="s">
        <v>60</v>
      </c>
      <c r="AI283" s="42"/>
      <c r="AJ283" s="77" t="s">
        <v>177</v>
      </c>
      <c r="AK283" s="78"/>
    </row>
    <row r="284" spans="1:38">
      <c r="A284" s="44"/>
      <c r="B284" s="16" t="s">
        <v>22</v>
      </c>
      <c r="C284" s="16" t="s">
        <v>23</v>
      </c>
      <c r="D284" s="16" t="s">
        <v>22</v>
      </c>
      <c r="E284" s="16" t="s">
        <v>23</v>
      </c>
      <c r="F284" s="16" t="s">
        <v>22</v>
      </c>
      <c r="G284" s="16" t="s">
        <v>23</v>
      </c>
      <c r="H284" s="16" t="s">
        <v>22</v>
      </c>
      <c r="I284" s="16" t="s">
        <v>23</v>
      </c>
      <c r="J284" s="16" t="s">
        <v>22</v>
      </c>
      <c r="K284" s="16" t="s">
        <v>23</v>
      </c>
      <c r="L284" s="16" t="s">
        <v>22</v>
      </c>
      <c r="M284" s="16" t="s">
        <v>23</v>
      </c>
      <c r="N284" s="16" t="s">
        <v>22</v>
      </c>
      <c r="O284" s="16" t="s">
        <v>23</v>
      </c>
      <c r="P284" s="16" t="s">
        <v>22</v>
      </c>
      <c r="Q284" s="16" t="s">
        <v>23</v>
      </c>
      <c r="R284" s="16" t="s">
        <v>22</v>
      </c>
      <c r="S284" s="16" t="s">
        <v>23</v>
      </c>
      <c r="T284" s="16" t="s">
        <v>22</v>
      </c>
      <c r="U284" s="16" t="s">
        <v>23</v>
      </c>
      <c r="V284" s="16" t="s">
        <v>22</v>
      </c>
      <c r="W284" s="16" t="s">
        <v>23</v>
      </c>
      <c r="X284" s="16" t="s">
        <v>22</v>
      </c>
      <c r="Y284" s="16" t="s">
        <v>23</v>
      </c>
      <c r="Z284" s="16" t="s">
        <v>22</v>
      </c>
      <c r="AA284" s="16" t="s">
        <v>23</v>
      </c>
      <c r="AB284" s="16" t="s">
        <v>22</v>
      </c>
      <c r="AC284" s="16" t="s">
        <v>23</v>
      </c>
      <c r="AD284" s="16" t="s">
        <v>22</v>
      </c>
      <c r="AE284" s="16" t="s">
        <v>23</v>
      </c>
      <c r="AF284" s="16" t="s">
        <v>22</v>
      </c>
      <c r="AG284" s="16" t="s">
        <v>23</v>
      </c>
      <c r="AH284" s="16" t="s">
        <v>22</v>
      </c>
      <c r="AI284" s="16" t="s">
        <v>23</v>
      </c>
      <c r="AJ284" s="23" t="s">
        <v>22</v>
      </c>
      <c r="AK284" s="79" t="s">
        <v>23</v>
      </c>
    </row>
    <row r="285" spans="1:38">
      <c r="A285" s="46" t="s">
        <v>5</v>
      </c>
      <c r="B285" s="14">
        <f>SUM(B286:B293)</f>
        <v>666023.1120590897</v>
      </c>
      <c r="C285" s="14">
        <f t="shared" ref="C285:AI285" si="125">SUM(C286:C293)</f>
        <v>2669427.9842886375</v>
      </c>
      <c r="D285" s="14">
        <f t="shared" si="125"/>
        <v>172789.26369546974</v>
      </c>
      <c r="E285" s="14">
        <f t="shared" si="125"/>
        <v>559664.17184125457</v>
      </c>
      <c r="F285" s="14">
        <f t="shared" si="125"/>
        <v>45679.444273468464</v>
      </c>
      <c r="G285" s="14">
        <f t="shared" si="125"/>
        <v>124537.24149020767</v>
      </c>
      <c r="H285" s="14">
        <f t="shared" si="125"/>
        <v>31540.627108441469</v>
      </c>
      <c r="I285" s="14">
        <f t="shared" si="125"/>
        <v>106782.50552729037</v>
      </c>
      <c r="J285" s="14">
        <f t="shared" si="125"/>
        <v>221817.44388066875</v>
      </c>
      <c r="K285" s="14">
        <f t="shared" si="125"/>
        <v>772475.53109499894</v>
      </c>
      <c r="L285" s="14">
        <f t="shared" si="125"/>
        <v>201610.23504267345</v>
      </c>
      <c r="M285" s="14">
        <f t="shared" si="125"/>
        <v>860844.96847435168</v>
      </c>
      <c r="N285" s="14">
        <f t="shared" si="125"/>
        <v>113885.50883145054</v>
      </c>
      <c r="O285" s="14">
        <f t="shared" si="125"/>
        <v>382833.74887661793</v>
      </c>
      <c r="P285" s="14">
        <f t="shared" si="125"/>
        <v>33357.644559382206</v>
      </c>
      <c r="Q285" s="14">
        <f t="shared" si="125"/>
        <v>106922.81026840373</v>
      </c>
      <c r="R285" s="14">
        <f t="shared" si="125"/>
        <v>180804.77026348544</v>
      </c>
      <c r="S285" s="14">
        <f t="shared" si="125"/>
        <v>670972.90404626715</v>
      </c>
      <c r="T285" s="14">
        <f t="shared" si="125"/>
        <v>45314.759560497463</v>
      </c>
      <c r="U285" s="14">
        <f t="shared" si="125"/>
        <v>175929.57760451199</v>
      </c>
      <c r="V285" s="14">
        <f t="shared" si="125"/>
        <v>45312.442061084424</v>
      </c>
      <c r="W285" s="14">
        <f t="shared" si="125"/>
        <v>151444.83708873816</v>
      </c>
      <c r="X285" s="14">
        <f t="shared" si="125"/>
        <v>248031.45144349267</v>
      </c>
      <c r="Y285" s="14">
        <f t="shared" si="125"/>
        <v>1202138.9057691228</v>
      </c>
      <c r="Z285" s="14">
        <f t="shared" si="125"/>
        <v>205473.39657983012</v>
      </c>
      <c r="AA285" s="14">
        <f t="shared" si="125"/>
        <v>658554.44537781575</v>
      </c>
      <c r="AB285" s="14">
        <f t="shared" si="125"/>
        <v>6003.5868056740073</v>
      </c>
      <c r="AC285" s="14">
        <f t="shared" si="125"/>
        <v>14676.189012513041</v>
      </c>
      <c r="AD285" s="14">
        <f t="shared" si="125"/>
        <v>35115.211917579072</v>
      </c>
      <c r="AE285" s="14">
        <f t="shared" si="125"/>
        <v>133927.11911446872</v>
      </c>
      <c r="AF285" s="14">
        <f t="shared" si="125"/>
        <v>6499.7168143696672</v>
      </c>
      <c r="AG285" s="14">
        <f t="shared" si="125"/>
        <v>23013.531194516945</v>
      </c>
      <c r="AH285" s="14">
        <f t="shared" si="125"/>
        <v>39818.530846990936</v>
      </c>
      <c r="AI285" s="14">
        <f t="shared" si="125"/>
        <v>142720.96270703146</v>
      </c>
      <c r="AJ285" s="39">
        <f>SUM(AH285,AF285,AD285,AB285,Z285,X285,V285,T285,R285,P285,N285,L285,J285,H285,F285,D285,B285)</f>
        <v>2299077.1457436485</v>
      </c>
      <c r="AK285" s="47">
        <f>SUM(AI285,AG285,AE285,AC285,AA285,Y285,W285,U285,S285,Q285,O285,M285,K285,I285,G285,E285,C285)</f>
        <v>8756867.4337767474</v>
      </c>
      <c r="AL285" s="14">
        <f>SUM(AJ285:AK285)</f>
        <v>11055944.579520397</v>
      </c>
    </row>
    <row r="286" spans="1:38">
      <c r="A286" s="48" t="s">
        <v>13</v>
      </c>
      <c r="B286" s="14">
        <f t="shared" ref="B286:AI286" si="126">B274*$Q114/$B$158*$H$26</f>
        <v>152341.01519397792</v>
      </c>
      <c r="C286" s="14">
        <f t="shared" si="126"/>
        <v>372408.29619251844</v>
      </c>
      <c r="D286" s="14">
        <f t="shared" si="126"/>
        <v>99809.630644330362</v>
      </c>
      <c r="E286" s="14">
        <f t="shared" si="126"/>
        <v>243991.6423330293</v>
      </c>
      <c r="F286" s="14">
        <f t="shared" si="126"/>
        <v>35271.072483334792</v>
      </c>
      <c r="G286" s="14">
        <f t="shared" si="126"/>
        <v>86222.610448514111</v>
      </c>
      <c r="H286" s="14">
        <f t="shared" si="126"/>
        <v>17260.312066312767</v>
      </c>
      <c r="I286" s="14">
        <f t="shared" si="126"/>
        <v>42194.043410974991</v>
      </c>
      <c r="J286" s="14">
        <f t="shared" si="126"/>
        <v>70542.144966669584</v>
      </c>
      <c r="K286" s="14">
        <f t="shared" si="126"/>
        <v>172445.22089702822</v>
      </c>
      <c r="L286" s="14">
        <f t="shared" si="126"/>
        <v>35271.072483334792</v>
      </c>
      <c r="M286" s="14">
        <f t="shared" si="126"/>
        <v>86222.610448514111</v>
      </c>
      <c r="N286" s="14">
        <f t="shared" si="126"/>
        <v>47278.246094682807</v>
      </c>
      <c r="O286" s="14">
        <f t="shared" si="126"/>
        <v>115574.98847354019</v>
      </c>
      <c r="P286" s="14">
        <f t="shared" si="126"/>
        <v>6003.5868056740073</v>
      </c>
      <c r="Q286" s="14">
        <f t="shared" si="126"/>
        <v>14676.189012513041</v>
      </c>
      <c r="R286" s="14">
        <f t="shared" si="126"/>
        <v>70542.144966669584</v>
      </c>
      <c r="S286" s="14">
        <f t="shared" si="126"/>
        <v>172445.22089702822</v>
      </c>
      <c r="T286" s="14">
        <f t="shared" si="126"/>
        <v>17260.312066312767</v>
      </c>
      <c r="U286" s="14">
        <f t="shared" si="126"/>
        <v>42194.043410974991</v>
      </c>
      <c r="V286" s="14">
        <f t="shared" si="126"/>
        <v>12007.173611348015</v>
      </c>
      <c r="W286" s="14">
        <f t="shared" si="126"/>
        <v>29352.378025026082</v>
      </c>
      <c r="X286" s="14">
        <f t="shared" si="126"/>
        <v>12007.173611348015</v>
      </c>
      <c r="Y286" s="14">
        <f t="shared" si="126"/>
        <v>29352.378025026082</v>
      </c>
      <c r="Z286" s="14">
        <f t="shared" si="126"/>
        <v>141084.28993333917</v>
      </c>
      <c r="AA286" s="14">
        <f t="shared" si="126"/>
        <v>344890.44179405645</v>
      </c>
      <c r="AB286" s="14">
        <f t="shared" si="126"/>
        <v>6003.5868056740073</v>
      </c>
      <c r="AC286" s="14">
        <f t="shared" si="126"/>
        <v>14676.189012513041</v>
      </c>
      <c r="AD286" s="14">
        <f t="shared" si="126"/>
        <v>12007.173611348015</v>
      </c>
      <c r="AE286" s="14">
        <f t="shared" si="126"/>
        <v>29352.378025026082</v>
      </c>
      <c r="AF286" s="14">
        <f t="shared" si="126"/>
        <v>0</v>
      </c>
      <c r="AG286" s="14">
        <f t="shared" si="126"/>
        <v>0</v>
      </c>
      <c r="AH286" s="14">
        <f t="shared" si="126"/>
        <v>17260.312066312767</v>
      </c>
      <c r="AI286" s="14">
        <f t="shared" si="126"/>
        <v>42194.043410974991</v>
      </c>
      <c r="AJ286" s="39">
        <f t="shared" ref="AJ286:AJ292" si="127">SUM(AH286,AF286,AD286,AB286,Z286,X286,V286,T286,R286,P286,N286,L286,J286,H286,F286,D286,B286)</f>
        <v>751949.24741066946</v>
      </c>
      <c r="AK286" s="47">
        <f t="shared" ref="AK286:AK292" si="128">SUM(AI286,AG286,AE286,AC286,AA286,Y286,W286,U286,S286,Q286,O286,M286,K286,I286,G286,E286,C286)</f>
        <v>1838192.6738172583</v>
      </c>
    </row>
    <row r="287" spans="1:38">
      <c r="A287" s="54" t="s">
        <v>6</v>
      </c>
      <c r="B287" s="14">
        <f t="shared" ref="B287:AI287" si="129">B275*$Q115/$B$158*$H$26</f>
        <v>145121.86680946333</v>
      </c>
      <c r="C287" s="14">
        <f t="shared" si="129"/>
        <v>562485.69788259699</v>
      </c>
      <c r="D287" s="14">
        <f t="shared" si="129"/>
        <v>27780.471646382983</v>
      </c>
      <c r="E287" s="14">
        <f t="shared" si="129"/>
        <v>107675.83359466858</v>
      </c>
      <c r="F287" s="14">
        <f t="shared" si="129"/>
        <v>0</v>
      </c>
      <c r="G287" s="14">
        <f t="shared" si="129"/>
        <v>0</v>
      </c>
      <c r="H287" s="14">
        <f t="shared" si="129"/>
        <v>3317.0712413591618</v>
      </c>
      <c r="I287" s="14">
        <f t="shared" si="129"/>
        <v>12856.815951602221</v>
      </c>
      <c r="J287" s="14">
        <f t="shared" si="129"/>
        <v>62195.08577548428</v>
      </c>
      <c r="K287" s="14">
        <f t="shared" si="129"/>
        <v>241065.29909254157</v>
      </c>
      <c r="L287" s="14">
        <f t="shared" si="129"/>
        <v>44780.461758348676</v>
      </c>
      <c r="M287" s="14">
        <f t="shared" si="129"/>
        <v>173567.01534662995</v>
      </c>
      <c r="N287" s="14">
        <f t="shared" si="129"/>
        <v>31097.54288774214</v>
      </c>
      <c r="O287" s="14">
        <f t="shared" si="129"/>
        <v>120532.64954627078</v>
      </c>
      <c r="P287" s="14">
        <f t="shared" si="129"/>
        <v>0</v>
      </c>
      <c r="Q287" s="14">
        <f t="shared" si="129"/>
        <v>0</v>
      </c>
      <c r="R287" s="14">
        <f t="shared" si="129"/>
        <v>24048.766499853922</v>
      </c>
      <c r="S287" s="14">
        <f t="shared" si="129"/>
        <v>93211.915649116097</v>
      </c>
      <c r="T287" s="14">
        <f t="shared" si="129"/>
        <v>3317.0712413591618</v>
      </c>
      <c r="U287" s="14">
        <f t="shared" si="129"/>
        <v>12856.815951602221</v>
      </c>
      <c r="V287" s="14">
        <f t="shared" si="129"/>
        <v>13682.918870606542</v>
      </c>
      <c r="W287" s="14">
        <f t="shared" si="129"/>
        <v>53034.365800359148</v>
      </c>
      <c r="X287" s="14">
        <f t="shared" si="129"/>
        <v>20731.695258494761</v>
      </c>
      <c r="Y287" s="14">
        <f t="shared" si="129"/>
        <v>80355.09969751387</v>
      </c>
      <c r="Z287" s="14">
        <f t="shared" si="129"/>
        <v>24048.766499853922</v>
      </c>
      <c r="AA287" s="14">
        <f t="shared" si="129"/>
        <v>93211.915649116097</v>
      </c>
      <c r="AB287" s="14">
        <f t="shared" si="129"/>
        <v>0</v>
      </c>
      <c r="AC287" s="14">
        <f t="shared" si="129"/>
        <v>0</v>
      </c>
      <c r="AD287" s="14">
        <f t="shared" si="129"/>
        <v>13682.918870606542</v>
      </c>
      <c r="AE287" s="14">
        <f t="shared" si="129"/>
        <v>53034.365800359148</v>
      </c>
      <c r="AF287" s="14">
        <f t="shared" si="129"/>
        <v>0</v>
      </c>
      <c r="AG287" s="14">
        <f t="shared" si="129"/>
        <v>0</v>
      </c>
      <c r="AH287" s="14">
        <f t="shared" si="129"/>
        <v>0</v>
      </c>
      <c r="AI287" s="14">
        <f t="shared" si="129"/>
        <v>0</v>
      </c>
      <c r="AJ287" s="39">
        <f t="shared" si="127"/>
        <v>413804.63735955546</v>
      </c>
      <c r="AK287" s="47">
        <f t="shared" si="128"/>
        <v>1603887.7899623767</v>
      </c>
    </row>
    <row r="288" spans="1:38">
      <c r="A288" s="48" t="s">
        <v>7</v>
      </c>
      <c r="B288" s="14">
        <f t="shared" ref="B288:AI288" si="130">B276*$Q116/$B$158*$H$26</f>
        <v>129404.37892188996</v>
      </c>
      <c r="C288" s="14">
        <f t="shared" si="130"/>
        <v>388102.73166457913</v>
      </c>
      <c r="D288" s="14">
        <f t="shared" si="130"/>
        <v>19125.804431851659</v>
      </c>
      <c r="E288" s="14">
        <f t="shared" si="130"/>
        <v>57361.095560488124</v>
      </c>
      <c r="F288" s="14">
        <f t="shared" si="130"/>
        <v>7731.7081745783307</v>
      </c>
      <c r="G288" s="14">
        <f t="shared" si="130"/>
        <v>23188.527992537747</v>
      </c>
      <c r="H288" s="14">
        <f t="shared" si="130"/>
        <v>3662.3880826949985</v>
      </c>
      <c r="I288" s="14">
        <f t="shared" si="130"/>
        <v>10984.039575412617</v>
      </c>
      <c r="J288" s="14">
        <f t="shared" si="130"/>
        <v>49238.773111788309</v>
      </c>
      <c r="K288" s="14">
        <f t="shared" si="130"/>
        <v>147674.30984721408</v>
      </c>
      <c r="L288" s="14">
        <f t="shared" si="130"/>
        <v>30519.900689124988</v>
      </c>
      <c r="M288" s="14">
        <f t="shared" si="130"/>
        <v>91533.663128438478</v>
      </c>
      <c r="N288" s="14">
        <f t="shared" si="130"/>
        <v>19125.804431851659</v>
      </c>
      <c r="O288" s="14">
        <f t="shared" si="130"/>
        <v>57361.095560488124</v>
      </c>
      <c r="P288" s="14">
        <f t="shared" si="130"/>
        <v>19125.804431851659</v>
      </c>
      <c r="Q288" s="14">
        <f t="shared" si="130"/>
        <v>57361.095560488124</v>
      </c>
      <c r="R288" s="14">
        <f t="shared" si="130"/>
        <v>22788.192514546663</v>
      </c>
      <c r="S288" s="14">
        <f t="shared" si="130"/>
        <v>68345.135135900739</v>
      </c>
      <c r="T288" s="14">
        <f t="shared" si="130"/>
        <v>11394.096257273332</v>
      </c>
      <c r="U288" s="14">
        <f t="shared" si="130"/>
        <v>34172.567567950369</v>
      </c>
      <c r="V288" s="14">
        <f t="shared" si="130"/>
        <v>11394.096257273332</v>
      </c>
      <c r="W288" s="14">
        <f t="shared" si="130"/>
        <v>34172.567567950369</v>
      </c>
      <c r="X288" s="14">
        <f t="shared" si="130"/>
        <v>56970.481286366652</v>
      </c>
      <c r="Y288" s="14">
        <f t="shared" si="130"/>
        <v>170862.83783975185</v>
      </c>
      <c r="Z288" s="14">
        <f t="shared" si="130"/>
        <v>11394.096257273332</v>
      </c>
      <c r="AA288" s="14">
        <f t="shared" si="130"/>
        <v>34172.567567950369</v>
      </c>
      <c r="AB288" s="14">
        <f t="shared" si="130"/>
        <v>0</v>
      </c>
      <c r="AC288" s="14">
        <f t="shared" si="130"/>
        <v>0</v>
      </c>
      <c r="AD288" s="14">
        <f t="shared" si="130"/>
        <v>3662.3880826949985</v>
      </c>
      <c r="AE288" s="14">
        <f t="shared" si="130"/>
        <v>10984.039575412617</v>
      </c>
      <c r="AF288" s="14">
        <f t="shared" si="130"/>
        <v>3662.3880826949985</v>
      </c>
      <c r="AG288" s="14">
        <f t="shared" si="130"/>
        <v>10984.039575412617</v>
      </c>
      <c r="AH288" s="14">
        <f t="shared" si="130"/>
        <v>7731.7081745783307</v>
      </c>
      <c r="AI288" s="14">
        <f t="shared" si="130"/>
        <v>23188.527992537747</v>
      </c>
      <c r="AJ288" s="39">
        <f t="shared" si="127"/>
        <v>406932.00918833318</v>
      </c>
      <c r="AK288" s="47">
        <f t="shared" si="128"/>
        <v>1220448.841712513</v>
      </c>
    </row>
    <row r="289" spans="1:40">
      <c r="A289" s="54" t="s">
        <v>8</v>
      </c>
      <c r="B289" s="14">
        <f t="shared" ref="B289:AI289" si="131">B277*$Q117/$B$158*$H$26</f>
        <v>87389.724935579783</v>
      </c>
      <c r="C289" s="14">
        <f t="shared" si="131"/>
        <v>370508.34186841332</v>
      </c>
      <c r="D289" s="14">
        <f t="shared" si="131"/>
        <v>10781.849180363741</v>
      </c>
      <c r="E289" s="14">
        <f t="shared" si="131"/>
        <v>45712.068152596454</v>
      </c>
      <c r="F289" s="14">
        <f t="shared" si="131"/>
        <v>0</v>
      </c>
      <c r="G289" s="14">
        <f t="shared" si="131"/>
        <v>0</v>
      </c>
      <c r="H289" s="14">
        <f t="shared" si="131"/>
        <v>2837.3287316746687</v>
      </c>
      <c r="I289" s="14">
        <f t="shared" si="131"/>
        <v>12029.491619104328</v>
      </c>
      <c r="J289" s="14">
        <f t="shared" si="131"/>
        <v>21847.431233894946</v>
      </c>
      <c r="K289" s="14">
        <f t="shared" si="131"/>
        <v>92627.08546710333</v>
      </c>
      <c r="L289" s="14">
        <f t="shared" si="131"/>
        <v>30075.684555751486</v>
      </c>
      <c r="M289" s="14">
        <f t="shared" si="131"/>
        <v>127512.6111625059</v>
      </c>
      <c r="N289" s="14">
        <f t="shared" si="131"/>
        <v>10781.849180363741</v>
      </c>
      <c r="O289" s="14">
        <f t="shared" si="131"/>
        <v>45712.068152596454</v>
      </c>
      <c r="P289" s="14">
        <f t="shared" si="131"/>
        <v>8228.2533218565386</v>
      </c>
      <c r="Q289" s="14">
        <f t="shared" si="131"/>
        <v>34885.525695402561</v>
      </c>
      <c r="R289" s="14">
        <f t="shared" si="131"/>
        <v>38303.937877608027</v>
      </c>
      <c r="S289" s="14">
        <f t="shared" si="131"/>
        <v>162398.13685790848</v>
      </c>
      <c r="T289" s="14">
        <f t="shared" si="131"/>
        <v>2837.3287316746687</v>
      </c>
      <c r="U289" s="14">
        <f t="shared" si="131"/>
        <v>12029.491619104328</v>
      </c>
      <c r="V289" s="14">
        <f t="shared" si="131"/>
        <v>8228.2533218565386</v>
      </c>
      <c r="W289" s="14">
        <f t="shared" si="131"/>
        <v>34885.525695402561</v>
      </c>
      <c r="X289" s="14">
        <f t="shared" si="131"/>
        <v>43694.862467789892</v>
      </c>
      <c r="Y289" s="14">
        <f t="shared" si="131"/>
        <v>185254.17093420666</v>
      </c>
      <c r="Z289" s="14">
        <f t="shared" si="131"/>
        <v>5390.9245901818704</v>
      </c>
      <c r="AA289" s="14">
        <f t="shared" si="131"/>
        <v>22856.034076298227</v>
      </c>
      <c r="AB289" s="14">
        <f t="shared" si="131"/>
        <v>0</v>
      </c>
      <c r="AC289" s="14">
        <f t="shared" si="131"/>
        <v>0</v>
      </c>
      <c r="AD289" s="14">
        <f t="shared" si="131"/>
        <v>2837.3287316746687</v>
      </c>
      <c r="AE289" s="14">
        <f t="shared" si="131"/>
        <v>12029.491619104328</v>
      </c>
      <c r="AF289" s="14">
        <f t="shared" si="131"/>
        <v>2837.3287316746687</v>
      </c>
      <c r="AG289" s="14">
        <f t="shared" si="131"/>
        <v>12029.491619104328</v>
      </c>
      <c r="AH289" s="14">
        <f t="shared" si="131"/>
        <v>8228.2533218565386</v>
      </c>
      <c r="AI289" s="14">
        <f t="shared" si="131"/>
        <v>34885.525695402561</v>
      </c>
      <c r="AJ289" s="39">
        <f t="shared" si="127"/>
        <v>284300.33891380177</v>
      </c>
      <c r="AK289" s="47">
        <f t="shared" si="128"/>
        <v>1205355.0602342538</v>
      </c>
    </row>
    <row r="290" spans="1:40">
      <c r="A290" s="48" t="s">
        <v>9</v>
      </c>
      <c r="B290" s="14">
        <f t="shared" ref="B290:AI290" si="132">B278*$Q118/$B$158*$H$26</f>
        <v>68311.369530989439</v>
      </c>
      <c r="C290" s="14">
        <f t="shared" si="132"/>
        <v>439512.02041343774</v>
      </c>
      <c r="D290" s="14">
        <f t="shared" si="132"/>
        <v>6598.2572842432992</v>
      </c>
      <c r="E290" s="14">
        <f t="shared" si="132"/>
        <v>42452.865608116146</v>
      </c>
      <c r="F290" s="14">
        <f t="shared" si="132"/>
        <v>0</v>
      </c>
      <c r="G290" s="14">
        <f t="shared" si="132"/>
        <v>0</v>
      </c>
      <c r="H290" s="14">
        <f t="shared" si="132"/>
        <v>4463.5269863998783</v>
      </c>
      <c r="I290" s="14">
        <f t="shared" si="132"/>
        <v>28718.114970196217</v>
      </c>
      <c r="J290" s="14">
        <f t="shared" si="132"/>
        <v>6598.2572842432992</v>
      </c>
      <c r="K290" s="14">
        <f t="shared" si="132"/>
        <v>42452.865608116146</v>
      </c>
      <c r="L290" s="14">
        <f t="shared" si="132"/>
        <v>30856.556123373077</v>
      </c>
      <c r="M290" s="14">
        <f t="shared" si="132"/>
        <v>198529.5774026608</v>
      </c>
      <c r="N290" s="14">
        <f t="shared" si="132"/>
        <v>2134.73029784342</v>
      </c>
      <c r="O290" s="14">
        <f t="shared" si="132"/>
        <v>13734.750637919929</v>
      </c>
      <c r="P290" s="14">
        <f t="shared" si="132"/>
        <v>0</v>
      </c>
      <c r="Q290" s="14">
        <f t="shared" si="132"/>
        <v>0</v>
      </c>
      <c r="R290" s="14">
        <f t="shared" si="132"/>
        <v>15525.311257043055</v>
      </c>
      <c r="S290" s="14">
        <f t="shared" si="132"/>
        <v>99889.095548508601</v>
      </c>
      <c r="T290" s="14">
        <f t="shared" si="132"/>
        <v>4463.5269863998783</v>
      </c>
      <c r="U290" s="14">
        <f t="shared" si="132"/>
        <v>28718.114970196217</v>
      </c>
      <c r="V290" s="14">
        <f t="shared" si="132"/>
        <v>0</v>
      </c>
      <c r="W290" s="14">
        <f t="shared" si="132"/>
        <v>0</v>
      </c>
      <c r="X290" s="14">
        <f t="shared" si="132"/>
        <v>37454.81340761637</v>
      </c>
      <c r="Y290" s="14">
        <f t="shared" si="132"/>
        <v>240982.44301077694</v>
      </c>
      <c r="Z290" s="14">
        <f t="shared" si="132"/>
        <v>8732.9875820867201</v>
      </c>
      <c r="AA290" s="14">
        <f t="shared" si="132"/>
        <v>56187.616246036072</v>
      </c>
      <c r="AB290" s="14">
        <f t="shared" si="132"/>
        <v>0</v>
      </c>
      <c r="AC290" s="14">
        <f t="shared" si="132"/>
        <v>0</v>
      </c>
      <c r="AD290" s="14">
        <f t="shared" si="132"/>
        <v>2134.73029784342</v>
      </c>
      <c r="AE290" s="14">
        <f t="shared" si="132"/>
        <v>13734.750637919929</v>
      </c>
      <c r="AF290" s="14">
        <f t="shared" si="132"/>
        <v>0</v>
      </c>
      <c r="AG290" s="14">
        <f t="shared" si="132"/>
        <v>0</v>
      </c>
      <c r="AH290" s="14">
        <f t="shared" si="132"/>
        <v>6598.2572842432992</v>
      </c>
      <c r="AI290" s="14">
        <f t="shared" si="132"/>
        <v>42452.865608116146</v>
      </c>
      <c r="AJ290" s="39">
        <f t="shared" si="127"/>
        <v>193872.32432232518</v>
      </c>
      <c r="AK290" s="47">
        <f t="shared" si="128"/>
        <v>1247365.0806620009</v>
      </c>
    </row>
    <row r="291" spans="1:40">
      <c r="A291" s="54" t="s">
        <v>10</v>
      </c>
      <c r="B291" s="14">
        <f t="shared" ref="B291:AI291" si="133">B279*$Q119/$B$158*$H$26</f>
        <v>56052.485125747182</v>
      </c>
      <c r="C291" s="14">
        <f t="shared" si="133"/>
        <v>316758.39326467481</v>
      </c>
      <c r="D291" s="14">
        <f t="shared" si="133"/>
        <v>2676.6636155553433</v>
      </c>
      <c r="E291" s="14">
        <f t="shared" si="133"/>
        <v>15126.103049155823</v>
      </c>
      <c r="F291" s="14">
        <f t="shared" si="133"/>
        <v>2676.6636155553433</v>
      </c>
      <c r="G291" s="14">
        <f t="shared" si="133"/>
        <v>15126.103049155823</v>
      </c>
      <c r="H291" s="14">
        <f t="shared" si="133"/>
        <v>0</v>
      </c>
      <c r="I291" s="14">
        <f t="shared" si="133"/>
        <v>0</v>
      </c>
      <c r="J291" s="14">
        <f t="shared" si="133"/>
        <v>8029.9908466660281</v>
      </c>
      <c r="K291" s="14">
        <f t="shared" si="133"/>
        <v>45378.309147467466</v>
      </c>
      <c r="L291" s="14">
        <f t="shared" si="133"/>
        <v>24089.972539998089</v>
      </c>
      <c r="M291" s="14">
        <f t="shared" si="133"/>
        <v>136134.9274424024</v>
      </c>
      <c r="N291" s="14">
        <f t="shared" si="133"/>
        <v>2676.6636155553433</v>
      </c>
      <c r="O291" s="14">
        <f t="shared" si="133"/>
        <v>15126.103049155823</v>
      </c>
      <c r="P291" s="14">
        <f t="shared" si="133"/>
        <v>0</v>
      </c>
      <c r="Q291" s="14">
        <f t="shared" si="133"/>
        <v>0</v>
      </c>
      <c r="R291" s="14">
        <f t="shared" si="133"/>
        <v>8029.9908466660281</v>
      </c>
      <c r="S291" s="14">
        <f t="shared" si="133"/>
        <v>45378.309147467466</v>
      </c>
      <c r="T291" s="14">
        <f t="shared" si="133"/>
        <v>2676.6636155553433</v>
      </c>
      <c r="U291" s="14">
        <f t="shared" si="133"/>
        <v>15126.103049155823</v>
      </c>
      <c r="V291" s="14">
        <f t="shared" si="133"/>
        <v>0</v>
      </c>
      <c r="W291" s="14">
        <f t="shared" si="133"/>
        <v>0</v>
      </c>
      <c r="X291" s="14">
        <f t="shared" si="133"/>
        <v>42669.167047970477</v>
      </c>
      <c r="Y291" s="14">
        <f t="shared" si="133"/>
        <v>241127.8780188958</v>
      </c>
      <c r="Z291" s="14">
        <f t="shared" si="133"/>
        <v>8029.9908466660281</v>
      </c>
      <c r="AA291" s="14">
        <f t="shared" si="133"/>
        <v>45378.309147467466</v>
      </c>
      <c r="AB291" s="14">
        <f t="shared" si="133"/>
        <v>0</v>
      </c>
      <c r="AC291" s="14">
        <f t="shared" si="133"/>
        <v>0</v>
      </c>
      <c r="AD291" s="14">
        <f t="shared" si="133"/>
        <v>0</v>
      </c>
      <c r="AE291" s="14">
        <f t="shared" si="133"/>
        <v>0</v>
      </c>
      <c r="AF291" s="14">
        <f t="shared" si="133"/>
        <v>0</v>
      </c>
      <c r="AG291" s="14">
        <f t="shared" si="133"/>
        <v>0</v>
      </c>
      <c r="AH291" s="14">
        <f t="shared" si="133"/>
        <v>0</v>
      </c>
      <c r="AI291" s="14">
        <f t="shared" si="133"/>
        <v>0</v>
      </c>
      <c r="AJ291" s="39">
        <f t="shared" si="127"/>
        <v>157608.25171593518</v>
      </c>
      <c r="AK291" s="47">
        <f t="shared" si="128"/>
        <v>890660.53836499876</v>
      </c>
    </row>
    <row r="292" spans="1:40">
      <c r="A292" s="48" t="s">
        <v>11</v>
      </c>
      <c r="B292" s="14">
        <f t="shared" ref="B292:AI292" si="134">B280*$Q120/$B$158*$H$26</f>
        <v>23478.746615834549</v>
      </c>
      <c r="C292" s="14">
        <f t="shared" si="134"/>
        <v>146250.22792509521</v>
      </c>
      <c r="D292" s="14">
        <f t="shared" si="134"/>
        <v>5225.9145693309165</v>
      </c>
      <c r="E292" s="14">
        <f t="shared" si="134"/>
        <v>32552.470086553454</v>
      </c>
      <c r="F292" s="14">
        <f t="shared" si="134"/>
        <v>0</v>
      </c>
      <c r="G292" s="14">
        <f t="shared" si="134"/>
        <v>0</v>
      </c>
      <c r="H292" s="14">
        <f t="shared" si="134"/>
        <v>0</v>
      </c>
      <c r="I292" s="14">
        <f t="shared" si="134"/>
        <v>0</v>
      </c>
      <c r="J292" s="14">
        <f t="shared" si="134"/>
        <v>2575.0883385108859</v>
      </c>
      <c r="K292" s="14">
        <f t="shared" si="134"/>
        <v>16040.347578881414</v>
      </c>
      <c r="L292" s="14">
        <f t="shared" si="134"/>
        <v>5225.9145693309165</v>
      </c>
      <c r="M292" s="14">
        <f t="shared" si="134"/>
        <v>32552.470086553454</v>
      </c>
      <c r="N292" s="14">
        <f t="shared" si="134"/>
        <v>0</v>
      </c>
      <c r="O292" s="14">
        <f t="shared" si="134"/>
        <v>0</v>
      </c>
      <c r="P292" s="14">
        <f t="shared" si="134"/>
        <v>0</v>
      </c>
      <c r="Q292" s="14">
        <f t="shared" si="134"/>
        <v>0</v>
      </c>
      <c r="R292" s="14">
        <f t="shared" si="134"/>
        <v>0</v>
      </c>
      <c r="S292" s="14">
        <f t="shared" si="134"/>
        <v>0</v>
      </c>
      <c r="T292" s="14">
        <f t="shared" si="134"/>
        <v>2575.0883385108859</v>
      </c>
      <c r="U292" s="14">
        <f t="shared" si="134"/>
        <v>16040.347578881414</v>
      </c>
      <c r="V292" s="14">
        <f t="shared" si="134"/>
        <v>0</v>
      </c>
      <c r="W292" s="14">
        <f t="shared" si="134"/>
        <v>0</v>
      </c>
      <c r="X292" s="14">
        <f t="shared" si="134"/>
        <v>31355.487415985492</v>
      </c>
      <c r="Y292" s="14">
        <f t="shared" si="134"/>
        <v>195314.8205193207</v>
      </c>
      <c r="Z292" s="14">
        <f t="shared" si="134"/>
        <v>5225.9145693309165</v>
      </c>
      <c r="AA292" s="14">
        <f t="shared" si="134"/>
        <v>32552.470086553454</v>
      </c>
      <c r="AB292" s="14">
        <f t="shared" si="134"/>
        <v>0</v>
      </c>
      <c r="AC292" s="14">
        <f t="shared" si="134"/>
        <v>0</v>
      </c>
      <c r="AD292" s="14">
        <f t="shared" si="134"/>
        <v>0</v>
      </c>
      <c r="AE292" s="14">
        <f t="shared" si="134"/>
        <v>0</v>
      </c>
      <c r="AF292" s="14">
        <f t="shared" si="134"/>
        <v>0</v>
      </c>
      <c r="AG292" s="14">
        <f t="shared" si="134"/>
        <v>0</v>
      </c>
      <c r="AH292" s="14">
        <f t="shared" si="134"/>
        <v>0</v>
      </c>
      <c r="AI292" s="14">
        <f t="shared" si="134"/>
        <v>0</v>
      </c>
      <c r="AJ292" s="39">
        <f t="shared" si="127"/>
        <v>75662.154416834557</v>
      </c>
      <c r="AK292" s="47">
        <f t="shared" si="128"/>
        <v>471303.15386183921</v>
      </c>
    </row>
    <row r="293" spans="1:40" ht="17.25" thickBot="1">
      <c r="A293" s="56" t="s">
        <v>12</v>
      </c>
      <c r="B293" s="50">
        <f t="shared" ref="B293:AI293" si="135">B281*$Q121/$B$158*$H$26</f>
        <v>3923.5249256076595</v>
      </c>
      <c r="C293" s="50">
        <f t="shared" si="135"/>
        <v>73402.275077321843</v>
      </c>
      <c r="D293" s="50">
        <f t="shared" si="135"/>
        <v>790.67232341142926</v>
      </c>
      <c r="E293" s="50">
        <f t="shared" si="135"/>
        <v>14792.093456646604</v>
      </c>
      <c r="F293" s="50">
        <f t="shared" si="135"/>
        <v>0</v>
      </c>
      <c r="G293" s="50">
        <f t="shared" si="135"/>
        <v>0</v>
      </c>
      <c r="H293" s="50">
        <f t="shared" si="135"/>
        <v>0</v>
      </c>
      <c r="I293" s="50">
        <f t="shared" si="135"/>
        <v>0</v>
      </c>
      <c r="J293" s="50">
        <f t="shared" si="135"/>
        <v>790.67232341142926</v>
      </c>
      <c r="K293" s="50">
        <f t="shared" si="135"/>
        <v>14792.093456646604</v>
      </c>
      <c r="L293" s="50">
        <f t="shared" si="135"/>
        <v>790.67232341142926</v>
      </c>
      <c r="M293" s="50">
        <f t="shared" si="135"/>
        <v>14792.093456646604</v>
      </c>
      <c r="N293" s="50">
        <f t="shared" si="135"/>
        <v>790.67232341142926</v>
      </c>
      <c r="O293" s="50">
        <f t="shared" si="135"/>
        <v>14792.093456646604</v>
      </c>
      <c r="P293" s="50">
        <f t="shared" si="135"/>
        <v>0</v>
      </c>
      <c r="Q293" s="50">
        <f t="shared" si="135"/>
        <v>0</v>
      </c>
      <c r="R293" s="50">
        <f t="shared" si="135"/>
        <v>1566.4263010981147</v>
      </c>
      <c r="S293" s="50">
        <f t="shared" si="135"/>
        <v>29305.090810337613</v>
      </c>
      <c r="T293" s="50">
        <f t="shared" si="135"/>
        <v>790.67232341142926</v>
      </c>
      <c r="U293" s="50">
        <f t="shared" si="135"/>
        <v>14792.093456646604</v>
      </c>
      <c r="V293" s="50">
        <f t="shared" si="135"/>
        <v>0</v>
      </c>
      <c r="W293" s="50">
        <f t="shared" si="135"/>
        <v>0</v>
      </c>
      <c r="X293" s="50">
        <f t="shared" si="135"/>
        <v>3147.7709479209734</v>
      </c>
      <c r="Y293" s="50">
        <f t="shared" si="135"/>
        <v>58889.277723630825</v>
      </c>
      <c r="Z293" s="50">
        <f t="shared" si="135"/>
        <v>1566.4263010981147</v>
      </c>
      <c r="AA293" s="50">
        <f t="shared" si="135"/>
        <v>29305.090810337613</v>
      </c>
      <c r="AB293" s="50">
        <f t="shared" si="135"/>
        <v>0</v>
      </c>
      <c r="AC293" s="50">
        <f t="shared" si="135"/>
        <v>0</v>
      </c>
      <c r="AD293" s="50">
        <f t="shared" si="135"/>
        <v>790.67232341142926</v>
      </c>
      <c r="AE293" s="50">
        <f t="shared" si="135"/>
        <v>14792.093456646604</v>
      </c>
      <c r="AF293" s="50">
        <f t="shared" si="135"/>
        <v>0</v>
      </c>
      <c r="AG293" s="50">
        <f t="shared" si="135"/>
        <v>0</v>
      </c>
      <c r="AH293" s="50">
        <f t="shared" si="135"/>
        <v>0</v>
      </c>
      <c r="AI293" s="50">
        <f t="shared" si="135"/>
        <v>0</v>
      </c>
      <c r="AJ293" s="58">
        <f>SUM(AH293,AF293,AD293,AB293,Z293,X293,V293,T293,R293,P293,N293,L293,J293,H293,F293,D293,B293)</f>
        <v>14948.182416193438</v>
      </c>
      <c r="AK293" s="51">
        <f>SUM(AI293,AG293,AE293,AC293,AA293,Y293,W293,U293,S293,Q293,O293,M293,K293,I293,G293,E293,C293)</f>
        <v>279654.2951615075</v>
      </c>
    </row>
    <row r="294" spans="1:40" ht="17.25" thickTop="1">
      <c r="B294" s="21"/>
    </row>
    <row r="295" spans="1:40">
      <c r="B295" s="21"/>
    </row>
    <row r="296" spans="1:40">
      <c r="B296" s="21"/>
    </row>
    <row r="297" spans="1:40" ht="31.5">
      <c r="A297" s="122" t="s">
        <v>217</v>
      </c>
      <c r="B297" s="21"/>
    </row>
    <row r="298" spans="1:40">
      <c r="A298" s="124" t="s">
        <v>218</v>
      </c>
      <c r="B298" s="21"/>
    </row>
    <row r="299" spans="1:40">
      <c r="B299" s="21"/>
    </row>
    <row r="300" spans="1:40">
      <c r="A300" s="12" t="s">
        <v>186</v>
      </c>
      <c r="B300" s="21"/>
    </row>
    <row r="301" spans="1:40">
      <c r="B301" s="21"/>
    </row>
    <row r="302" spans="1:40" ht="22.5">
      <c r="B302" s="16" t="s">
        <v>231</v>
      </c>
      <c r="C302" s="25"/>
      <c r="D302" s="16" t="s">
        <v>152</v>
      </c>
      <c r="E302" s="16"/>
      <c r="F302" s="16" t="s">
        <v>153</v>
      </c>
      <c r="G302" s="16"/>
      <c r="H302" s="16" t="s">
        <v>155</v>
      </c>
      <c r="I302" s="16"/>
      <c r="J302" s="16" t="s">
        <v>156</v>
      </c>
      <c r="K302" s="16"/>
      <c r="L302" s="16" t="s">
        <v>48</v>
      </c>
      <c r="M302" s="16"/>
      <c r="N302" s="16" t="s">
        <v>157</v>
      </c>
      <c r="O302" s="16"/>
      <c r="P302" s="16" t="s">
        <v>49</v>
      </c>
      <c r="Q302" s="16"/>
      <c r="R302" s="16" t="s">
        <v>160</v>
      </c>
      <c r="S302" s="16"/>
      <c r="T302" s="16" t="s">
        <v>54</v>
      </c>
      <c r="U302" s="16"/>
      <c r="V302" s="16" t="s">
        <v>162</v>
      </c>
      <c r="W302" s="16"/>
      <c r="X302" s="16" t="s">
        <v>164</v>
      </c>
      <c r="Y302" s="16"/>
      <c r="Z302" s="16" t="s">
        <v>166</v>
      </c>
      <c r="AA302" s="16"/>
      <c r="AB302" s="16" t="s">
        <v>172</v>
      </c>
      <c r="AC302" s="16"/>
      <c r="AD302" s="16" t="s">
        <v>168</v>
      </c>
      <c r="AE302" s="16"/>
      <c r="AF302" s="16" t="s">
        <v>170</v>
      </c>
      <c r="AG302" s="16"/>
      <c r="AH302" s="16" t="s">
        <v>60</v>
      </c>
      <c r="AI302" s="16"/>
      <c r="AJ302" s="23" t="s">
        <v>177</v>
      </c>
      <c r="AK302" s="23"/>
    </row>
    <row r="303" spans="1:40">
      <c r="A303" s="22" t="s">
        <v>183</v>
      </c>
      <c r="B303" s="16" t="s">
        <v>30</v>
      </c>
      <c r="C303" s="16" t="s">
        <v>31</v>
      </c>
      <c r="D303" s="16" t="s">
        <v>30</v>
      </c>
      <c r="E303" s="16" t="s">
        <v>31</v>
      </c>
      <c r="F303" s="16" t="s">
        <v>30</v>
      </c>
      <c r="G303" s="16" t="s">
        <v>31</v>
      </c>
      <c r="H303" s="16" t="s">
        <v>30</v>
      </c>
      <c r="I303" s="16" t="s">
        <v>31</v>
      </c>
      <c r="J303" s="16" t="s">
        <v>30</v>
      </c>
      <c r="K303" s="16" t="s">
        <v>31</v>
      </c>
      <c r="L303" s="16" t="s">
        <v>30</v>
      </c>
      <c r="M303" s="16" t="s">
        <v>31</v>
      </c>
      <c r="N303" s="16" t="s">
        <v>30</v>
      </c>
      <c r="O303" s="16" t="s">
        <v>31</v>
      </c>
      <c r="P303" s="16" t="s">
        <v>30</v>
      </c>
      <c r="Q303" s="16" t="s">
        <v>31</v>
      </c>
      <c r="R303" s="16" t="s">
        <v>30</v>
      </c>
      <c r="S303" s="16" t="s">
        <v>31</v>
      </c>
      <c r="T303" s="16" t="s">
        <v>30</v>
      </c>
      <c r="U303" s="16" t="s">
        <v>31</v>
      </c>
      <c r="V303" s="16" t="s">
        <v>30</v>
      </c>
      <c r="W303" s="16" t="s">
        <v>31</v>
      </c>
      <c r="X303" s="16" t="s">
        <v>30</v>
      </c>
      <c r="Y303" s="16" t="s">
        <v>31</v>
      </c>
      <c r="Z303" s="16" t="s">
        <v>30</v>
      </c>
      <c r="AA303" s="16" t="s">
        <v>31</v>
      </c>
      <c r="AB303" s="16" t="s">
        <v>30</v>
      </c>
      <c r="AC303" s="16" t="s">
        <v>31</v>
      </c>
      <c r="AD303" s="16" t="s">
        <v>30</v>
      </c>
      <c r="AE303" s="16" t="s">
        <v>31</v>
      </c>
      <c r="AF303" s="16" t="s">
        <v>30</v>
      </c>
      <c r="AG303" s="16" t="s">
        <v>31</v>
      </c>
      <c r="AH303" s="16" t="s">
        <v>30</v>
      </c>
      <c r="AI303" s="16" t="s">
        <v>31</v>
      </c>
      <c r="AJ303" s="23" t="s">
        <v>30</v>
      </c>
      <c r="AK303" s="23" t="s">
        <v>31</v>
      </c>
    </row>
    <row r="304" spans="1:40">
      <c r="A304" s="11" t="s">
        <v>5</v>
      </c>
      <c r="B304" s="1">
        <f t="shared" ref="B304:B312" si="136">B273*B$238/(B$238+C$238)</f>
        <v>20.044674689539011</v>
      </c>
      <c r="C304" s="1">
        <f t="shared" ref="C304:C312" si="137">B273*C$238/(B$238+C$238)</f>
        <v>7.8154498784609867</v>
      </c>
      <c r="D304" s="1">
        <f t="shared" ref="D304:D312" si="138">D273*D$238/(D$238+E$238)</f>
        <v>5.7581967941322034</v>
      </c>
      <c r="E304" s="1">
        <f t="shared" ref="E304:E312" si="139">D273*E$238/(D$238+E$238)</f>
        <v>1.3585859608677968</v>
      </c>
      <c r="F304" s="1">
        <f t="shared" ref="F304:F312" si="140">F273*F$238/(F$238+G$238)</f>
        <v>1.5555185422730247</v>
      </c>
      <c r="G304" s="1">
        <f t="shared" ref="G304:G312" si="141">F273*G$238/(F$238+G$238)</f>
        <v>0.31451107672697548</v>
      </c>
      <c r="H304" s="1">
        <f t="shared" ref="H304:H312" si="142">H273*H$238/(H$238+I$238)</f>
        <v>1.1669731570733697</v>
      </c>
      <c r="I304" s="1">
        <f t="shared" ref="I304:I312" si="143">H273*I$238/(H$238+I$238)</f>
        <v>0.14509076892663042</v>
      </c>
      <c r="J304" s="1">
        <f t="shared" ref="J304:J312" si="144">J273*J$238/(J$238+K$238)</f>
        <v>8.3817876196900372</v>
      </c>
      <c r="K304" s="1">
        <f t="shared" ref="K304:K312" si="145">J273*K$238/(J$238+K$238)</f>
        <v>0.8492264793099632</v>
      </c>
      <c r="L304" s="1">
        <f t="shared" ref="L304:L312" si="146">L273*L$238/(L$238+M$238)</f>
        <v>7.6397982631418655</v>
      </c>
      <c r="M304" s="1">
        <f t="shared" ref="M304:M312" si="147">L273*M$238/(L$238+M$238)</f>
        <v>0.82654713985813388</v>
      </c>
      <c r="N304" s="1">
        <f t="shared" ref="N304:N312" si="148">N273*N$238/(N$238+O$238)</f>
        <v>1.4427386259120503</v>
      </c>
      <c r="O304" s="1">
        <f t="shared" ref="O304:O312" si="149">N273*O$238/(N$238+O$238)</f>
        <v>3.2833152370879506</v>
      </c>
      <c r="P304" s="1">
        <f t="shared" ref="P304:P312" si="150">P273*P$238/(P$238+Q$238)</f>
        <v>0.7570444778896438</v>
      </c>
      <c r="Q304" s="1">
        <f t="shared" ref="Q304:Q312" si="151">P273*Q$238/(P$238+Q$238)</f>
        <v>0.66693567411035592</v>
      </c>
      <c r="R304" s="1">
        <f t="shared" ref="R304:R312" si="152">R273*R$238/(R$238+S$238)</f>
        <v>7.138110303505834</v>
      </c>
      <c r="S304" s="1">
        <f t="shared" ref="S304:S312" si="153">R273*S$238/(R$238+S$238)</f>
        <v>0.46556713349416651</v>
      </c>
      <c r="T304" s="1">
        <f t="shared" ref="T304:T312" si="154">T273*T$238/(T$238+U$238)</f>
        <v>1.7310232881106729</v>
      </c>
      <c r="U304" s="1">
        <f t="shared" ref="U304:U312" si="155">T273*U$238/(T$238+U$238)</f>
        <v>0.14971798488932714</v>
      </c>
      <c r="V304" s="1">
        <f t="shared" ref="V304:V312" si="156">V273*V$238/(V$238+W$238)</f>
        <v>1.6917477445803586</v>
      </c>
      <c r="W304" s="1">
        <f t="shared" ref="W304:W312" si="157">V273*W$238/(V$238+W$238)</f>
        <v>0.21033644141964153</v>
      </c>
      <c r="X304" s="1">
        <f t="shared" ref="X304:X312" si="158">X273*X$238/(X$238+Y$238)</f>
        <v>2.959053643679185</v>
      </c>
      <c r="Y304" s="1">
        <f t="shared" ref="Y304:Y312" si="159">X273*Y$238/(X$238+Y$238)</f>
        <v>7.4561404273208156</v>
      </c>
      <c r="Z304" s="1">
        <f t="shared" ref="Z304:Z312" si="160">Z273*Z$238/(Z$238+AA$238)</f>
        <v>4.2722250018738341</v>
      </c>
      <c r="AA304" s="1">
        <f t="shared" ref="AA304:AA312" si="161">Z273*AA$238/(Z$238+AA$238)</f>
        <v>4.1416249271261671</v>
      </c>
      <c r="AB304" s="1">
        <f t="shared" ref="AB304:AB312" si="162">AB273*AB$238/(AB$238+AC$238)</f>
        <v>0.18399182837736103</v>
      </c>
      <c r="AC304" s="1">
        <f t="shared" ref="AC304:AC312" si="163">AB273*AC$238/(AB$238+AC$238)</f>
        <v>5.9893163622639002E-2</v>
      </c>
      <c r="AD304" s="1">
        <f t="shared" ref="AD304:AD312" si="164">AD273*AD$238/(AD$238+AE$238)</f>
        <v>0</v>
      </c>
      <c r="AE304" s="1">
        <f t="shared" ref="AE304:AE312" si="165">AD273*AE$238/(AD$238+AE$238)</f>
        <v>1.4563794140000001</v>
      </c>
      <c r="AF304" s="1">
        <f t="shared" ref="AF304:AF312" si="166">AF273*AF$238/(AF$238+AG$238)</f>
        <v>0</v>
      </c>
      <c r="AG304" s="1">
        <f t="shared" ref="AG304:AG312" si="167">AF273*AG$238/(AF$238+AG$238)</f>
        <v>0.28278219799999998</v>
      </c>
      <c r="AH304" s="1">
        <f t="shared" ref="AH304:AH312" si="168">AH273*AH$238/(AH$238+AI$238)</f>
        <v>1.0729226105815188</v>
      </c>
      <c r="AI304" s="1">
        <f t="shared" ref="AI304:AI312" si="169">AH273*AI$238/(AH$238+AI$238)</f>
        <v>0.60981661341848092</v>
      </c>
      <c r="AJ304" s="1">
        <f>SUM(AH304,AF304,AD304,AB304,Z304,X304,V304,T304,R304,P304,N304,L304,J304,H304,F304,D304,B304)</f>
        <v>65.795806590359973</v>
      </c>
      <c r="AK304" s="1">
        <f>SUM(AI304,AG304,AE304,AC304,AA304,Y304,W304,U304,S304,Q304,O304,M304,K304,I304,G304,E304,C304)</f>
        <v>30.09192051864003</v>
      </c>
      <c r="AL304" s="1">
        <f>SUM(AJ304:AK304)</f>
        <v>95.887727108999997</v>
      </c>
      <c r="AM304" s="1">
        <f>SUM(AL304,AL316,AL330,AL342,AL354)</f>
        <v>897.93182520400001</v>
      </c>
      <c r="AN304" s="2"/>
    </row>
    <row r="305" spans="1:38">
      <c r="A305" s="13" t="s">
        <v>13</v>
      </c>
      <c r="B305" s="1">
        <f t="shared" si="136"/>
        <v>4.4525323676177848</v>
      </c>
      <c r="C305" s="1">
        <f t="shared" si="137"/>
        <v>1.7360493043822167</v>
      </c>
      <c r="D305" s="1">
        <f t="shared" si="138"/>
        <v>3.2805716263656453</v>
      </c>
      <c r="E305" s="1">
        <f t="shared" si="139"/>
        <v>0.77401636563435472</v>
      </c>
      <c r="F305" s="1">
        <f t="shared" si="140"/>
        <v>1.1918446570999934</v>
      </c>
      <c r="G305" s="1">
        <f t="shared" si="141"/>
        <v>0.24097967090000677</v>
      </c>
      <c r="H305" s="1">
        <f t="shared" si="142"/>
        <v>0.62363258080043338</v>
      </c>
      <c r="I305" s="1">
        <f t="shared" si="143"/>
        <v>7.7536771199566673E-2</v>
      </c>
      <c r="J305" s="1">
        <f t="shared" si="144"/>
        <v>2.6020173048857345</v>
      </c>
      <c r="K305" s="1">
        <f t="shared" si="145"/>
        <v>0.26363135111426589</v>
      </c>
      <c r="L305" s="1">
        <f t="shared" si="146"/>
        <v>1.2929414394743435</v>
      </c>
      <c r="M305" s="1">
        <f t="shared" si="147"/>
        <v>0.13988288852565645</v>
      </c>
      <c r="N305" s="1">
        <f t="shared" si="148"/>
        <v>0.58630639407703666</v>
      </c>
      <c r="O305" s="1">
        <f t="shared" si="149"/>
        <v>1.3342879179229636</v>
      </c>
      <c r="P305" s="1">
        <f t="shared" si="150"/>
        <v>0.1296589606073105</v>
      </c>
      <c r="Q305" s="1">
        <f t="shared" si="151"/>
        <v>0.11422603139268953</v>
      </c>
      <c r="R305" s="1">
        <f t="shared" si="152"/>
        <v>2.6901872636106732</v>
      </c>
      <c r="S305" s="1">
        <f t="shared" si="153"/>
        <v>0.17546139238932723</v>
      </c>
      <c r="T305" s="1">
        <f t="shared" si="154"/>
        <v>0.64535217823205049</v>
      </c>
      <c r="U305" s="1">
        <f t="shared" si="155"/>
        <v>5.5817173767949362E-2</v>
      </c>
      <c r="V305" s="1">
        <f t="shared" si="156"/>
        <v>0.4338313605568232</v>
      </c>
      <c r="W305" s="1">
        <f t="shared" si="157"/>
        <v>5.393862344317682E-2</v>
      </c>
      <c r="X305" s="1">
        <f t="shared" si="158"/>
        <v>0.13857999559041898</v>
      </c>
      <c r="Y305" s="1">
        <f t="shared" si="159"/>
        <v>0.3491899884095811</v>
      </c>
      <c r="Z305" s="1">
        <f t="shared" si="160"/>
        <v>2.9101293553032064</v>
      </c>
      <c r="AA305" s="1">
        <f t="shared" si="161"/>
        <v>2.8211679566967942</v>
      </c>
      <c r="AB305" s="1">
        <f t="shared" si="162"/>
        <v>0.18399182837736103</v>
      </c>
      <c r="AC305" s="1">
        <f t="shared" si="163"/>
        <v>5.9893163622639002E-2</v>
      </c>
      <c r="AD305" s="1">
        <f t="shared" si="164"/>
        <v>0</v>
      </c>
      <c r="AE305" s="1">
        <f t="shared" si="165"/>
        <v>0.48776998400000005</v>
      </c>
      <c r="AF305" s="1">
        <f t="shared" si="166"/>
        <v>0</v>
      </c>
      <c r="AG305" s="1">
        <f t="shared" si="167"/>
        <v>0</v>
      </c>
      <c r="AH305" s="1">
        <f t="shared" si="168"/>
        <v>0.44706894620267784</v>
      </c>
      <c r="AI305" s="1">
        <f t="shared" si="169"/>
        <v>0.25410040579732207</v>
      </c>
      <c r="AJ305" s="1">
        <f t="shared" ref="AJ305:AJ312" si="170">SUM(AH305,AF305,AD305,AB305,Z305,X305,V305,T305,R305,P305,N305,L305,J305,H305,F305,D305,B305)</f>
        <v>21.608646258801492</v>
      </c>
      <c r="AK305" s="1">
        <f t="shared" ref="AK305:AK312" si="171">SUM(AI305,AG305,AE305,AC305,AA305,Y305,W305,U305,S305,Q305,O305,M305,K305,I305,G305,E305,C305)</f>
        <v>8.9379489891985102</v>
      </c>
    </row>
    <row r="306" spans="1:38">
      <c r="A306" s="15" t="s">
        <v>6</v>
      </c>
      <c r="B306" s="1">
        <f t="shared" si="136"/>
        <v>4.284817128532219</v>
      </c>
      <c r="C306" s="1">
        <f t="shared" si="137"/>
        <v>1.6706568714677825</v>
      </c>
      <c r="D306" s="1">
        <f t="shared" si="138"/>
        <v>0.92241399994416684</v>
      </c>
      <c r="E306" s="1">
        <f t="shared" si="139"/>
        <v>0.21763388005583365</v>
      </c>
      <c r="F306" s="1">
        <f t="shared" si="140"/>
        <v>0</v>
      </c>
      <c r="G306" s="1">
        <f t="shared" si="141"/>
        <v>0</v>
      </c>
      <c r="H306" s="1">
        <f t="shared" si="142"/>
        <v>0.12107211995964239</v>
      </c>
      <c r="I306" s="1">
        <f t="shared" si="143"/>
        <v>1.5053000040357669E-2</v>
      </c>
      <c r="J306" s="1">
        <f t="shared" si="144"/>
        <v>2.3175375830357501</v>
      </c>
      <c r="K306" s="1">
        <f t="shared" si="145"/>
        <v>0.23480841696425053</v>
      </c>
      <c r="L306" s="1">
        <f t="shared" si="146"/>
        <v>1.6582803416212935</v>
      </c>
      <c r="M306" s="1">
        <f t="shared" si="147"/>
        <v>0.17940877837870695</v>
      </c>
      <c r="N306" s="1">
        <f t="shared" si="148"/>
        <v>0.38958169623511524</v>
      </c>
      <c r="O306" s="1">
        <f t="shared" si="149"/>
        <v>0.88659130376488504</v>
      </c>
      <c r="P306" s="1">
        <f t="shared" si="150"/>
        <v>0</v>
      </c>
      <c r="Q306" s="1">
        <f t="shared" si="151"/>
        <v>0</v>
      </c>
      <c r="R306" s="1">
        <f t="shared" si="152"/>
        <v>0.92647958047188139</v>
      </c>
      <c r="S306" s="1">
        <f t="shared" si="153"/>
        <v>6.042753952811894E-2</v>
      </c>
      <c r="T306" s="1">
        <f t="shared" si="154"/>
        <v>0.12528876576467834</v>
      </c>
      <c r="U306" s="1">
        <f t="shared" si="155"/>
        <v>1.0836354235321685E-2</v>
      </c>
      <c r="V306" s="1">
        <f t="shared" si="156"/>
        <v>0.49942249483352485</v>
      </c>
      <c r="W306" s="1">
        <f t="shared" si="157"/>
        <v>6.2093625166475382E-2</v>
      </c>
      <c r="X306" s="1">
        <f t="shared" si="158"/>
        <v>0.24171509046445927</v>
      </c>
      <c r="Y306" s="1">
        <f t="shared" si="159"/>
        <v>0.60906690953554099</v>
      </c>
      <c r="Z306" s="1">
        <f t="shared" si="160"/>
        <v>0.5011129635268422</v>
      </c>
      <c r="AA306" s="1">
        <f t="shared" si="161"/>
        <v>0.4857941564731581</v>
      </c>
      <c r="AB306" s="1">
        <f t="shared" si="162"/>
        <v>0</v>
      </c>
      <c r="AC306" s="1">
        <f t="shared" si="163"/>
        <v>0</v>
      </c>
      <c r="AD306" s="1">
        <f t="shared" si="164"/>
        <v>0</v>
      </c>
      <c r="AE306" s="1">
        <f t="shared" si="165"/>
        <v>0.56151612000000017</v>
      </c>
      <c r="AF306" s="1">
        <f t="shared" si="166"/>
        <v>0</v>
      </c>
      <c r="AG306" s="1">
        <f t="shared" si="167"/>
        <v>0</v>
      </c>
      <c r="AH306" s="1">
        <f t="shared" si="168"/>
        <v>0</v>
      </c>
      <c r="AI306" s="1">
        <f t="shared" si="169"/>
        <v>0</v>
      </c>
      <c r="AJ306" s="1">
        <f t="shared" si="170"/>
        <v>11.987721764389573</v>
      </c>
      <c r="AK306" s="1">
        <f t="shared" si="171"/>
        <v>4.9938869556104315</v>
      </c>
    </row>
    <row r="307" spans="1:38">
      <c r="A307" s="13" t="s">
        <v>7</v>
      </c>
      <c r="B307" s="1">
        <f t="shared" si="136"/>
        <v>3.941228417902205</v>
      </c>
      <c r="C307" s="1">
        <f t="shared" si="137"/>
        <v>1.536691098097795</v>
      </c>
      <c r="D307" s="1">
        <f t="shared" si="138"/>
        <v>0.65507221567132023</v>
      </c>
      <c r="E307" s="1">
        <f t="shared" si="139"/>
        <v>0.15455739832867968</v>
      </c>
      <c r="F307" s="1">
        <f t="shared" si="140"/>
        <v>0.2722505935136102</v>
      </c>
      <c r="G307" s="1">
        <f t="shared" si="141"/>
        <v>5.5046484486389761E-2</v>
      </c>
      <c r="H307" s="1">
        <f t="shared" si="142"/>
        <v>0.13789131329305049</v>
      </c>
      <c r="I307" s="1">
        <f t="shared" si="143"/>
        <v>1.7144144706949523E-2</v>
      </c>
      <c r="J307" s="1">
        <f t="shared" si="144"/>
        <v>1.8926100220824036</v>
      </c>
      <c r="K307" s="1">
        <f t="shared" si="145"/>
        <v>0.19175557991759618</v>
      </c>
      <c r="L307" s="1">
        <f t="shared" si="146"/>
        <v>1.1658312671861384</v>
      </c>
      <c r="M307" s="1">
        <f t="shared" si="147"/>
        <v>0.12613088281386117</v>
      </c>
      <c r="N307" s="1">
        <f t="shared" si="148"/>
        <v>0.24715840120759605</v>
      </c>
      <c r="O307" s="1">
        <f t="shared" si="149"/>
        <v>0.56247121279240386</v>
      </c>
      <c r="P307" s="1">
        <f t="shared" si="150"/>
        <v>0.43043130029148313</v>
      </c>
      <c r="Q307" s="1">
        <f t="shared" si="151"/>
        <v>0.3791983137085167</v>
      </c>
      <c r="R307" s="1">
        <f t="shared" si="152"/>
        <v>0.90559939541467382</v>
      </c>
      <c r="S307" s="1">
        <f t="shared" si="153"/>
        <v>5.9065676585326167E-2</v>
      </c>
      <c r="T307" s="1">
        <f t="shared" si="154"/>
        <v>0.44393605033066103</v>
      </c>
      <c r="U307" s="1">
        <f t="shared" si="155"/>
        <v>3.8396485669338967E-2</v>
      </c>
      <c r="V307" s="1">
        <f t="shared" si="156"/>
        <v>0.42899519691171256</v>
      </c>
      <c r="W307" s="1">
        <f t="shared" si="157"/>
        <v>5.3337339088287417E-2</v>
      </c>
      <c r="X307" s="1">
        <f t="shared" si="158"/>
        <v>0.68517582984355596</v>
      </c>
      <c r="Y307" s="1">
        <f t="shared" si="159"/>
        <v>1.7264868501564443</v>
      </c>
      <c r="Z307" s="1">
        <f t="shared" si="160"/>
        <v>0.24490965930043873</v>
      </c>
      <c r="AA307" s="1">
        <f t="shared" si="161"/>
        <v>0.23742287669956122</v>
      </c>
      <c r="AB307" s="1">
        <f t="shared" si="162"/>
        <v>0</v>
      </c>
      <c r="AC307" s="1">
        <f t="shared" si="163"/>
        <v>0</v>
      </c>
      <c r="AD307" s="1">
        <f t="shared" si="164"/>
        <v>0</v>
      </c>
      <c r="AE307" s="1">
        <f t="shared" si="165"/>
        <v>0.15503545799999999</v>
      </c>
      <c r="AF307" s="1">
        <f t="shared" si="166"/>
        <v>0</v>
      </c>
      <c r="AG307" s="1">
        <f t="shared" si="167"/>
        <v>0.15503545799999999</v>
      </c>
      <c r="AH307" s="1">
        <f t="shared" si="168"/>
        <v>0.20868618877779424</v>
      </c>
      <c r="AI307" s="1">
        <f t="shared" si="169"/>
        <v>0.11861088922220571</v>
      </c>
      <c r="AJ307" s="1">
        <f t="shared" si="170"/>
        <v>11.659775851726645</v>
      </c>
      <c r="AK307" s="1">
        <f t="shared" si="171"/>
        <v>5.5663861482733559</v>
      </c>
    </row>
    <row r="308" spans="1:38">
      <c r="A308" s="15" t="s">
        <v>8</v>
      </c>
      <c r="B308" s="1">
        <f t="shared" si="136"/>
        <v>2.8308476748815421</v>
      </c>
      <c r="C308" s="1">
        <f t="shared" si="137"/>
        <v>1.103751917118458</v>
      </c>
      <c r="D308" s="1">
        <f t="shared" si="138"/>
        <v>0.39276810848353511</v>
      </c>
      <c r="E308" s="1">
        <f t="shared" si="139"/>
        <v>9.2669503516464816E-2</v>
      </c>
      <c r="F308" s="1">
        <f t="shared" si="140"/>
        <v>0</v>
      </c>
      <c r="G308" s="1">
        <f t="shared" si="141"/>
        <v>0</v>
      </c>
      <c r="H308" s="1">
        <f t="shared" si="142"/>
        <v>0.11362023871665451</v>
      </c>
      <c r="I308" s="1">
        <f t="shared" si="143"/>
        <v>1.4126501283345499E-2</v>
      </c>
      <c r="J308" s="1">
        <f t="shared" si="144"/>
        <v>0.89315696506832598</v>
      </c>
      <c r="K308" s="1">
        <f t="shared" si="145"/>
        <v>9.0492932931674028E-2</v>
      </c>
      <c r="L308" s="1">
        <f t="shared" si="146"/>
        <v>1.2219166977878111</v>
      </c>
      <c r="M308" s="1">
        <f t="shared" si="147"/>
        <v>0.13219874621218866</v>
      </c>
      <c r="N308" s="1">
        <f t="shared" si="148"/>
        <v>0.14819120001699118</v>
      </c>
      <c r="O308" s="1">
        <f t="shared" si="149"/>
        <v>0.33724641198300881</v>
      </c>
      <c r="P308" s="1">
        <f t="shared" si="150"/>
        <v>0.19695421699085019</v>
      </c>
      <c r="Q308" s="1">
        <f t="shared" si="151"/>
        <v>0.17351132900914976</v>
      </c>
      <c r="R308" s="1">
        <f t="shared" si="152"/>
        <v>1.6189862649941986</v>
      </c>
      <c r="S308" s="1">
        <f t="shared" si="153"/>
        <v>0.1055947250058014</v>
      </c>
      <c r="T308" s="1">
        <f t="shared" si="154"/>
        <v>0.11757735372472959</v>
      </c>
      <c r="U308" s="1">
        <f t="shared" si="155"/>
        <v>1.0169386275270411E-2</v>
      </c>
      <c r="V308" s="1">
        <f t="shared" si="156"/>
        <v>0.32949869227829803</v>
      </c>
      <c r="W308" s="1">
        <f t="shared" si="157"/>
        <v>4.0966853721701946E-2</v>
      </c>
      <c r="X308" s="1">
        <f t="shared" si="158"/>
        <v>0.55892819566099439</v>
      </c>
      <c r="Y308" s="1">
        <f t="shared" si="159"/>
        <v>1.4083716003390057</v>
      </c>
      <c r="Z308" s="1">
        <f t="shared" si="160"/>
        <v>0.1232431479249604</v>
      </c>
      <c r="AA308" s="1">
        <f t="shared" si="161"/>
        <v>0.11947565807503958</v>
      </c>
      <c r="AB308" s="1">
        <f t="shared" si="162"/>
        <v>0</v>
      </c>
      <c r="AC308" s="1">
        <f t="shared" si="163"/>
        <v>0</v>
      </c>
      <c r="AD308" s="1">
        <f t="shared" si="164"/>
        <v>0</v>
      </c>
      <c r="AE308" s="1">
        <f t="shared" si="165"/>
        <v>0.12774674</v>
      </c>
      <c r="AF308" s="1">
        <f t="shared" si="166"/>
        <v>0</v>
      </c>
      <c r="AG308" s="1">
        <f t="shared" si="167"/>
        <v>0.12774674</v>
      </c>
      <c r="AH308" s="1">
        <f t="shared" si="168"/>
        <v>0.23621061129126431</v>
      </c>
      <c r="AI308" s="1">
        <f t="shared" si="169"/>
        <v>0.13425493470873565</v>
      </c>
      <c r="AJ308" s="1">
        <f t="shared" si="170"/>
        <v>8.7818993678201558</v>
      </c>
      <c r="AK308" s="1">
        <f t="shared" si="171"/>
        <v>4.0183239801798445</v>
      </c>
    </row>
    <row r="309" spans="1:38">
      <c r="A309" s="13" t="s">
        <v>9</v>
      </c>
      <c r="B309" s="1">
        <f t="shared" si="136"/>
        <v>2.1139912596084405</v>
      </c>
      <c r="C309" s="1">
        <f t="shared" si="137"/>
        <v>0.82424848439155907</v>
      </c>
      <c r="D309" s="1">
        <f t="shared" si="138"/>
        <v>0.22962875808411307</v>
      </c>
      <c r="E309" s="1">
        <f t="shared" si="139"/>
        <v>5.4178489915886863E-2</v>
      </c>
      <c r="F309" s="1">
        <f t="shared" si="140"/>
        <v>0</v>
      </c>
      <c r="G309" s="1">
        <f t="shared" si="141"/>
        <v>0</v>
      </c>
      <c r="H309" s="1">
        <f t="shared" si="142"/>
        <v>0.17075690430358892</v>
      </c>
      <c r="I309" s="1">
        <f t="shared" si="143"/>
        <v>2.1230351696411041E-2</v>
      </c>
      <c r="J309" s="1">
        <f t="shared" si="144"/>
        <v>0.25769780569638578</v>
      </c>
      <c r="K309" s="1">
        <f t="shared" si="145"/>
        <v>2.6109442303614179E-2</v>
      </c>
      <c r="L309" s="1">
        <f t="shared" si="146"/>
        <v>1.1976435998809039</v>
      </c>
      <c r="M309" s="1">
        <f t="shared" si="147"/>
        <v>0.12957264811909583</v>
      </c>
      <c r="N309" s="1">
        <f t="shared" si="148"/>
        <v>2.8030202983180725E-2</v>
      </c>
      <c r="O309" s="1">
        <f t="shared" si="149"/>
        <v>6.3789789016819268E-2</v>
      </c>
      <c r="P309" s="1">
        <f t="shared" si="150"/>
        <v>0</v>
      </c>
      <c r="Q309" s="1">
        <f t="shared" si="151"/>
        <v>0</v>
      </c>
      <c r="R309" s="1">
        <f t="shared" si="152"/>
        <v>0.62689401293565938</v>
      </c>
      <c r="S309" s="1">
        <f t="shared" si="153"/>
        <v>4.0887747064340577E-2</v>
      </c>
      <c r="T309" s="1">
        <f t="shared" si="154"/>
        <v>0.17670394962213679</v>
      </c>
      <c r="U309" s="1">
        <f t="shared" si="155"/>
        <v>1.5283306377863157E-2</v>
      </c>
      <c r="V309" s="1">
        <f t="shared" si="156"/>
        <v>0</v>
      </c>
      <c r="W309" s="1">
        <f t="shared" si="157"/>
        <v>0</v>
      </c>
      <c r="X309" s="1">
        <f t="shared" si="158"/>
        <v>0.45770678043965357</v>
      </c>
      <c r="Y309" s="1">
        <f t="shared" si="159"/>
        <v>1.1533167155603463</v>
      </c>
      <c r="Z309" s="1">
        <f t="shared" si="160"/>
        <v>0.19072886962028229</v>
      </c>
      <c r="AA309" s="1">
        <f t="shared" si="161"/>
        <v>0.1848983703797176</v>
      </c>
      <c r="AB309" s="1">
        <f t="shared" si="162"/>
        <v>0</v>
      </c>
      <c r="AC309" s="1">
        <f t="shared" si="163"/>
        <v>0</v>
      </c>
      <c r="AD309" s="1">
        <f t="shared" si="164"/>
        <v>0</v>
      </c>
      <c r="AE309" s="1">
        <f t="shared" si="165"/>
        <v>9.1819991999999975E-2</v>
      </c>
      <c r="AF309" s="1">
        <f t="shared" si="166"/>
        <v>0</v>
      </c>
      <c r="AG309" s="1">
        <f t="shared" si="167"/>
        <v>0</v>
      </c>
      <c r="AH309" s="1">
        <f t="shared" si="168"/>
        <v>0.18095686430978239</v>
      </c>
      <c r="AI309" s="1">
        <f t="shared" si="169"/>
        <v>0.10285038369021754</v>
      </c>
      <c r="AJ309" s="1">
        <f t="shared" si="170"/>
        <v>5.6307390074841273</v>
      </c>
      <c r="AK309" s="1">
        <f t="shared" si="171"/>
        <v>2.7081857205158713</v>
      </c>
    </row>
    <row r="310" spans="1:38">
      <c r="A310" s="15" t="s">
        <v>10</v>
      </c>
      <c r="B310" s="1">
        <f t="shared" si="136"/>
        <v>1.6559498561554828</v>
      </c>
      <c r="C310" s="1">
        <f t="shared" si="137"/>
        <v>0.64565742784451741</v>
      </c>
      <c r="D310" s="1">
        <f t="shared" si="138"/>
        <v>8.8926856633464779E-2</v>
      </c>
      <c r="E310" s="1">
        <f t="shared" si="139"/>
        <v>2.0981356366535246E-2</v>
      </c>
      <c r="F310" s="1">
        <f t="shared" si="140"/>
        <v>9.1423291659421105E-2</v>
      </c>
      <c r="G310" s="1">
        <f t="shared" si="141"/>
        <v>1.8484921340578917E-2</v>
      </c>
      <c r="H310" s="1">
        <f t="shared" si="142"/>
        <v>0</v>
      </c>
      <c r="I310" s="1">
        <f t="shared" si="143"/>
        <v>0</v>
      </c>
      <c r="J310" s="1">
        <f t="shared" si="144"/>
        <v>0.29939093012287327</v>
      </c>
      <c r="K310" s="1">
        <f t="shared" si="145"/>
        <v>3.0333708877126758E-2</v>
      </c>
      <c r="L310" s="1">
        <f t="shared" si="146"/>
        <v>0.89260345678361119</v>
      </c>
      <c r="M310" s="1">
        <f t="shared" si="147"/>
        <v>9.6570460216388737E-2</v>
      </c>
      <c r="N310" s="1">
        <f t="shared" si="148"/>
        <v>3.3552056069757266E-2</v>
      </c>
      <c r="O310" s="1">
        <f t="shared" si="149"/>
        <v>7.6356156930242766E-2</v>
      </c>
      <c r="P310" s="1">
        <f t="shared" si="150"/>
        <v>0</v>
      </c>
      <c r="Q310" s="1">
        <f t="shared" si="151"/>
        <v>0</v>
      </c>
      <c r="R310" s="1">
        <f t="shared" si="152"/>
        <v>0.30953586109700221</v>
      </c>
      <c r="S310" s="1">
        <f t="shared" si="153"/>
        <v>2.0188777902997841E-2</v>
      </c>
      <c r="T310" s="1">
        <f t="shared" si="154"/>
        <v>0.10115887761326767</v>
      </c>
      <c r="U310" s="1">
        <f t="shared" si="155"/>
        <v>8.7493353867323514E-3</v>
      </c>
      <c r="V310" s="1">
        <f t="shared" si="156"/>
        <v>0</v>
      </c>
      <c r="W310" s="1">
        <f t="shared" si="157"/>
        <v>0</v>
      </c>
      <c r="X310" s="1">
        <f t="shared" si="158"/>
        <v>0.49777833172928915</v>
      </c>
      <c r="Y310" s="1">
        <f t="shared" si="159"/>
        <v>1.2542878872707113</v>
      </c>
      <c r="Z310" s="1">
        <f t="shared" si="160"/>
        <v>0.16742131822608408</v>
      </c>
      <c r="AA310" s="1">
        <f t="shared" si="161"/>
        <v>0.1623033207739159</v>
      </c>
      <c r="AB310" s="1">
        <f t="shared" si="162"/>
        <v>0</v>
      </c>
      <c r="AC310" s="1">
        <f t="shared" si="163"/>
        <v>0</v>
      </c>
      <c r="AD310" s="1">
        <f t="shared" si="164"/>
        <v>0</v>
      </c>
      <c r="AE310" s="1">
        <f t="shared" si="165"/>
        <v>0</v>
      </c>
      <c r="AF310" s="1">
        <f t="shared" si="166"/>
        <v>0</v>
      </c>
      <c r="AG310" s="1">
        <f t="shared" si="167"/>
        <v>0</v>
      </c>
      <c r="AH310" s="1">
        <f t="shared" si="168"/>
        <v>0</v>
      </c>
      <c r="AI310" s="1">
        <f t="shared" si="169"/>
        <v>0</v>
      </c>
      <c r="AJ310" s="1">
        <f t="shared" si="170"/>
        <v>4.1377408360902539</v>
      </c>
      <c r="AK310" s="1">
        <f t="shared" si="171"/>
        <v>2.3339133529097471</v>
      </c>
    </row>
    <row r="311" spans="1:38">
      <c r="A311" s="13" t="s">
        <v>11</v>
      </c>
      <c r="B311" s="1">
        <f t="shared" si="136"/>
        <v>0.64930730900579325</v>
      </c>
      <c r="C311" s="1">
        <f t="shared" si="137"/>
        <v>0.25316593099420687</v>
      </c>
      <c r="D311" s="1">
        <f t="shared" si="138"/>
        <v>0.16252662784149782</v>
      </c>
      <c r="E311" s="1">
        <f t="shared" si="139"/>
        <v>3.8346448158502203E-2</v>
      </c>
      <c r="F311" s="1">
        <f t="shared" si="140"/>
        <v>0</v>
      </c>
      <c r="G311" s="1">
        <f t="shared" si="141"/>
        <v>0</v>
      </c>
      <c r="H311" s="1">
        <f t="shared" si="142"/>
        <v>0</v>
      </c>
      <c r="I311" s="1">
        <f t="shared" si="143"/>
        <v>0</v>
      </c>
      <c r="J311" s="1">
        <f t="shared" si="144"/>
        <v>8.9874977445869877E-2</v>
      </c>
      <c r="K311" s="1">
        <f t="shared" si="145"/>
        <v>9.1059585541301193E-3</v>
      </c>
      <c r="L311" s="1">
        <f t="shared" si="146"/>
        <v>0.18126236340333779</v>
      </c>
      <c r="M311" s="1">
        <f t="shared" si="147"/>
        <v>1.9610712596662246E-2</v>
      </c>
      <c r="N311" s="1">
        <f t="shared" si="148"/>
        <v>0</v>
      </c>
      <c r="O311" s="1">
        <f t="shared" si="149"/>
        <v>0</v>
      </c>
      <c r="P311" s="1">
        <f t="shared" si="150"/>
        <v>0</v>
      </c>
      <c r="Q311" s="1">
        <f t="shared" si="151"/>
        <v>0</v>
      </c>
      <c r="R311" s="1">
        <f t="shared" si="152"/>
        <v>0</v>
      </c>
      <c r="S311" s="1">
        <f t="shared" si="153"/>
        <v>0</v>
      </c>
      <c r="T311" s="1">
        <f t="shared" si="154"/>
        <v>9.1101475654696312E-2</v>
      </c>
      <c r="U311" s="1">
        <f t="shared" si="155"/>
        <v>7.8794603453036759E-3</v>
      </c>
      <c r="V311" s="1">
        <f t="shared" si="156"/>
        <v>0</v>
      </c>
      <c r="W311" s="1">
        <f t="shared" si="157"/>
        <v>0</v>
      </c>
      <c r="X311" s="1">
        <f t="shared" si="158"/>
        <v>0.34241947105519993</v>
      </c>
      <c r="Y311" s="1">
        <f t="shared" si="159"/>
        <v>0.86281898494480014</v>
      </c>
      <c r="Z311" s="1">
        <f t="shared" si="160"/>
        <v>0.10199551747798982</v>
      </c>
      <c r="AA311" s="1">
        <f t="shared" si="161"/>
        <v>9.8877558522010231E-2</v>
      </c>
      <c r="AB311" s="1">
        <f t="shared" si="162"/>
        <v>0</v>
      </c>
      <c r="AC311" s="1">
        <f t="shared" si="163"/>
        <v>0</v>
      </c>
      <c r="AD311" s="1">
        <f t="shared" si="164"/>
        <v>0</v>
      </c>
      <c r="AE311" s="1">
        <f t="shared" si="165"/>
        <v>0</v>
      </c>
      <c r="AF311" s="1">
        <f t="shared" si="166"/>
        <v>0</v>
      </c>
      <c r="AG311" s="1">
        <f t="shared" si="167"/>
        <v>0</v>
      </c>
      <c r="AH311" s="1">
        <f t="shared" si="168"/>
        <v>0</v>
      </c>
      <c r="AI311" s="1">
        <f t="shared" si="169"/>
        <v>0</v>
      </c>
      <c r="AJ311" s="1">
        <f t="shared" si="170"/>
        <v>1.6184877418843848</v>
      </c>
      <c r="AK311" s="1">
        <f t="shared" si="171"/>
        <v>1.2898050541156154</v>
      </c>
    </row>
    <row r="312" spans="1:38">
      <c r="A312" s="15" t="s">
        <v>12</v>
      </c>
      <c r="B312" s="1">
        <f t="shared" si="136"/>
        <v>0.11600067583554691</v>
      </c>
      <c r="C312" s="1">
        <f t="shared" si="137"/>
        <v>4.5228844164453115E-2</v>
      </c>
      <c r="D312" s="1">
        <f t="shared" si="138"/>
        <v>2.6288601108460374E-2</v>
      </c>
      <c r="E312" s="1">
        <f t="shared" si="139"/>
        <v>6.2025188915396197E-3</v>
      </c>
      <c r="F312" s="1">
        <f t="shared" si="140"/>
        <v>0</v>
      </c>
      <c r="G312" s="1">
        <f t="shared" si="141"/>
        <v>0</v>
      </c>
      <c r="H312" s="1">
        <f t="shared" si="142"/>
        <v>0</v>
      </c>
      <c r="I312" s="1">
        <f t="shared" si="143"/>
        <v>0</v>
      </c>
      <c r="J312" s="1">
        <f t="shared" si="144"/>
        <v>2.9502031352694538E-2</v>
      </c>
      <c r="K312" s="1">
        <f t="shared" si="145"/>
        <v>2.9890886473054588E-3</v>
      </c>
      <c r="L312" s="1">
        <f t="shared" si="146"/>
        <v>2.931909700442609E-2</v>
      </c>
      <c r="M312" s="1">
        <f t="shared" si="147"/>
        <v>3.1720229955739042E-3</v>
      </c>
      <c r="N312" s="1">
        <f t="shared" si="148"/>
        <v>9.9186753223729652E-3</v>
      </c>
      <c r="O312" s="1">
        <f t="shared" si="149"/>
        <v>2.2572444677627035E-2</v>
      </c>
      <c r="P312" s="1">
        <f t="shared" si="150"/>
        <v>0</v>
      </c>
      <c r="Q312" s="1">
        <f t="shared" si="151"/>
        <v>0</v>
      </c>
      <c r="R312" s="1">
        <f t="shared" si="152"/>
        <v>6.0427924981745602E-2</v>
      </c>
      <c r="S312" s="1">
        <f t="shared" si="153"/>
        <v>3.9412750182543947E-3</v>
      </c>
      <c r="T312" s="1">
        <f t="shared" si="154"/>
        <v>2.9904637168452482E-2</v>
      </c>
      <c r="U312" s="1">
        <f t="shared" si="155"/>
        <v>2.5864828315475129E-3</v>
      </c>
      <c r="V312" s="1">
        <f t="shared" si="156"/>
        <v>0</v>
      </c>
      <c r="W312" s="1">
        <f t="shared" si="157"/>
        <v>0</v>
      </c>
      <c r="X312" s="1">
        <f t="shared" si="158"/>
        <v>3.6749948895613768E-2</v>
      </c>
      <c r="Y312" s="1">
        <f t="shared" si="159"/>
        <v>9.2601491104386258E-2</v>
      </c>
      <c r="Z312" s="1">
        <f t="shared" si="160"/>
        <v>3.2684170494029871E-2</v>
      </c>
      <c r="AA312" s="1">
        <f t="shared" si="161"/>
        <v>3.1685029505970123E-2</v>
      </c>
      <c r="AB312" s="1">
        <f t="shared" si="162"/>
        <v>0</v>
      </c>
      <c r="AC312" s="1">
        <f t="shared" si="163"/>
        <v>0</v>
      </c>
      <c r="AD312" s="1">
        <f t="shared" si="164"/>
        <v>0</v>
      </c>
      <c r="AE312" s="1">
        <f t="shared" si="165"/>
        <v>3.2491119999999998E-2</v>
      </c>
      <c r="AF312" s="1">
        <f t="shared" si="166"/>
        <v>0</v>
      </c>
      <c r="AG312" s="1">
        <f t="shared" si="167"/>
        <v>0</v>
      </c>
      <c r="AH312" s="1">
        <f t="shared" si="168"/>
        <v>0</v>
      </c>
      <c r="AI312" s="1">
        <f t="shared" si="169"/>
        <v>0</v>
      </c>
      <c r="AJ312" s="1">
        <f t="shared" si="170"/>
        <v>0.37079576216334259</v>
      </c>
      <c r="AK312" s="1">
        <f t="shared" si="171"/>
        <v>0.2434703178366574</v>
      </c>
    </row>
    <row r="313" spans="1:38">
      <c r="B313" s="21"/>
    </row>
    <row r="314" spans="1:38" ht="22.5">
      <c r="B314" s="16" t="s">
        <v>231</v>
      </c>
      <c r="C314" s="25"/>
      <c r="D314" s="16" t="s">
        <v>152</v>
      </c>
      <c r="E314" s="16"/>
      <c r="F314" s="16" t="s">
        <v>153</v>
      </c>
      <c r="G314" s="16"/>
      <c r="H314" s="16" t="s">
        <v>155</v>
      </c>
      <c r="I314" s="16"/>
      <c r="J314" s="16" t="s">
        <v>156</v>
      </c>
      <c r="K314" s="16"/>
      <c r="L314" s="16" t="s">
        <v>48</v>
      </c>
      <c r="M314" s="16"/>
      <c r="N314" s="16" t="s">
        <v>157</v>
      </c>
      <c r="O314" s="16"/>
      <c r="P314" s="16" t="s">
        <v>49</v>
      </c>
      <c r="Q314" s="16"/>
      <c r="R314" s="16" t="s">
        <v>160</v>
      </c>
      <c r="S314" s="16"/>
      <c r="T314" s="16" t="s">
        <v>54</v>
      </c>
      <c r="U314" s="16"/>
      <c r="V314" s="16" t="s">
        <v>162</v>
      </c>
      <c r="W314" s="16"/>
      <c r="X314" s="16" t="s">
        <v>164</v>
      </c>
      <c r="Y314" s="16"/>
      <c r="Z314" s="16" t="s">
        <v>166</v>
      </c>
      <c r="AA314" s="16"/>
      <c r="AB314" s="16" t="s">
        <v>172</v>
      </c>
      <c r="AC314" s="16"/>
      <c r="AD314" s="16" t="s">
        <v>168</v>
      </c>
      <c r="AE314" s="16"/>
      <c r="AF314" s="16" t="s">
        <v>170</v>
      </c>
      <c r="AG314" s="16"/>
      <c r="AH314" s="16" t="s">
        <v>60</v>
      </c>
      <c r="AI314" s="16"/>
      <c r="AJ314" s="23" t="s">
        <v>177</v>
      </c>
      <c r="AK314" s="23"/>
    </row>
    <row r="315" spans="1:38">
      <c r="A315" s="22" t="s">
        <v>184</v>
      </c>
      <c r="B315" s="16" t="s">
        <v>30</v>
      </c>
      <c r="C315" s="16" t="s">
        <v>31</v>
      </c>
      <c r="D315" s="16" t="s">
        <v>30</v>
      </c>
      <c r="E315" s="16" t="s">
        <v>31</v>
      </c>
      <c r="F315" s="16" t="s">
        <v>30</v>
      </c>
      <c r="G315" s="16" t="s">
        <v>31</v>
      </c>
      <c r="H315" s="16" t="s">
        <v>30</v>
      </c>
      <c r="I315" s="16" t="s">
        <v>31</v>
      </c>
      <c r="J315" s="16" t="s">
        <v>30</v>
      </c>
      <c r="K315" s="16" t="s">
        <v>31</v>
      </c>
      <c r="L315" s="16" t="s">
        <v>30</v>
      </c>
      <c r="M315" s="16" t="s">
        <v>31</v>
      </c>
      <c r="N315" s="16" t="s">
        <v>30</v>
      </c>
      <c r="O315" s="16" t="s">
        <v>31</v>
      </c>
      <c r="P315" s="16" t="s">
        <v>30</v>
      </c>
      <c r="Q315" s="16" t="s">
        <v>31</v>
      </c>
      <c r="R315" s="16" t="s">
        <v>30</v>
      </c>
      <c r="S315" s="16" t="s">
        <v>31</v>
      </c>
      <c r="T315" s="16" t="s">
        <v>30</v>
      </c>
      <c r="U315" s="16" t="s">
        <v>31</v>
      </c>
      <c r="V315" s="16" t="s">
        <v>30</v>
      </c>
      <c r="W315" s="16" t="s">
        <v>31</v>
      </c>
      <c r="X315" s="16" t="s">
        <v>30</v>
      </c>
      <c r="Y315" s="16" t="s">
        <v>31</v>
      </c>
      <c r="Z315" s="16" t="s">
        <v>30</v>
      </c>
      <c r="AA315" s="16" t="s">
        <v>31</v>
      </c>
      <c r="AB315" s="16" t="s">
        <v>30</v>
      </c>
      <c r="AC315" s="16" t="s">
        <v>31</v>
      </c>
      <c r="AD315" s="16" t="s">
        <v>30</v>
      </c>
      <c r="AE315" s="16" t="s">
        <v>31</v>
      </c>
      <c r="AF315" s="16" t="s">
        <v>30</v>
      </c>
      <c r="AG315" s="16" t="s">
        <v>31</v>
      </c>
      <c r="AH315" s="16" t="s">
        <v>30</v>
      </c>
      <c r="AI315" s="16" t="s">
        <v>31</v>
      </c>
      <c r="AJ315" s="23" t="s">
        <v>30</v>
      </c>
      <c r="AK315" s="23" t="s">
        <v>31</v>
      </c>
      <c r="AL315" s="2"/>
    </row>
    <row r="316" spans="1:38">
      <c r="A316" s="11" t="s">
        <v>5</v>
      </c>
      <c r="B316" s="1">
        <f>C273*B$239/(B$239+C$239)</f>
        <v>72.840243489949785</v>
      </c>
      <c r="C316" s="1">
        <f>C273*C$239/(B$239+C$239)</f>
        <v>39.031007494050215</v>
      </c>
      <c r="D316" s="1">
        <f>E273*D$239/(D$239+E$239)</f>
        <v>19.469951238845454</v>
      </c>
      <c r="E316" s="1">
        <f>E273*E$239/(D$239+E$239)</f>
        <v>3.6530710121545487</v>
      </c>
      <c r="F316" s="1">
        <f>G273*F$239/(F$239+G$239)</f>
        <v>4.5956152017604994</v>
      </c>
      <c r="G316" s="1">
        <f>G273*G$239/(F$239+G$239)</f>
        <v>0.50973903523950093</v>
      </c>
      <c r="H316" s="1">
        <f>I273*H$239/(H$239+I$239)</f>
        <v>3.7801676402588709</v>
      </c>
      <c r="I316" s="1">
        <f>I273*I$239/(H$239+I$239)</f>
        <v>0.70332644174112857</v>
      </c>
      <c r="J316" s="1">
        <f>K273*J$239/(J$239+K$239)</f>
        <v>27.788780582224067</v>
      </c>
      <c r="K316" s="1">
        <f>K273*K$239/(J$239+K$239)</f>
        <v>4.4447163127759302</v>
      </c>
      <c r="L316" s="1">
        <f>M273*L$239/(L$239+M$239)</f>
        <v>30.319895524741987</v>
      </c>
      <c r="M316" s="1">
        <f>M273*M$239/(L$239+M$239)</f>
        <v>5.9096717272580097</v>
      </c>
      <c r="N316" s="1">
        <f>O273*N$239/(N$239+O$239)</f>
        <v>4.9906415815928167</v>
      </c>
      <c r="O316" s="1">
        <f>O273*O$239/(N$239+O$239)</f>
        <v>10.956813594407185</v>
      </c>
      <c r="P316" s="1">
        <f>Q273*P$239/(P$239+Q$239)</f>
        <v>2.8313580796083193</v>
      </c>
      <c r="Q316" s="1">
        <f>Q273*Q$239/(P$239+Q$239)</f>
        <v>1.7637057553916811</v>
      </c>
      <c r="R316" s="1">
        <f>S273*R$239/(R$239+S$239)</f>
        <v>26.107922932972485</v>
      </c>
      <c r="S316" s="1">
        <f>S273*S$239/(R$239+S$239)</f>
        <v>2.2915013070275192</v>
      </c>
      <c r="T316" s="1">
        <f>U273*T$239/(T$239+U$239)</f>
        <v>6.1077148834108224</v>
      </c>
      <c r="U316" s="1">
        <f>U273*U$239/(T$239+U$239)</f>
        <v>1.2029027375891772</v>
      </c>
      <c r="V316" s="1">
        <f>W273*V$239/(V$239+W$239)</f>
        <v>3.2166277473042419</v>
      </c>
      <c r="W316" s="1">
        <f>W273*W$239/(V$239+W$239)</f>
        <v>3.1694287846957572</v>
      </c>
      <c r="X316" s="1">
        <f>Y273*X$239/(X$239+Y$239)</f>
        <v>22.565489552515999</v>
      </c>
      <c r="Y316" s="1">
        <f>Y273*Y$239/(X$239+Y$239)</f>
        <v>27.692010068483992</v>
      </c>
      <c r="Z316" s="1">
        <f>AA273*Z$239/(Z$239+AA$239)</f>
        <v>9.5521080309228186</v>
      </c>
      <c r="AA316" s="1">
        <f>AA273*AA$239/(Z$239+AA$239)</f>
        <v>17.494862102077185</v>
      </c>
      <c r="AB316" s="1">
        <f>AC273*AB$239/(AB$239+AC$239)</f>
        <v>0.25716345949369429</v>
      </c>
      <c r="AC316" s="1">
        <f>AC273*AC$239/(AB$239+AC$239)</f>
        <v>0.33903050850630573</v>
      </c>
      <c r="AD316" s="1">
        <f>AE273*AD$239/(AD$239+AE$239)</f>
        <v>2.0211802208130716</v>
      </c>
      <c r="AE316" s="1">
        <f>AE273*AE$239/(AD$239+AE$239)</f>
        <v>3.5528207591869285</v>
      </c>
      <c r="AF316" s="1">
        <f>AG273*AF$239/(AF$239+AG$239)</f>
        <v>0.20570925160404716</v>
      </c>
      <c r="AG316" s="1">
        <f>AG273*AG$239/(AF$239+AG$239)</f>
        <v>0.80087580939595282</v>
      </c>
      <c r="AH316" s="1">
        <f>AI273*AH$239/(AH$239+AI$239)</f>
        <v>3.5074097154416739</v>
      </c>
      <c r="AI316" s="1">
        <f>AI273*AI$239/(AH$239+AI$239)</f>
        <v>2.5849337115583264</v>
      </c>
      <c r="AJ316" s="1">
        <f>SUM(AH316,AF316,AD316,AB316,Z316,X316,V316,T316,R316,P316,N316,L316,J316,H316,F316,D316,B316)</f>
        <v>240.15797913346063</v>
      </c>
      <c r="AK316" s="1">
        <f>SUM(AI316,AG316,AE316,AC316,AA316,Y316,W316,U316,S316,Q316,O316,M316,K316,I316,G316,E316,C316)</f>
        <v>126.10041716153935</v>
      </c>
      <c r="AL316" s="1">
        <f>SUM(AJ316:AK316)</f>
        <v>366.25839629500001</v>
      </c>
    </row>
    <row r="317" spans="1:38">
      <c r="A317" s="13" t="s">
        <v>13</v>
      </c>
      <c r="B317" s="1">
        <f t="shared" ref="B317:D324" si="172">C274*B$239/(B$239+C$239)</f>
        <v>9.8502334414783803</v>
      </c>
      <c r="C317" s="1">
        <f t="shared" ref="C317:E324" si="173">C274*C$239/(B$239+C$239)</f>
        <v>5.2781884965216195</v>
      </c>
      <c r="D317" s="1">
        <f t="shared" si="172"/>
        <v>8.3458293149362586</v>
      </c>
      <c r="E317" s="1">
        <f t="shared" si="173"/>
        <v>1.565895403063742</v>
      </c>
      <c r="F317" s="1">
        <f t="shared" ref="F317:F324" si="174">G274*F$239/(F$239+G$239)</f>
        <v>3.1529219854631871</v>
      </c>
      <c r="G317" s="1">
        <f t="shared" ref="G317:G324" si="175">G274*G$239/(F$239+G$239)</f>
        <v>0.34971757653681257</v>
      </c>
      <c r="H317" s="1">
        <f t="shared" ref="H317:H324" si="176">I274*H$239/(H$239+I$239)</f>
        <v>1.4451731559817651</v>
      </c>
      <c r="I317" s="1">
        <f t="shared" ref="I317:I324" si="177">I274*I$239/(H$239+I$239)</f>
        <v>0.26888450201823466</v>
      </c>
      <c r="J317" s="1">
        <f t="shared" ref="J317:J324" si="178">K274*J$239/(J$239+K$239)</f>
        <v>6.0393126171882203</v>
      </c>
      <c r="K317" s="1">
        <f t="shared" ref="K317:K324" si="179">K274*K$239/(J$239+K$239)</f>
        <v>0.9659665068117792</v>
      </c>
      <c r="L317" s="1">
        <f t="shared" ref="L317:L324" si="180">M274*L$239/(L$239+M$239)</f>
        <v>2.931298208504145</v>
      </c>
      <c r="M317" s="1">
        <f t="shared" ref="M317:M324" si="181">M274*M$239/(L$239+M$239)</f>
        <v>0.5713413534958548</v>
      </c>
      <c r="N317" s="1">
        <f t="shared" ref="N317:N324" si="182">O274*N$239/(N$239+O$239)</f>
        <v>1.4692751413719656</v>
      </c>
      <c r="O317" s="1">
        <f t="shared" ref="O317:O324" si="183">O274*O$239/(N$239+O$239)</f>
        <v>3.2257523566280346</v>
      </c>
      <c r="P317" s="1">
        <f t="shared" ref="P317:P324" si="184">Q274*P$239/(P$239+Q$239)</f>
        <v>0.3673591203353857</v>
      </c>
      <c r="Q317" s="1">
        <f t="shared" ref="Q317:Q324" si="185">Q274*Q$239/(P$239+Q$239)</f>
        <v>0.22883484766461434</v>
      </c>
      <c r="R317" s="1">
        <f t="shared" ref="R317:R324" si="186">S274*R$239/(R$239+S$239)</f>
        <v>6.4400350495751102</v>
      </c>
      <c r="S317" s="1">
        <f t="shared" ref="S317:S324" si="187">S274*S$239/(R$239+S$239)</f>
        <v>0.56524407442489033</v>
      </c>
      <c r="T317" s="1">
        <f t="shared" ref="T317:T324" si="188">U274*T$239/(T$239+U$239)</f>
        <v>1.4320233954951229</v>
      </c>
      <c r="U317" s="1">
        <f t="shared" ref="U317:U324" si="189">U274*U$239/(T$239+U$239)</f>
        <v>0.28203426250487706</v>
      </c>
      <c r="V317" s="1">
        <f t="shared" ref="V317:V324" si="190">W274*V$239/(V$239+W$239)</f>
        <v>0.60060040202732656</v>
      </c>
      <c r="W317" s="1">
        <f t="shared" ref="W317:W324" si="191">W274*W$239/(V$239+W$239)</f>
        <v>0.59178753397267325</v>
      </c>
      <c r="X317" s="1">
        <f t="shared" ref="X317:X324" si="192">Y274*X$239/(X$239+Y$239)</f>
        <v>0.53537915167413452</v>
      </c>
      <c r="Y317" s="1">
        <f t="shared" ref="Y317:Y324" si="193">Y274*Y$239/(X$239+Y$239)</f>
        <v>0.6570087843258654</v>
      </c>
      <c r="Z317" s="1">
        <f t="shared" ref="Z317:Z324" si="194">AA274*Z$239/(Z$239+AA$239)</f>
        <v>4.9480723829818682</v>
      </c>
      <c r="AA317" s="1">
        <f t="shared" ref="AA317:AA324" si="195">AA274*AA$239/(Z$239+AA$239)</f>
        <v>9.0624858650181324</v>
      </c>
      <c r="AB317" s="1">
        <f t="shared" ref="AB317:AB324" si="196">AC274*AB$239/(AB$239+AC$239)</f>
        <v>0.25716345949369429</v>
      </c>
      <c r="AC317" s="1">
        <f t="shared" ref="AC317:AC324" si="197">AC274*AC$239/(AB$239+AC$239)</f>
        <v>0.33903050850630573</v>
      </c>
      <c r="AD317" s="1">
        <f t="shared" ref="AD317:AD324" si="198">AE274*AD$239/(AD$239+AE$239)</f>
        <v>0.43237001938584568</v>
      </c>
      <c r="AE317" s="1">
        <f t="shared" ref="AE317:AE324" si="199">AE274*AE$239/(AD$239+AE$239)</f>
        <v>0.76001791661415441</v>
      </c>
      <c r="AF317" s="1">
        <f t="shared" ref="AF317:AF324" si="200">AG274*AF$239/(AF$239+AG$239)</f>
        <v>0</v>
      </c>
      <c r="AG317" s="1">
        <f t="shared" ref="AG317:AG324" si="201">AG274*AG$239/(AF$239+AG$239)</f>
        <v>0</v>
      </c>
      <c r="AH317" s="1">
        <f t="shared" ref="AH317:AH324" si="202">AI274*AH$239/(AH$239+AI$239)</f>
        <v>0.98679638706066686</v>
      </c>
      <c r="AI317" s="1">
        <f t="shared" ref="AI317:AI324" si="203">AI274*AI$239/(AH$239+AI$239)</f>
        <v>0.72726127093933313</v>
      </c>
      <c r="AJ317" s="1">
        <f t="shared" ref="AJ317:AJ324" si="204">SUM(AH317,AF317,AD317,AB317,Z317,X317,V317,T317,R317,P317,N317,L317,J317,H317,F317,D317,B317)</f>
        <v>49.233843232953078</v>
      </c>
      <c r="AK317" s="1">
        <f t="shared" ref="AK317:AK324" si="205">SUM(AI317,AG317,AE317,AC317,AA317,Y317,W317,U317,S317,Q317,O317,M317,K317,I317,G317,E317,C317)</f>
        <v>25.439451259046923</v>
      </c>
    </row>
    <row r="318" spans="1:38">
      <c r="A318" s="15" t="s">
        <v>6</v>
      </c>
      <c r="B318" s="1">
        <f t="shared" si="172"/>
        <v>15.029614978686949</v>
      </c>
      <c r="C318" s="1">
        <f t="shared" si="173"/>
        <v>8.0535290213130502</v>
      </c>
      <c r="D318" s="1">
        <f t="shared" si="172"/>
        <v>3.7206771400045908</v>
      </c>
      <c r="E318" s="1">
        <f t="shared" si="173"/>
        <v>0.69809613999540998</v>
      </c>
      <c r="F318" s="1">
        <f t="shared" si="174"/>
        <v>0</v>
      </c>
      <c r="G318" s="1">
        <f t="shared" si="175"/>
        <v>0</v>
      </c>
      <c r="H318" s="1">
        <f t="shared" si="176"/>
        <v>0.44484771354455538</v>
      </c>
      <c r="I318" s="1">
        <f t="shared" si="177"/>
        <v>8.2767006455444658E-2</v>
      </c>
      <c r="J318" s="1">
        <f t="shared" si="178"/>
        <v>8.5286490171575355</v>
      </c>
      <c r="K318" s="1">
        <f t="shared" si="179"/>
        <v>1.364126982842462</v>
      </c>
      <c r="L318" s="1">
        <f t="shared" si="180"/>
        <v>5.9609465255824734</v>
      </c>
      <c r="M318" s="1">
        <f t="shared" si="181"/>
        <v>1.1618521944175262</v>
      </c>
      <c r="N318" s="1">
        <f t="shared" si="182"/>
        <v>1.5479366054994284</v>
      </c>
      <c r="O318" s="1">
        <f t="shared" si="183"/>
        <v>3.3984513945005719</v>
      </c>
      <c r="P318" s="1">
        <f t="shared" si="184"/>
        <v>0</v>
      </c>
      <c r="Q318" s="1">
        <f t="shared" si="185"/>
        <v>0</v>
      </c>
      <c r="R318" s="1">
        <f t="shared" si="186"/>
        <v>3.5165572866715435</v>
      </c>
      <c r="S318" s="1">
        <f t="shared" si="187"/>
        <v>0.30864943332845712</v>
      </c>
      <c r="T318" s="1">
        <f t="shared" si="188"/>
        <v>0.44080000420126397</v>
      </c>
      <c r="U318" s="1">
        <f t="shared" si="189"/>
        <v>8.681471579873612E-2</v>
      </c>
      <c r="V318" s="1">
        <f t="shared" si="190"/>
        <v>1.0962482208546795</v>
      </c>
      <c r="W318" s="1">
        <f t="shared" si="191"/>
        <v>1.0801624991453205</v>
      </c>
      <c r="X318" s="1">
        <f t="shared" si="192"/>
        <v>1.4806104240284874</v>
      </c>
      <c r="Y318" s="1">
        <f t="shared" si="193"/>
        <v>1.8169815759715129</v>
      </c>
      <c r="Z318" s="1">
        <f t="shared" si="194"/>
        <v>1.3509382992023558</v>
      </c>
      <c r="AA318" s="1">
        <f t="shared" si="195"/>
        <v>2.4742684207976451</v>
      </c>
      <c r="AB318" s="1">
        <f t="shared" si="196"/>
        <v>0</v>
      </c>
      <c r="AC318" s="1">
        <f t="shared" si="197"/>
        <v>0</v>
      </c>
      <c r="AD318" s="1">
        <f t="shared" si="198"/>
        <v>0.78918506032080682</v>
      </c>
      <c r="AE318" s="1">
        <f t="shared" si="199"/>
        <v>1.3872256596791934</v>
      </c>
      <c r="AF318" s="1">
        <f t="shared" si="200"/>
        <v>0</v>
      </c>
      <c r="AG318" s="1">
        <f t="shared" si="201"/>
        <v>0</v>
      </c>
      <c r="AH318" s="1">
        <f t="shared" si="202"/>
        <v>0</v>
      </c>
      <c r="AI318" s="1">
        <f t="shared" si="203"/>
        <v>0</v>
      </c>
      <c r="AJ318" s="1">
        <f t="shared" si="204"/>
        <v>43.90701127575467</v>
      </c>
      <c r="AK318" s="1">
        <f t="shared" si="205"/>
        <v>21.912925044245334</v>
      </c>
    </row>
    <row r="319" spans="1:38">
      <c r="A319" s="13" t="s">
        <v>7</v>
      </c>
      <c r="B319" s="1">
        <f t="shared" si="172"/>
        <v>10.697105235284187</v>
      </c>
      <c r="C319" s="1">
        <f t="shared" si="173"/>
        <v>5.7319796667158114</v>
      </c>
      <c r="D319" s="1">
        <f t="shared" si="172"/>
        <v>2.0445812732037405</v>
      </c>
      <c r="E319" s="1">
        <f t="shared" si="173"/>
        <v>0.38361680979625956</v>
      </c>
      <c r="F319" s="1">
        <f t="shared" si="174"/>
        <v>0.88360391437221819</v>
      </c>
      <c r="G319" s="1">
        <f t="shared" si="175"/>
        <v>9.8008076627781632E-2</v>
      </c>
      <c r="H319" s="1">
        <f t="shared" si="176"/>
        <v>0.39203353857770518</v>
      </c>
      <c r="I319" s="1">
        <f t="shared" si="177"/>
        <v>7.2940562422294755E-2</v>
      </c>
      <c r="J319" s="1">
        <f t="shared" si="178"/>
        <v>5.3893165191019801</v>
      </c>
      <c r="K319" s="1">
        <f t="shared" si="179"/>
        <v>0.86200194989801948</v>
      </c>
      <c r="L319" s="1">
        <f t="shared" si="180"/>
        <v>3.2427395709629425</v>
      </c>
      <c r="M319" s="1">
        <f t="shared" si="181"/>
        <v>0.63204460403705642</v>
      </c>
      <c r="N319" s="1">
        <f t="shared" si="182"/>
        <v>0.75988715363195114</v>
      </c>
      <c r="O319" s="1">
        <f t="shared" si="183"/>
        <v>1.6683109293680494</v>
      </c>
      <c r="P319" s="1">
        <f t="shared" si="184"/>
        <v>1.4961921113749843</v>
      </c>
      <c r="Q319" s="1">
        <f t="shared" si="185"/>
        <v>0.93200597162501586</v>
      </c>
      <c r="R319" s="1">
        <f t="shared" si="186"/>
        <v>2.6597270343707389</v>
      </c>
      <c r="S319" s="1">
        <f t="shared" si="187"/>
        <v>0.23344514962926097</v>
      </c>
      <c r="T319" s="1">
        <f t="shared" si="188"/>
        <v>1.2085621027235363</v>
      </c>
      <c r="U319" s="1">
        <f t="shared" si="189"/>
        <v>0.23802398927646354</v>
      </c>
      <c r="V319" s="1">
        <f t="shared" si="190"/>
        <v>0.72863886172556791</v>
      </c>
      <c r="W319" s="1">
        <f t="shared" si="191"/>
        <v>0.71794723027443197</v>
      </c>
      <c r="X319" s="1">
        <f t="shared" si="192"/>
        <v>3.2475673871567992</v>
      </c>
      <c r="Y319" s="1">
        <f t="shared" si="193"/>
        <v>3.9853630728432021</v>
      </c>
      <c r="Z319" s="1">
        <f t="shared" si="194"/>
        <v>0.51088704423698761</v>
      </c>
      <c r="AA319" s="1">
        <f t="shared" si="195"/>
        <v>0.93569904776301227</v>
      </c>
      <c r="AB319" s="1">
        <f t="shared" si="196"/>
        <v>0</v>
      </c>
      <c r="AC319" s="1">
        <f t="shared" si="197"/>
        <v>0</v>
      </c>
      <c r="AD319" s="1">
        <f t="shared" si="198"/>
        <v>0.16860356851453934</v>
      </c>
      <c r="AE319" s="1">
        <f t="shared" si="199"/>
        <v>0.29637053248546064</v>
      </c>
      <c r="AF319" s="1">
        <f t="shared" si="200"/>
        <v>9.5023737225894148E-2</v>
      </c>
      <c r="AG319" s="1">
        <f t="shared" si="201"/>
        <v>0.36995036377410584</v>
      </c>
      <c r="AH319" s="1">
        <f t="shared" si="202"/>
        <v>0.56512169336501272</v>
      </c>
      <c r="AI319" s="1">
        <f t="shared" si="203"/>
        <v>0.41649029763498724</v>
      </c>
      <c r="AJ319" s="1">
        <f t="shared" si="204"/>
        <v>34.089590745828787</v>
      </c>
      <c r="AK319" s="1">
        <f t="shared" si="205"/>
        <v>17.574198254171215</v>
      </c>
    </row>
    <row r="320" spans="1:38">
      <c r="A320" s="15" t="s">
        <v>8</v>
      </c>
      <c r="B320" s="1">
        <f t="shared" si="172"/>
        <v>10.861531222468662</v>
      </c>
      <c r="C320" s="1">
        <f t="shared" si="173"/>
        <v>5.8200863455313376</v>
      </c>
      <c r="D320" s="1">
        <f t="shared" si="172"/>
        <v>1.7329710491646169</v>
      </c>
      <c r="E320" s="1">
        <f t="shared" si="173"/>
        <v>0.3251505988353835</v>
      </c>
      <c r="F320" s="1">
        <f t="shared" si="174"/>
        <v>0</v>
      </c>
      <c r="G320" s="1">
        <f t="shared" si="175"/>
        <v>0</v>
      </c>
      <c r="H320" s="1">
        <f t="shared" si="176"/>
        <v>0.4566483611121987</v>
      </c>
      <c r="I320" s="1">
        <f t="shared" si="177"/>
        <v>8.4962598887801249E-2</v>
      </c>
      <c r="J320" s="1">
        <f t="shared" si="178"/>
        <v>3.5953422294187471</v>
      </c>
      <c r="K320" s="1">
        <f t="shared" si="179"/>
        <v>0.57506216258125242</v>
      </c>
      <c r="L320" s="1">
        <f t="shared" si="180"/>
        <v>4.804606929062782</v>
      </c>
      <c r="M320" s="1">
        <f t="shared" si="181"/>
        <v>0.93646924693721767</v>
      </c>
      <c r="N320" s="1">
        <f t="shared" si="182"/>
        <v>0.644074390749373</v>
      </c>
      <c r="O320" s="1">
        <f t="shared" si="183"/>
        <v>1.4140472572506275</v>
      </c>
      <c r="P320" s="1">
        <f t="shared" si="184"/>
        <v>0.96780684789794946</v>
      </c>
      <c r="Q320" s="1">
        <f t="shared" si="185"/>
        <v>0.60286493610205072</v>
      </c>
      <c r="R320" s="1">
        <f t="shared" si="186"/>
        <v>6.7217754357191426</v>
      </c>
      <c r="S320" s="1">
        <f t="shared" si="187"/>
        <v>0.58997252428085833</v>
      </c>
      <c r="T320" s="1">
        <f t="shared" si="188"/>
        <v>0.45249327661565347</v>
      </c>
      <c r="U320" s="1">
        <f t="shared" si="189"/>
        <v>8.9117683384346502E-2</v>
      </c>
      <c r="V320" s="1">
        <f t="shared" si="190"/>
        <v>0.79114026269666848</v>
      </c>
      <c r="W320" s="1">
        <f t="shared" si="191"/>
        <v>0.77953152130333159</v>
      </c>
      <c r="X320" s="1">
        <f t="shared" si="192"/>
        <v>3.7450019379046195</v>
      </c>
      <c r="Y320" s="1">
        <f t="shared" si="193"/>
        <v>4.59580684609538</v>
      </c>
      <c r="Z320" s="1">
        <f t="shared" si="194"/>
        <v>0.36343073227434219</v>
      </c>
      <c r="AA320" s="1">
        <f t="shared" si="195"/>
        <v>0.6656300917256579</v>
      </c>
      <c r="AB320" s="1">
        <f t="shared" si="196"/>
        <v>0</v>
      </c>
      <c r="AC320" s="1">
        <f t="shared" si="197"/>
        <v>0</v>
      </c>
      <c r="AD320" s="1">
        <f t="shared" si="198"/>
        <v>0.19639274618993333</v>
      </c>
      <c r="AE320" s="1">
        <f t="shared" si="199"/>
        <v>0.34521821381006662</v>
      </c>
      <c r="AF320" s="1">
        <f t="shared" si="200"/>
        <v>0.11068551437815301</v>
      </c>
      <c r="AG320" s="1">
        <f t="shared" si="201"/>
        <v>0.43092544562184698</v>
      </c>
      <c r="AH320" s="1">
        <f t="shared" si="202"/>
        <v>0.90424801900644836</v>
      </c>
      <c r="AI320" s="1">
        <f t="shared" si="203"/>
        <v>0.66642376499355183</v>
      </c>
      <c r="AJ320" s="1">
        <f t="shared" si="204"/>
        <v>36.348148954659287</v>
      </c>
      <c r="AK320" s="1">
        <f t="shared" si="205"/>
        <v>17.921269237340713</v>
      </c>
    </row>
    <row r="321" spans="1:38">
      <c r="A321" s="13" t="s">
        <v>9</v>
      </c>
      <c r="B321" s="1">
        <f t="shared" si="172"/>
        <v>12.308861591164671</v>
      </c>
      <c r="C321" s="1">
        <f t="shared" si="173"/>
        <v>6.5956296408353259</v>
      </c>
      <c r="D321" s="1">
        <f t="shared" si="172"/>
        <v>1.5375226213639543</v>
      </c>
      <c r="E321" s="1">
        <f t="shared" si="173"/>
        <v>0.28847937263604562</v>
      </c>
      <c r="F321" s="1">
        <f t="shared" si="174"/>
        <v>0</v>
      </c>
      <c r="G321" s="1">
        <f t="shared" si="175"/>
        <v>0</v>
      </c>
      <c r="H321" s="1">
        <f t="shared" si="176"/>
        <v>1.0414648710426466</v>
      </c>
      <c r="I321" s="1">
        <f t="shared" si="177"/>
        <v>0.19377177195735321</v>
      </c>
      <c r="J321" s="1">
        <f t="shared" si="178"/>
        <v>1.5742123456000423</v>
      </c>
      <c r="K321" s="1">
        <f t="shared" si="179"/>
        <v>0.25178964839995766</v>
      </c>
      <c r="L321" s="1">
        <f t="shared" si="180"/>
        <v>7.1463454947561518</v>
      </c>
      <c r="M321" s="1">
        <f t="shared" si="181"/>
        <v>1.3928991242438478</v>
      </c>
      <c r="N321" s="1">
        <f t="shared" si="182"/>
        <v>0.18487577441834693</v>
      </c>
      <c r="O321" s="1">
        <f t="shared" si="183"/>
        <v>0.40588957658165309</v>
      </c>
      <c r="P321" s="1">
        <f t="shared" si="184"/>
        <v>0</v>
      </c>
      <c r="Q321" s="1">
        <f t="shared" si="185"/>
        <v>0</v>
      </c>
      <c r="R321" s="1">
        <f t="shared" si="186"/>
        <v>3.9497999869895022</v>
      </c>
      <c r="S321" s="1">
        <f t="shared" si="187"/>
        <v>0.34667529301049754</v>
      </c>
      <c r="T321" s="1">
        <f t="shared" si="188"/>
        <v>1.0319884885394308</v>
      </c>
      <c r="U321" s="1">
        <f t="shared" si="189"/>
        <v>0.20324815446056899</v>
      </c>
      <c r="V321" s="1">
        <f t="shared" si="190"/>
        <v>0</v>
      </c>
      <c r="W321" s="1">
        <f t="shared" si="191"/>
        <v>0</v>
      </c>
      <c r="X321" s="1">
        <f t="shared" si="192"/>
        <v>4.6539693760883001</v>
      </c>
      <c r="Y321" s="1">
        <f t="shared" si="193"/>
        <v>5.7112772369117</v>
      </c>
      <c r="Z321" s="1">
        <f t="shared" si="194"/>
        <v>0.85352343170151401</v>
      </c>
      <c r="AA321" s="1">
        <f t="shared" si="195"/>
        <v>1.5632439132984859</v>
      </c>
      <c r="AB321" s="1">
        <f t="shared" si="196"/>
        <v>0</v>
      </c>
      <c r="AC321" s="1">
        <f t="shared" si="197"/>
        <v>0</v>
      </c>
      <c r="AD321" s="1">
        <f t="shared" si="198"/>
        <v>0.21421654694127656</v>
      </c>
      <c r="AE321" s="1">
        <f t="shared" si="199"/>
        <v>0.37654880405872337</v>
      </c>
      <c r="AF321" s="1">
        <f t="shared" si="200"/>
        <v>0</v>
      </c>
      <c r="AG321" s="1">
        <f t="shared" si="201"/>
        <v>0</v>
      </c>
      <c r="AH321" s="1">
        <f t="shared" si="202"/>
        <v>1.051243616009546</v>
      </c>
      <c r="AI321" s="1">
        <f t="shared" si="203"/>
        <v>0.77475837799045422</v>
      </c>
      <c r="AJ321" s="1">
        <f t="shared" si="204"/>
        <v>35.548024144615383</v>
      </c>
      <c r="AK321" s="1">
        <f t="shared" si="205"/>
        <v>18.104210914384613</v>
      </c>
    </row>
    <row r="322" spans="1:38">
      <c r="A322" s="15" t="s">
        <v>10</v>
      </c>
      <c r="B322" s="1">
        <f t="shared" si="172"/>
        <v>8.468712255189244</v>
      </c>
      <c r="C322" s="1">
        <f t="shared" si="173"/>
        <v>4.5379086568107532</v>
      </c>
      <c r="D322" s="1">
        <f t="shared" si="172"/>
        <v>0.52297830450226102</v>
      </c>
      <c r="E322" s="1">
        <f t="shared" si="173"/>
        <v>9.8124379497738973E-2</v>
      </c>
      <c r="F322" s="1">
        <f t="shared" si="174"/>
        <v>0.55908930192509332</v>
      </c>
      <c r="G322" s="1">
        <f t="shared" si="175"/>
        <v>6.2013382074906663E-2</v>
      </c>
      <c r="H322" s="1">
        <f t="shared" si="176"/>
        <v>0</v>
      </c>
      <c r="I322" s="1">
        <f t="shared" si="177"/>
        <v>0</v>
      </c>
      <c r="J322" s="1">
        <f t="shared" si="178"/>
        <v>1.6063742256320697</v>
      </c>
      <c r="K322" s="1">
        <f t="shared" si="179"/>
        <v>0.25693382636793</v>
      </c>
      <c r="L322" s="1">
        <f t="shared" si="180"/>
        <v>4.6781104290390134</v>
      </c>
      <c r="M322" s="1">
        <f t="shared" si="181"/>
        <v>0.91181372696098539</v>
      </c>
      <c r="N322" s="1">
        <f t="shared" si="182"/>
        <v>0.19436962493390006</v>
      </c>
      <c r="O322" s="1">
        <f t="shared" si="183"/>
        <v>0.42673305906609998</v>
      </c>
      <c r="P322" s="1">
        <f t="shared" si="184"/>
        <v>0</v>
      </c>
      <c r="Q322" s="1">
        <f t="shared" si="185"/>
        <v>0</v>
      </c>
      <c r="R322" s="1">
        <f t="shared" si="186"/>
        <v>1.7129608900128559</v>
      </c>
      <c r="S322" s="1">
        <f t="shared" si="187"/>
        <v>0.15034716198714385</v>
      </c>
      <c r="T322" s="1">
        <f t="shared" si="188"/>
        <v>0.51890528322753449</v>
      </c>
      <c r="U322" s="1">
        <f t="shared" si="189"/>
        <v>0.10219740077246557</v>
      </c>
      <c r="V322" s="1">
        <f t="shared" si="190"/>
        <v>0</v>
      </c>
      <c r="W322" s="1">
        <f t="shared" si="191"/>
        <v>0</v>
      </c>
      <c r="X322" s="1">
        <f t="shared" si="192"/>
        <v>4.4455720908110381</v>
      </c>
      <c r="Y322" s="1">
        <f t="shared" si="193"/>
        <v>5.4555354011889623</v>
      </c>
      <c r="Z322" s="1">
        <f t="shared" si="194"/>
        <v>0.65805965400451205</v>
      </c>
      <c r="AA322" s="1">
        <f t="shared" si="195"/>
        <v>1.205248397995488</v>
      </c>
      <c r="AB322" s="1">
        <f t="shared" si="196"/>
        <v>0</v>
      </c>
      <c r="AC322" s="1">
        <f t="shared" si="197"/>
        <v>0</v>
      </c>
      <c r="AD322" s="1">
        <f t="shared" si="198"/>
        <v>0</v>
      </c>
      <c r="AE322" s="1">
        <f t="shared" si="199"/>
        <v>0</v>
      </c>
      <c r="AF322" s="1">
        <f t="shared" si="200"/>
        <v>0</v>
      </c>
      <c r="AG322" s="1">
        <f t="shared" si="201"/>
        <v>0</v>
      </c>
      <c r="AH322" s="1">
        <f t="shared" si="202"/>
        <v>0</v>
      </c>
      <c r="AI322" s="1">
        <f t="shared" si="203"/>
        <v>0</v>
      </c>
      <c r="AJ322" s="1">
        <f t="shared" si="204"/>
        <v>23.365132059277521</v>
      </c>
      <c r="AK322" s="1">
        <f t="shared" si="205"/>
        <v>13.206855392722474</v>
      </c>
    </row>
    <row r="323" spans="1:38">
      <c r="A323" s="13" t="s">
        <v>11</v>
      </c>
      <c r="B323" s="1">
        <f t="shared" si="172"/>
        <v>3.6602341623977153</v>
      </c>
      <c r="C323" s="1">
        <f t="shared" si="173"/>
        <v>1.9613145176022848</v>
      </c>
      <c r="D323" s="1">
        <f t="shared" si="172"/>
        <v>1.0535705912185696</v>
      </c>
      <c r="E323" s="1">
        <f t="shared" si="173"/>
        <v>0.19767734078143043</v>
      </c>
      <c r="F323" s="1">
        <f t="shared" si="174"/>
        <v>0</v>
      </c>
      <c r="G323" s="1">
        <f t="shared" si="175"/>
        <v>0</v>
      </c>
      <c r="H323" s="1">
        <f t="shared" si="176"/>
        <v>0</v>
      </c>
      <c r="I323" s="1">
        <f t="shared" si="177"/>
        <v>0</v>
      </c>
      <c r="J323" s="1">
        <f t="shared" si="178"/>
        <v>0.53153915975621469</v>
      </c>
      <c r="K323" s="1">
        <f t="shared" si="179"/>
        <v>8.5017792243785237E-2</v>
      </c>
      <c r="L323" s="1">
        <f t="shared" si="180"/>
        <v>1.0471476600840486</v>
      </c>
      <c r="M323" s="1">
        <f t="shared" si="181"/>
        <v>0.20410027191595151</v>
      </c>
      <c r="N323" s="1">
        <f t="shared" si="182"/>
        <v>0</v>
      </c>
      <c r="O323" s="1">
        <f t="shared" si="183"/>
        <v>0</v>
      </c>
      <c r="P323" s="1">
        <f t="shared" si="184"/>
        <v>0</v>
      </c>
      <c r="Q323" s="1">
        <f t="shared" si="185"/>
        <v>0</v>
      </c>
      <c r="R323" s="1">
        <f t="shared" si="186"/>
        <v>0</v>
      </c>
      <c r="S323" s="1">
        <f t="shared" si="187"/>
        <v>0</v>
      </c>
      <c r="T323" s="1">
        <f t="shared" si="188"/>
        <v>0.51510751449830372</v>
      </c>
      <c r="U323" s="1">
        <f t="shared" si="189"/>
        <v>0.10144943750169629</v>
      </c>
      <c r="V323" s="1">
        <f t="shared" si="190"/>
        <v>0</v>
      </c>
      <c r="W323" s="1">
        <f t="shared" si="191"/>
        <v>0</v>
      </c>
      <c r="X323" s="1">
        <f t="shared" si="192"/>
        <v>3.3708428413762905</v>
      </c>
      <c r="Y323" s="1">
        <f t="shared" si="193"/>
        <v>4.1366447506237076</v>
      </c>
      <c r="Z323" s="1">
        <f t="shared" si="194"/>
        <v>0.44189997479052445</v>
      </c>
      <c r="AA323" s="1">
        <f t="shared" si="195"/>
        <v>0.80934795720947561</v>
      </c>
      <c r="AB323" s="1">
        <f t="shared" si="196"/>
        <v>0</v>
      </c>
      <c r="AC323" s="1">
        <f t="shared" si="197"/>
        <v>0</v>
      </c>
      <c r="AD323" s="1">
        <f t="shared" si="198"/>
        <v>0</v>
      </c>
      <c r="AE323" s="1">
        <f t="shared" si="199"/>
        <v>0</v>
      </c>
      <c r="AF323" s="1">
        <f t="shared" si="200"/>
        <v>0</v>
      </c>
      <c r="AG323" s="1">
        <f t="shared" si="201"/>
        <v>0</v>
      </c>
      <c r="AH323" s="1">
        <f t="shared" si="202"/>
        <v>0</v>
      </c>
      <c r="AI323" s="1">
        <f t="shared" si="203"/>
        <v>0</v>
      </c>
      <c r="AJ323" s="1">
        <f t="shared" si="204"/>
        <v>10.620341904121668</v>
      </c>
      <c r="AK323" s="1">
        <f t="shared" si="205"/>
        <v>7.4955520678783305</v>
      </c>
    </row>
    <row r="324" spans="1:38">
      <c r="A324" s="15" t="s">
        <v>12</v>
      </c>
      <c r="B324" s="1">
        <f t="shared" si="172"/>
        <v>1.9639506032799716</v>
      </c>
      <c r="C324" s="1">
        <f t="shared" si="173"/>
        <v>1.0523711487200282</v>
      </c>
      <c r="D324" s="1">
        <f t="shared" si="172"/>
        <v>0.51182094445146142</v>
      </c>
      <c r="E324" s="1">
        <f t="shared" si="173"/>
        <v>9.6030967548538612E-2</v>
      </c>
      <c r="F324" s="1">
        <f t="shared" si="174"/>
        <v>0</v>
      </c>
      <c r="G324" s="1">
        <f t="shared" si="175"/>
        <v>0</v>
      </c>
      <c r="H324" s="1">
        <f t="shared" si="176"/>
        <v>0</v>
      </c>
      <c r="I324" s="1">
        <f t="shared" si="177"/>
        <v>0</v>
      </c>
      <c r="J324" s="1">
        <f t="shared" si="178"/>
        <v>0.52403446836925538</v>
      </c>
      <c r="K324" s="1">
        <f t="shared" si="179"/>
        <v>8.3817443630744476E-2</v>
      </c>
      <c r="L324" s="1">
        <f t="shared" si="180"/>
        <v>0.50870070675043078</v>
      </c>
      <c r="M324" s="1">
        <f t="shared" si="181"/>
        <v>9.9151205249569205E-2</v>
      </c>
      <c r="N324" s="1">
        <f t="shared" si="182"/>
        <v>0.19022289098785158</v>
      </c>
      <c r="O324" s="1">
        <f t="shared" si="183"/>
        <v>0.41762902101214844</v>
      </c>
      <c r="P324" s="1">
        <f t="shared" si="184"/>
        <v>0</v>
      </c>
      <c r="Q324" s="1">
        <f t="shared" si="185"/>
        <v>0</v>
      </c>
      <c r="R324" s="1">
        <f t="shared" si="186"/>
        <v>1.1070672496335892</v>
      </c>
      <c r="S324" s="1">
        <f t="shared" si="187"/>
        <v>9.7167670366410899E-2</v>
      </c>
      <c r="T324" s="1">
        <f t="shared" si="188"/>
        <v>0.50783481810997666</v>
      </c>
      <c r="U324" s="1">
        <f t="shared" si="189"/>
        <v>0.10001709389002331</v>
      </c>
      <c r="V324" s="1">
        <f t="shared" si="190"/>
        <v>0</v>
      </c>
      <c r="W324" s="1">
        <f t="shared" si="191"/>
        <v>0</v>
      </c>
      <c r="X324" s="1">
        <f t="shared" si="192"/>
        <v>1.0865463434763321</v>
      </c>
      <c r="Y324" s="1">
        <f t="shared" si="193"/>
        <v>1.3333924005236677</v>
      </c>
      <c r="Z324" s="1">
        <f t="shared" si="194"/>
        <v>0.42529651173071364</v>
      </c>
      <c r="AA324" s="1">
        <f t="shared" si="195"/>
        <v>0.77893840826928629</v>
      </c>
      <c r="AB324" s="1">
        <f t="shared" si="196"/>
        <v>0</v>
      </c>
      <c r="AC324" s="1">
        <f t="shared" si="197"/>
        <v>0</v>
      </c>
      <c r="AD324" s="1">
        <f t="shared" si="198"/>
        <v>0.22041227946066988</v>
      </c>
      <c r="AE324" s="1">
        <f t="shared" si="199"/>
        <v>0.38743963253933006</v>
      </c>
      <c r="AF324" s="1">
        <f t="shared" si="200"/>
        <v>0</v>
      </c>
      <c r="AG324" s="1">
        <f t="shared" si="201"/>
        <v>0</v>
      </c>
      <c r="AH324" s="1">
        <f t="shared" si="202"/>
        <v>0</v>
      </c>
      <c r="AI324" s="1">
        <f t="shared" si="203"/>
        <v>0</v>
      </c>
      <c r="AJ324" s="1">
        <f t="shared" si="204"/>
        <v>7.0458868162502517</v>
      </c>
      <c r="AK324" s="1">
        <f t="shared" si="205"/>
        <v>4.4459549917497476</v>
      </c>
    </row>
    <row r="325" spans="1:38">
      <c r="B325" s="21"/>
    </row>
    <row r="326" spans="1:38">
      <c r="A326" s="12" t="s">
        <v>185</v>
      </c>
      <c r="B326" s="21"/>
      <c r="C326" s="21"/>
      <c r="D326" s="21"/>
      <c r="E326" s="21"/>
      <c r="F326" s="21"/>
      <c r="G326" s="21"/>
      <c r="H326" s="21"/>
      <c r="I326" s="21"/>
    </row>
    <row r="327" spans="1:38">
      <c r="B327" s="21"/>
      <c r="C327" s="21"/>
      <c r="D327" s="21"/>
      <c r="E327" s="21"/>
      <c r="F327" s="21"/>
      <c r="G327" s="21"/>
      <c r="H327" s="21"/>
      <c r="I327" s="21"/>
    </row>
    <row r="328" spans="1:38" ht="22.5">
      <c r="B328" s="16" t="s">
        <v>231</v>
      </c>
      <c r="C328" s="25"/>
      <c r="D328" s="16" t="s">
        <v>152</v>
      </c>
      <c r="E328" s="16"/>
      <c r="F328" s="16" t="s">
        <v>153</v>
      </c>
      <c r="G328" s="16"/>
      <c r="H328" s="16" t="s">
        <v>155</v>
      </c>
      <c r="I328" s="16"/>
      <c r="J328" s="16" t="s">
        <v>156</v>
      </c>
      <c r="K328" s="16"/>
      <c r="L328" s="16" t="s">
        <v>48</v>
      </c>
      <c r="M328" s="16"/>
      <c r="N328" s="16" t="s">
        <v>157</v>
      </c>
      <c r="O328" s="16"/>
      <c r="P328" s="16" t="s">
        <v>49</v>
      </c>
      <c r="Q328" s="16"/>
      <c r="R328" s="16" t="s">
        <v>160</v>
      </c>
      <c r="S328" s="16"/>
      <c r="T328" s="16" t="s">
        <v>54</v>
      </c>
      <c r="U328" s="16"/>
      <c r="V328" s="16" t="s">
        <v>162</v>
      </c>
      <c r="W328" s="16"/>
      <c r="X328" s="16" t="s">
        <v>164</v>
      </c>
      <c r="Y328" s="16"/>
      <c r="Z328" s="16" t="s">
        <v>166</v>
      </c>
      <c r="AA328" s="16"/>
      <c r="AB328" s="16" t="s">
        <v>172</v>
      </c>
      <c r="AC328" s="16"/>
      <c r="AD328" s="16" t="s">
        <v>168</v>
      </c>
      <c r="AE328" s="16"/>
      <c r="AF328" s="16" t="s">
        <v>170</v>
      </c>
      <c r="AG328" s="16"/>
      <c r="AH328" s="16" t="s">
        <v>60</v>
      </c>
      <c r="AI328" s="16"/>
      <c r="AJ328" s="23" t="s">
        <v>177</v>
      </c>
      <c r="AK328" s="23"/>
    </row>
    <row r="329" spans="1:38">
      <c r="A329" s="22" t="s">
        <v>187</v>
      </c>
      <c r="B329" s="16" t="s">
        <v>30</v>
      </c>
      <c r="C329" s="16" t="s">
        <v>31</v>
      </c>
      <c r="D329" s="16" t="s">
        <v>30</v>
      </c>
      <c r="E329" s="16" t="s">
        <v>31</v>
      </c>
      <c r="F329" s="16" t="s">
        <v>30</v>
      </c>
      <c r="G329" s="16" t="s">
        <v>31</v>
      </c>
      <c r="H329" s="16" t="s">
        <v>30</v>
      </c>
      <c r="I329" s="16" t="s">
        <v>31</v>
      </c>
      <c r="J329" s="16" t="s">
        <v>30</v>
      </c>
      <c r="K329" s="16" t="s">
        <v>31</v>
      </c>
      <c r="L329" s="16" t="s">
        <v>30</v>
      </c>
      <c r="M329" s="16" t="s">
        <v>31</v>
      </c>
      <c r="N329" s="16" t="s">
        <v>30</v>
      </c>
      <c r="O329" s="16" t="s">
        <v>31</v>
      </c>
      <c r="P329" s="16" t="s">
        <v>30</v>
      </c>
      <c r="Q329" s="16" t="s">
        <v>31</v>
      </c>
      <c r="R329" s="16" t="s">
        <v>30</v>
      </c>
      <c r="S329" s="16" t="s">
        <v>31</v>
      </c>
      <c r="T329" s="16" t="s">
        <v>30</v>
      </c>
      <c r="U329" s="16" t="s">
        <v>31</v>
      </c>
      <c r="V329" s="16" t="s">
        <v>30</v>
      </c>
      <c r="W329" s="16" t="s">
        <v>31</v>
      </c>
      <c r="X329" s="16" t="s">
        <v>30</v>
      </c>
      <c r="Y329" s="16" t="s">
        <v>31</v>
      </c>
      <c r="Z329" s="16" t="s">
        <v>30</v>
      </c>
      <c r="AA329" s="16" t="s">
        <v>31</v>
      </c>
      <c r="AB329" s="16" t="s">
        <v>30</v>
      </c>
      <c r="AC329" s="16" t="s">
        <v>31</v>
      </c>
      <c r="AD329" s="16" t="s">
        <v>30</v>
      </c>
      <c r="AE329" s="16" t="s">
        <v>31</v>
      </c>
      <c r="AF329" s="16" t="s">
        <v>30</v>
      </c>
      <c r="AG329" s="16" t="s">
        <v>31</v>
      </c>
      <c r="AH329" s="16" t="s">
        <v>30</v>
      </c>
      <c r="AI329" s="16" t="s">
        <v>31</v>
      </c>
      <c r="AJ329" s="23" t="s">
        <v>30</v>
      </c>
      <c r="AK329" s="23" t="s">
        <v>31</v>
      </c>
    </row>
    <row r="330" spans="1:38">
      <c r="A330" s="11" t="s">
        <v>5</v>
      </c>
      <c r="B330" s="1">
        <f t="shared" ref="B330:B338" si="206">(B304+B316)/($AJ304+$AJ316)*$L199</f>
        <v>14.543284838529548</v>
      </c>
      <c r="C330" s="1">
        <f t="shared" ref="C330:C338" si="207">(C304+C316)/($AK304+$AK316)*$M199</f>
        <v>24.379049221349547</v>
      </c>
      <c r="D330" s="1">
        <f t="shared" ref="D330:D338" si="208">(D304+D316)/($AJ304+$AJ316)*$L199</f>
        <v>3.9500507723244493</v>
      </c>
      <c r="E330" s="1">
        <f t="shared" ref="E330:E338" si="209">(E304+E316)/($AK304+$AK316)*$M199</f>
        <v>2.6080826358819715</v>
      </c>
      <c r="F330" s="1">
        <f t="shared" ref="F330:F338" si="210">(F304+F316)/($AJ304+$AJ316)*$L199</f>
        <v>0.96310242688166181</v>
      </c>
      <c r="G330" s="1">
        <f t="shared" ref="G330:G338" si="211">(G304+G316)/($AK304+$AK316)*$M199</f>
        <v>0.42894244682255778</v>
      </c>
      <c r="H330" s="1">
        <f t="shared" ref="H330:H338" si="212">(H304+H316)/($AJ304+$AJ316)*$L199</f>
        <v>0.77458945071020913</v>
      </c>
      <c r="I330" s="1">
        <f t="shared" ref="I330:I338" si="213">(I304+I316)/($AK304+$AK316)*$M199</f>
        <v>0.44151908381542243</v>
      </c>
      <c r="J330" s="1">
        <f t="shared" ref="J330:J338" si="214">(J304+J316)/($AJ304+$AJ316)*$L199</f>
        <v>5.6633400388574424</v>
      </c>
      <c r="K330" s="1">
        <f t="shared" ref="K330:K338" si="215">(K304+K316)/($AK304+$AK316)*$M199</f>
        <v>2.7549850968880709</v>
      </c>
      <c r="L330" s="1">
        <f t="shared" ref="L330:L338" si="216">(L304+L316)/($AJ304+$AJ316)*$L199</f>
        <v>5.9434690793802432</v>
      </c>
      <c r="M330" s="1">
        <f t="shared" ref="M330:M338" si="217">(M304+M316)/($AK304+$AK316)*$M199</f>
        <v>3.5055502707782402</v>
      </c>
      <c r="N330" s="1">
        <f t="shared" ref="N330:N338" si="218">(N304+N316)/($AJ304+$AJ316)*$L199</f>
        <v>1.0072946466024066</v>
      </c>
      <c r="O330" s="1">
        <f t="shared" ref="O330:O338" si="219">(O304+O316)/($AK304+$AK316)*$M199</f>
        <v>7.4106094926419663</v>
      </c>
      <c r="P330" s="1">
        <f t="shared" ref="P330:P338" si="220">(P304+P316)/($AJ304+$AJ316)*$L199</f>
        <v>0.56184751552620693</v>
      </c>
      <c r="Q330" s="1">
        <f t="shared" ref="Q330:Q338" si="221">(Q304+Q316)/($AK304+$AK316)*$M199</f>
        <v>1.2649137282268124</v>
      </c>
      <c r="R330" s="1">
        <f t="shared" ref="R330:R338" si="222">(R304+R316)/($AJ304+$AJ316)*$L199</f>
        <v>5.2054363677750901</v>
      </c>
      <c r="S330" s="1">
        <f t="shared" ref="S330:S338" si="223">(S304+S316)/($AK304+$AK316)*$M199</f>
        <v>1.4347874095074731</v>
      </c>
      <c r="T330" s="1">
        <f t="shared" ref="T330:T338" si="224">(T304+T316)/($AJ304+$AJ316)*$L199</f>
        <v>1.2273359791607754</v>
      </c>
      <c r="U330" s="1">
        <f t="shared" ref="U330:U338" si="225">(U304+U316)/($AK304+$AK316)*$M199</f>
        <v>0.70390823598265151</v>
      </c>
      <c r="V330" s="1">
        <f t="shared" ref="V330:V338" si="226">(V304+V316)/($AJ304+$AJ316)*$L199</f>
        <v>0.76851984447027899</v>
      </c>
      <c r="W330" s="1">
        <f t="shared" ref="W330:W338" si="227">(W304+W316)/($AK304+$AK316)*$M199</f>
        <v>1.7588408478550464</v>
      </c>
      <c r="X330" s="1">
        <f t="shared" ref="X330:X338" si="228">(X304+X316)/($AJ304+$AJ316)*$L199</f>
        <v>3.9964582986260315</v>
      </c>
      <c r="Y330" s="1">
        <f t="shared" ref="Y330:Y338" si="229">(Y304+Y316)/($AK304+$AK316)*$M199</f>
        <v>18.291212164944415</v>
      </c>
      <c r="Z330" s="1">
        <f t="shared" ref="Z330:Z338" si="230">(Z304+Z316)/($AJ304+$AJ316)*$L199</f>
        <v>2.1645194606313565</v>
      </c>
      <c r="AA330" s="1">
        <f t="shared" ref="AA330:AA338" si="231">(AA304+AA316)/($AK304+$AK316)*$M199</f>
        <v>11.259698424315754</v>
      </c>
      <c r="AB330" s="1">
        <f t="shared" ref="AB330:AB338" si="232">(AB304+AB316)/($AJ304+$AJ316)*$L199</f>
        <v>6.9073075966266273E-2</v>
      </c>
      <c r="AC330" s="1">
        <f t="shared" ref="AC330:AC338" si="233">(AC304+AC316)/($AK304+$AK316)*$M199</f>
        <v>0.20760118019297141</v>
      </c>
      <c r="AD330" s="1">
        <f t="shared" ref="AD330:AD338" si="234">(AD304+AD316)/($AJ304+$AJ316)*$L199</f>
        <v>0.31646256720046911</v>
      </c>
      <c r="AE330" s="1">
        <f t="shared" ref="AE330:AE338" si="235">(AE304+AE316)/($AK304+$AK316)*$M199</f>
        <v>2.6068041092339831</v>
      </c>
      <c r="AF330" s="1">
        <f t="shared" ref="AF330:AF338" si="236">(AF304+AF316)/($AJ304+$AJ316)*$L199</f>
        <v>3.220854686244462E-2</v>
      </c>
      <c r="AG330" s="1">
        <f t="shared" ref="AG330:AG338" si="237">(AG304+AG316)/($AK304+$AK316)*$M199</f>
        <v>0.56393916174582526</v>
      </c>
      <c r="AH330" s="1">
        <f t="shared" ref="AH330:AH338" si="238">(AH304+AH316)/($AJ304+$AJ316)*$L199</f>
        <v>0.71715709049512455</v>
      </c>
      <c r="AI330" s="1">
        <f t="shared" ref="AI330:AI338" si="239">(AI304+AI316)/($AK304+$AK316)*$M199</f>
        <v>1.6625584898172849</v>
      </c>
      <c r="AJ330" s="1">
        <f>SUM(AH330,AF330,AD330,AB330,Z330,X330,V330,T330,R330,P330,N330,L330,J330,H330,F330,D330,B330)</f>
        <v>47.904150000000001</v>
      </c>
      <c r="AK330" s="1">
        <f>SUM(AI330,AG330,AE330,AC330,AA330,Y330,W330,U330,S330,Q330,O330,M330,K330,I330,G330,E330,C330)</f>
        <v>81.28300200000001</v>
      </c>
      <c r="AL330" s="1">
        <f>SUM(AJ330:AK330)</f>
        <v>129.18715200000003</v>
      </c>
    </row>
    <row r="331" spans="1:38">
      <c r="A331" s="13" t="s">
        <v>13</v>
      </c>
      <c r="B331" s="1">
        <f t="shared" si="206"/>
        <v>0.64606092843643781</v>
      </c>
      <c r="C331" s="1">
        <f t="shared" si="207"/>
        <v>1.4674976782334292</v>
      </c>
      <c r="D331" s="1">
        <f t="shared" si="208"/>
        <v>0.52516859233860647</v>
      </c>
      <c r="E331" s="1">
        <f t="shared" si="209"/>
        <v>0.48954928322975616</v>
      </c>
      <c r="F331" s="1">
        <f t="shared" si="210"/>
        <v>0.19625462713993883</v>
      </c>
      <c r="G331" s="1">
        <f t="shared" si="211"/>
        <v>0.1235838966053746</v>
      </c>
      <c r="H331" s="1">
        <f t="shared" si="212"/>
        <v>9.3448677892083748E-2</v>
      </c>
      <c r="I331" s="1">
        <f t="shared" si="213"/>
        <v>7.2477213999257981E-2</v>
      </c>
      <c r="J331" s="1">
        <f t="shared" si="214"/>
        <v>0.39033189153038822</v>
      </c>
      <c r="K331" s="1">
        <f t="shared" si="215"/>
        <v>0.2572527554504575</v>
      </c>
      <c r="L331" s="1">
        <f t="shared" si="216"/>
        <v>0.19081038068702424</v>
      </c>
      <c r="M331" s="1">
        <f t="shared" si="217"/>
        <v>0.1488001909110363</v>
      </c>
      <c r="N331" s="1">
        <f t="shared" si="218"/>
        <v>9.2851336097832887E-2</v>
      </c>
      <c r="O331" s="1">
        <f t="shared" si="219"/>
        <v>0.95403787346534286</v>
      </c>
      <c r="P331" s="1">
        <f t="shared" si="220"/>
        <v>2.245048035529755E-2</v>
      </c>
      <c r="Q331" s="1">
        <f t="shared" si="221"/>
        <v>7.177416246772253E-2</v>
      </c>
      <c r="R331" s="1">
        <f t="shared" si="222"/>
        <v>0.41241533163722016</v>
      </c>
      <c r="S331" s="1">
        <f t="shared" si="223"/>
        <v>0.15496816384876586</v>
      </c>
      <c r="T331" s="1">
        <f t="shared" si="224"/>
        <v>9.3835780420861645E-2</v>
      </c>
      <c r="U331" s="1">
        <f t="shared" si="225"/>
        <v>7.0684258559684868E-2</v>
      </c>
      <c r="V331" s="1">
        <f t="shared" si="226"/>
        <v>4.6725644106836488E-2</v>
      </c>
      <c r="W331" s="1">
        <f t="shared" si="227"/>
        <v>0.13509687918767857</v>
      </c>
      <c r="X331" s="1">
        <f t="shared" si="228"/>
        <v>3.0442970137499779E-2</v>
      </c>
      <c r="Y331" s="1">
        <f t="shared" si="229"/>
        <v>0.21051387260356694</v>
      </c>
      <c r="Z331" s="1">
        <f t="shared" si="230"/>
        <v>0.35495771787359692</v>
      </c>
      <c r="AA331" s="1">
        <f t="shared" si="231"/>
        <v>2.4862622122747675</v>
      </c>
      <c r="AB331" s="1">
        <f t="shared" si="232"/>
        <v>1.9927138475927322E-2</v>
      </c>
      <c r="AC331" s="1">
        <f t="shared" si="233"/>
        <v>8.3461607555726819E-2</v>
      </c>
      <c r="AD331" s="1">
        <f t="shared" si="234"/>
        <v>1.9530304829213467E-2</v>
      </c>
      <c r="AE331" s="1">
        <f t="shared" si="235"/>
        <v>0.26105842132171264</v>
      </c>
      <c r="AF331" s="1">
        <f t="shared" si="236"/>
        <v>0</v>
      </c>
      <c r="AG331" s="1">
        <f t="shared" si="237"/>
        <v>0</v>
      </c>
      <c r="AH331" s="1">
        <f t="shared" si="238"/>
        <v>6.4768198041234556E-2</v>
      </c>
      <c r="AI331" s="1">
        <f t="shared" si="239"/>
        <v>0.20531753028571875</v>
      </c>
      <c r="AJ331" s="1">
        <f t="shared" ref="AJ331:AJ338" si="240">SUM(AH331,AF331,AD331,AB331,Z331,X331,V331,T331,R331,P331,N331,L331,J331,H331,F331,D331,B331)</f>
        <v>3.19998</v>
      </c>
      <c r="AK331" s="1">
        <f t="shared" ref="AK331:AK338" si="241">SUM(AI331,AG331,AE331,AC331,AA331,Y331,W331,U331,S331,Q331,O331,M331,K331,I331,G331,E331,C331)</f>
        <v>7.1923359999999983</v>
      </c>
    </row>
    <row r="332" spans="1:38">
      <c r="A332" s="15" t="s">
        <v>6</v>
      </c>
      <c r="B332" s="1">
        <f t="shared" si="206"/>
        <v>0</v>
      </c>
      <c r="C332" s="1">
        <f t="shared" si="207"/>
        <v>2.203918449317209</v>
      </c>
      <c r="D332" s="1">
        <f t="shared" si="208"/>
        <v>0</v>
      </c>
      <c r="E332" s="1">
        <f t="shared" si="209"/>
        <v>0.20754377878387195</v>
      </c>
      <c r="F332" s="1">
        <f t="shared" si="210"/>
        <v>0</v>
      </c>
      <c r="G332" s="1">
        <f t="shared" si="211"/>
        <v>0</v>
      </c>
      <c r="H332" s="1">
        <f t="shared" si="212"/>
        <v>0</v>
      </c>
      <c r="I332" s="1">
        <f t="shared" si="213"/>
        <v>2.2170217579702844E-2</v>
      </c>
      <c r="J332" s="1">
        <f t="shared" si="214"/>
        <v>0</v>
      </c>
      <c r="K332" s="1">
        <f t="shared" si="215"/>
        <v>0.36238748063388398</v>
      </c>
      <c r="L332" s="1">
        <f t="shared" si="216"/>
        <v>0</v>
      </c>
      <c r="M332" s="1">
        <f t="shared" si="217"/>
        <v>0.30398738114306323</v>
      </c>
      <c r="N332" s="1">
        <f t="shared" si="218"/>
        <v>0</v>
      </c>
      <c r="O332" s="1">
        <f t="shared" si="219"/>
        <v>0.97117483797078674</v>
      </c>
      <c r="P332" s="1">
        <f t="shared" si="220"/>
        <v>0</v>
      </c>
      <c r="Q332" s="1">
        <f t="shared" si="221"/>
        <v>0</v>
      </c>
      <c r="R332" s="1">
        <f t="shared" si="222"/>
        <v>0</v>
      </c>
      <c r="S332" s="1">
        <f t="shared" si="223"/>
        <v>8.3648704237609103E-2</v>
      </c>
      <c r="T332" s="1">
        <f t="shared" si="224"/>
        <v>0</v>
      </c>
      <c r="U332" s="1">
        <f t="shared" si="225"/>
        <v>2.2131929316921119E-2</v>
      </c>
      <c r="V332" s="1">
        <f t="shared" si="226"/>
        <v>0</v>
      </c>
      <c r="W332" s="1">
        <f t="shared" si="227"/>
        <v>0.25888432964709857</v>
      </c>
      <c r="X332" s="1">
        <f t="shared" si="228"/>
        <v>0</v>
      </c>
      <c r="Y332" s="1">
        <f t="shared" si="229"/>
        <v>0.54984685351567641</v>
      </c>
      <c r="Z332" s="1">
        <f t="shared" si="230"/>
        <v>0</v>
      </c>
      <c r="AA332" s="1">
        <f t="shared" si="231"/>
        <v>0.6708773975643294</v>
      </c>
      <c r="AB332" s="1">
        <f t="shared" si="232"/>
        <v>0</v>
      </c>
      <c r="AC332" s="1">
        <f t="shared" si="233"/>
        <v>0</v>
      </c>
      <c r="AD332" s="1">
        <f t="shared" si="234"/>
        <v>0</v>
      </c>
      <c r="AE332" s="1">
        <f t="shared" si="235"/>
        <v>0.44166864028984748</v>
      </c>
      <c r="AF332" s="1">
        <f t="shared" si="236"/>
        <v>0</v>
      </c>
      <c r="AG332" s="1">
        <f t="shared" si="237"/>
        <v>0</v>
      </c>
      <c r="AH332" s="1">
        <f t="shared" si="238"/>
        <v>0</v>
      </c>
      <c r="AI332" s="1">
        <f t="shared" si="239"/>
        <v>0</v>
      </c>
      <c r="AJ332" s="1">
        <f t="shared" si="240"/>
        <v>0</v>
      </c>
      <c r="AK332" s="1">
        <f t="shared" si="241"/>
        <v>6.0982399999999988</v>
      </c>
    </row>
    <row r="333" spans="1:38">
      <c r="A333" s="13" t="s">
        <v>7</v>
      </c>
      <c r="B333" s="1">
        <f t="shared" si="206"/>
        <v>1.0161639957717583</v>
      </c>
      <c r="C333" s="1">
        <f t="shared" si="207"/>
        <v>2.4158152168775335</v>
      </c>
      <c r="D333" s="1">
        <f t="shared" si="208"/>
        <v>0.18740457359757651</v>
      </c>
      <c r="E333" s="1">
        <f t="shared" si="209"/>
        <v>0.17886756511423649</v>
      </c>
      <c r="F333" s="1">
        <f t="shared" si="210"/>
        <v>8.0237120091083303E-2</v>
      </c>
      <c r="G333" s="1">
        <f t="shared" si="211"/>
        <v>5.0869209751806581E-2</v>
      </c>
      <c r="H333" s="1">
        <f t="shared" si="212"/>
        <v>3.6786328805842504E-2</v>
      </c>
      <c r="I333" s="1">
        <f t="shared" si="213"/>
        <v>2.9940550801156707E-2</v>
      </c>
      <c r="J333" s="1">
        <f t="shared" si="214"/>
        <v>0.50549685137116895</v>
      </c>
      <c r="K333" s="1">
        <f t="shared" si="215"/>
        <v>0.35022682383016501</v>
      </c>
      <c r="L333" s="1">
        <f t="shared" si="216"/>
        <v>0.30603421568829148</v>
      </c>
      <c r="M333" s="1">
        <f t="shared" si="217"/>
        <v>0.25198718410310994</v>
      </c>
      <c r="N333" s="1">
        <f t="shared" si="218"/>
        <v>6.9907098661273537E-2</v>
      </c>
      <c r="O333" s="1">
        <f t="shared" si="219"/>
        <v>0.74142269184317366</v>
      </c>
      <c r="P333" s="1">
        <f t="shared" si="220"/>
        <v>0.13374236376421569</v>
      </c>
      <c r="Q333" s="1">
        <f t="shared" si="221"/>
        <v>0.4357918204629273</v>
      </c>
      <c r="R333" s="1">
        <f t="shared" si="222"/>
        <v>0.24749786669419013</v>
      </c>
      <c r="S333" s="1">
        <f t="shared" si="223"/>
        <v>9.7218890211866735E-2</v>
      </c>
      <c r="T333" s="1">
        <f t="shared" si="224"/>
        <v>0.11471313374849075</v>
      </c>
      <c r="U333" s="1">
        <f t="shared" si="225"/>
        <v>9.1871101503619823E-2</v>
      </c>
      <c r="V333" s="1">
        <f t="shared" si="226"/>
        <v>8.0360652963411341E-2</v>
      </c>
      <c r="W333" s="1">
        <f t="shared" si="227"/>
        <v>0.25634411840870797</v>
      </c>
      <c r="X333" s="1">
        <f t="shared" si="228"/>
        <v>0.27300320899991681</v>
      </c>
      <c r="Y333" s="1">
        <f t="shared" si="229"/>
        <v>1.8983902844108473</v>
      </c>
      <c r="Z333" s="1">
        <f t="shared" si="230"/>
        <v>5.246590332298768E-2</v>
      </c>
      <c r="AA333" s="1">
        <f t="shared" si="231"/>
        <v>0.38989877077504637</v>
      </c>
      <c r="AB333" s="1">
        <f t="shared" si="232"/>
        <v>0</v>
      </c>
      <c r="AC333" s="1">
        <f t="shared" si="233"/>
        <v>0</v>
      </c>
      <c r="AD333" s="1">
        <f t="shared" si="234"/>
        <v>1.1704124249539686E-2</v>
      </c>
      <c r="AE333" s="1">
        <f t="shared" si="235"/>
        <v>0.15002928266932108</v>
      </c>
      <c r="AF333" s="1">
        <f t="shared" si="236"/>
        <v>6.5963587659864271E-3</v>
      </c>
      <c r="AG333" s="1">
        <f t="shared" si="237"/>
        <v>0.17448427338686379</v>
      </c>
      <c r="AH333" s="1">
        <f t="shared" si="238"/>
        <v>5.3716203504266737E-2</v>
      </c>
      <c r="AI333" s="1">
        <f t="shared" si="239"/>
        <v>0.17784621584961618</v>
      </c>
      <c r="AJ333" s="1">
        <f t="shared" si="240"/>
        <v>3.1758300000000004</v>
      </c>
      <c r="AK333" s="1">
        <f t="shared" si="241"/>
        <v>7.6910039999999995</v>
      </c>
    </row>
    <row r="334" spans="1:38">
      <c r="A334" s="15" t="s">
        <v>8</v>
      </c>
      <c r="B334" s="1">
        <f t="shared" si="206"/>
        <v>1.937616687613934</v>
      </c>
      <c r="C334" s="1">
        <f t="shared" si="207"/>
        <v>3.2311709658988845</v>
      </c>
      <c r="D334" s="1">
        <f t="shared" si="208"/>
        <v>0.30081461346140109</v>
      </c>
      <c r="E334" s="1">
        <f t="shared" si="209"/>
        <v>0.19498551706081024</v>
      </c>
      <c r="F334" s="1">
        <f t="shared" si="210"/>
        <v>0</v>
      </c>
      <c r="G334" s="1">
        <f t="shared" si="211"/>
        <v>0</v>
      </c>
      <c r="H334" s="1">
        <f t="shared" si="212"/>
        <v>8.0699048991731803E-2</v>
      </c>
      <c r="I334" s="1">
        <f t="shared" si="213"/>
        <v>4.6242244744105716E-2</v>
      </c>
      <c r="J334" s="1">
        <f t="shared" si="214"/>
        <v>0.6351701926144423</v>
      </c>
      <c r="K334" s="1">
        <f t="shared" si="215"/>
        <v>0.31059684227869422</v>
      </c>
      <c r="L334" s="1">
        <f t="shared" si="216"/>
        <v>0.85281694548674436</v>
      </c>
      <c r="M334" s="1">
        <f t="shared" si="217"/>
        <v>0.49871889848684686</v>
      </c>
      <c r="N334" s="1">
        <f t="shared" si="218"/>
        <v>0.11211397531427489</v>
      </c>
      <c r="O334" s="1">
        <f t="shared" si="219"/>
        <v>0.81728212620388674</v>
      </c>
      <c r="P334" s="1">
        <f t="shared" si="220"/>
        <v>0.16482603157061843</v>
      </c>
      <c r="Q334" s="1">
        <f t="shared" si="221"/>
        <v>0.3623141314511682</v>
      </c>
      <c r="R334" s="1">
        <f t="shared" si="222"/>
        <v>1.1803061527782375</v>
      </c>
      <c r="S334" s="1">
        <f t="shared" si="223"/>
        <v>0.32460271535358992</v>
      </c>
      <c r="T334" s="1">
        <f t="shared" si="224"/>
        <v>8.0671034211584836E-2</v>
      </c>
      <c r="U334" s="1">
        <f t="shared" si="225"/>
        <v>4.6334631833320275E-2</v>
      </c>
      <c r="V334" s="1">
        <f t="shared" si="226"/>
        <v>0.15858228553476167</v>
      </c>
      <c r="W334" s="1">
        <f t="shared" si="227"/>
        <v>0.38290474537073937</v>
      </c>
      <c r="X334" s="1">
        <f t="shared" si="228"/>
        <v>0.60905171494597365</v>
      </c>
      <c r="Y334" s="1">
        <f t="shared" si="229"/>
        <v>2.8019902161564869</v>
      </c>
      <c r="Z334" s="1">
        <f t="shared" si="230"/>
        <v>6.8869510460485686E-2</v>
      </c>
      <c r="AA334" s="1">
        <f t="shared" si="231"/>
        <v>0.36638794952807496</v>
      </c>
      <c r="AB334" s="1">
        <f t="shared" si="232"/>
        <v>0</v>
      </c>
      <c r="AC334" s="1">
        <f t="shared" si="233"/>
        <v>0</v>
      </c>
      <c r="AD334" s="1">
        <f t="shared" si="234"/>
        <v>2.7791654408393922E-2</v>
      </c>
      <c r="AE334" s="1">
        <f t="shared" si="235"/>
        <v>0.22072015097214748</v>
      </c>
      <c r="AF334" s="1">
        <f t="shared" si="236"/>
        <v>1.5663173020850713E-2</v>
      </c>
      <c r="AG334" s="1">
        <f t="shared" si="237"/>
        <v>0.26071743405307912</v>
      </c>
      <c r="AH334" s="1">
        <f t="shared" si="238"/>
        <v>0.16138697958656556</v>
      </c>
      <c r="AI334" s="1">
        <f t="shared" si="239"/>
        <v>0.3736554306081657</v>
      </c>
      <c r="AJ334" s="1">
        <f t="shared" si="240"/>
        <v>6.3863799999999999</v>
      </c>
      <c r="AK334" s="1">
        <f t="shared" si="241"/>
        <v>10.238624</v>
      </c>
    </row>
    <row r="335" spans="1:38">
      <c r="A335" s="13" t="s">
        <v>9</v>
      </c>
      <c r="B335" s="1">
        <f t="shared" si="206"/>
        <v>0</v>
      </c>
      <c r="C335" s="1">
        <f t="shared" si="207"/>
        <v>5.2192664134126732</v>
      </c>
      <c r="D335" s="1">
        <f t="shared" si="208"/>
        <v>0</v>
      </c>
      <c r="E335" s="1">
        <f t="shared" si="209"/>
        <v>0.24103127344216194</v>
      </c>
      <c r="F335" s="1">
        <f t="shared" si="210"/>
        <v>0</v>
      </c>
      <c r="G335" s="1">
        <f t="shared" si="211"/>
        <v>0</v>
      </c>
      <c r="H335" s="1">
        <f t="shared" si="212"/>
        <v>0</v>
      </c>
      <c r="I335" s="1">
        <f t="shared" si="213"/>
        <v>0.15123609092490006</v>
      </c>
      <c r="J335" s="1">
        <f t="shared" si="214"/>
        <v>0</v>
      </c>
      <c r="K335" s="1">
        <f t="shared" si="215"/>
        <v>0.19547886986118432</v>
      </c>
      <c r="L335" s="1">
        <f t="shared" si="216"/>
        <v>0</v>
      </c>
      <c r="M335" s="1">
        <f t="shared" si="217"/>
        <v>1.0709321167751387</v>
      </c>
      <c r="N335" s="1">
        <f t="shared" si="218"/>
        <v>0</v>
      </c>
      <c r="O335" s="1">
        <f t="shared" si="219"/>
        <v>0.33038032385014682</v>
      </c>
      <c r="P335" s="1">
        <f t="shared" si="220"/>
        <v>0</v>
      </c>
      <c r="Q335" s="1">
        <f t="shared" si="221"/>
        <v>0</v>
      </c>
      <c r="R335" s="1">
        <f t="shared" si="222"/>
        <v>0</v>
      </c>
      <c r="S335" s="1">
        <f t="shared" si="223"/>
        <v>0.27261832660908558</v>
      </c>
      <c r="T335" s="1">
        <f t="shared" si="224"/>
        <v>0</v>
      </c>
      <c r="U335" s="1">
        <f t="shared" si="225"/>
        <v>0.15371868574905456</v>
      </c>
      <c r="V335" s="1">
        <f t="shared" si="226"/>
        <v>0</v>
      </c>
      <c r="W335" s="1">
        <f t="shared" si="227"/>
        <v>0</v>
      </c>
      <c r="X335" s="1">
        <f t="shared" si="228"/>
        <v>0</v>
      </c>
      <c r="Y335" s="1">
        <f t="shared" si="229"/>
        <v>4.8286702359760856</v>
      </c>
      <c r="Z335" s="1">
        <f t="shared" si="230"/>
        <v>0</v>
      </c>
      <c r="AA335" s="1">
        <f t="shared" si="231"/>
        <v>1.2296725300712648</v>
      </c>
      <c r="AB335" s="1">
        <f t="shared" si="232"/>
        <v>0</v>
      </c>
      <c r="AC335" s="1">
        <f t="shared" si="233"/>
        <v>0</v>
      </c>
      <c r="AD335" s="1">
        <f t="shared" si="234"/>
        <v>0</v>
      </c>
      <c r="AE335" s="1">
        <f t="shared" si="235"/>
        <v>0.32945844730907564</v>
      </c>
      <c r="AF335" s="1">
        <f t="shared" si="236"/>
        <v>0</v>
      </c>
      <c r="AG335" s="1">
        <f t="shared" si="237"/>
        <v>0</v>
      </c>
      <c r="AH335" s="1">
        <f t="shared" si="238"/>
        <v>0</v>
      </c>
      <c r="AI335" s="1">
        <f t="shared" si="239"/>
        <v>0.61732468601922696</v>
      </c>
      <c r="AJ335" s="1">
        <f t="shared" si="240"/>
        <v>0</v>
      </c>
      <c r="AK335" s="1">
        <f t="shared" si="241"/>
        <v>14.639787999999996</v>
      </c>
    </row>
    <row r="336" spans="1:38">
      <c r="A336" s="15" t="s">
        <v>10</v>
      </c>
      <c r="B336" s="1">
        <f t="shared" si="206"/>
        <v>3.6952997114274502</v>
      </c>
      <c r="C336" s="1">
        <f t="shared" si="207"/>
        <v>3.5839424365518293</v>
      </c>
      <c r="D336" s="1">
        <f t="shared" si="208"/>
        <v>0.2233331779864694</v>
      </c>
      <c r="E336" s="1">
        <f t="shared" si="209"/>
        <v>8.2350276668478925E-2</v>
      </c>
      <c r="F336" s="1">
        <f t="shared" si="210"/>
        <v>0.23742412071799082</v>
      </c>
      <c r="G336" s="1">
        <f t="shared" si="211"/>
        <v>5.5656912822086735E-2</v>
      </c>
      <c r="H336" s="1">
        <f t="shared" si="212"/>
        <v>0</v>
      </c>
      <c r="I336" s="1">
        <f t="shared" si="213"/>
        <v>0</v>
      </c>
      <c r="J336" s="1">
        <f t="shared" si="214"/>
        <v>0.69556626706769009</v>
      </c>
      <c r="K336" s="1">
        <f t="shared" si="215"/>
        <v>0.19861815078545042</v>
      </c>
      <c r="L336" s="1">
        <f t="shared" si="216"/>
        <v>2.0331994478767981</v>
      </c>
      <c r="M336" s="1">
        <f t="shared" si="217"/>
        <v>0.69720166035332032</v>
      </c>
      <c r="N336" s="1">
        <f t="shared" si="218"/>
        <v>8.3186867154523808E-2</v>
      </c>
      <c r="O336" s="1">
        <f t="shared" si="219"/>
        <v>0.34783829532305316</v>
      </c>
      <c r="P336" s="1">
        <f t="shared" si="220"/>
        <v>0</v>
      </c>
      <c r="Q336" s="1">
        <f t="shared" si="221"/>
        <v>0</v>
      </c>
      <c r="R336" s="1">
        <f t="shared" si="222"/>
        <v>0.73817097089737604</v>
      </c>
      <c r="S336" s="1">
        <f t="shared" si="223"/>
        <v>0.1179093662447592</v>
      </c>
      <c r="T336" s="1">
        <f t="shared" si="224"/>
        <v>0.22631105012917746</v>
      </c>
      <c r="U336" s="1">
        <f t="shared" si="225"/>
        <v>7.6709105165061797E-2</v>
      </c>
      <c r="V336" s="1">
        <f t="shared" si="226"/>
        <v>0</v>
      </c>
      <c r="W336" s="1">
        <f t="shared" si="227"/>
        <v>0</v>
      </c>
      <c r="X336" s="1">
        <f t="shared" si="228"/>
        <v>1.8042242979575192</v>
      </c>
      <c r="Y336" s="1">
        <f t="shared" si="229"/>
        <v>4.6392039828452667</v>
      </c>
      <c r="Z336" s="1">
        <f t="shared" si="230"/>
        <v>0.30128408878500618</v>
      </c>
      <c r="AA336" s="1">
        <f t="shared" si="231"/>
        <v>0.94553181324069346</v>
      </c>
      <c r="AB336" s="1">
        <f t="shared" si="232"/>
        <v>0</v>
      </c>
      <c r="AC336" s="1">
        <f t="shared" si="233"/>
        <v>0</v>
      </c>
      <c r="AD336" s="1">
        <f t="shared" si="234"/>
        <v>0</v>
      </c>
      <c r="AE336" s="1">
        <f t="shared" si="235"/>
        <v>0</v>
      </c>
      <c r="AF336" s="1">
        <f t="shared" si="236"/>
        <v>0</v>
      </c>
      <c r="AG336" s="1">
        <f t="shared" si="237"/>
        <v>0</v>
      </c>
      <c r="AH336" s="1">
        <f t="shared" si="238"/>
        <v>0</v>
      </c>
      <c r="AI336" s="1">
        <f t="shared" si="239"/>
        <v>0</v>
      </c>
      <c r="AJ336" s="1">
        <f t="shared" si="240"/>
        <v>10.038000000000002</v>
      </c>
      <c r="AK336" s="1">
        <f t="shared" si="241"/>
        <v>10.744961999999999</v>
      </c>
    </row>
    <row r="337" spans="1:38">
      <c r="A337" s="13" t="s">
        <v>11</v>
      </c>
      <c r="B337" s="1">
        <f t="shared" si="206"/>
        <v>4.8361200336817332</v>
      </c>
      <c r="C337" s="1">
        <f t="shared" si="207"/>
        <v>3.8331252114424164</v>
      </c>
      <c r="D337" s="1">
        <f t="shared" si="208"/>
        <v>1.3646909219986414</v>
      </c>
      <c r="E337" s="1">
        <f t="shared" si="209"/>
        <v>0.40854220973556671</v>
      </c>
      <c r="F337" s="1">
        <f t="shared" si="210"/>
        <v>0</v>
      </c>
      <c r="G337" s="1">
        <f t="shared" si="211"/>
        <v>0</v>
      </c>
      <c r="H337" s="1">
        <f t="shared" si="212"/>
        <v>0</v>
      </c>
      <c r="I337" s="1">
        <f t="shared" si="213"/>
        <v>0</v>
      </c>
      <c r="J337" s="1">
        <f t="shared" si="214"/>
        <v>0.69734410913032052</v>
      </c>
      <c r="K337" s="1">
        <f t="shared" si="215"/>
        <v>0.16292224318696305</v>
      </c>
      <c r="L337" s="1">
        <f t="shared" si="216"/>
        <v>1.3785082156844983</v>
      </c>
      <c r="M337" s="1">
        <f t="shared" si="217"/>
        <v>0.38722952616510287</v>
      </c>
      <c r="N337" s="1">
        <f t="shared" si="218"/>
        <v>0</v>
      </c>
      <c r="O337" s="1">
        <f t="shared" si="219"/>
        <v>0</v>
      </c>
      <c r="P337" s="1">
        <f t="shared" si="220"/>
        <v>0</v>
      </c>
      <c r="Q337" s="1">
        <f t="shared" si="221"/>
        <v>0</v>
      </c>
      <c r="R337" s="1">
        <f t="shared" si="222"/>
        <v>0</v>
      </c>
      <c r="S337" s="1">
        <f t="shared" si="223"/>
        <v>0</v>
      </c>
      <c r="T337" s="1">
        <f t="shared" si="224"/>
        <v>0.68028106037047031</v>
      </c>
      <c r="U337" s="1">
        <f t="shared" si="225"/>
        <v>0.18924138839977117</v>
      </c>
      <c r="V337" s="1">
        <f t="shared" si="226"/>
        <v>0</v>
      </c>
      <c r="W337" s="1">
        <f t="shared" si="227"/>
        <v>0</v>
      </c>
      <c r="X337" s="1">
        <f t="shared" si="228"/>
        <v>4.1669821206331017</v>
      </c>
      <c r="Y337" s="1">
        <f t="shared" si="229"/>
        <v>8.6537546541200445</v>
      </c>
      <c r="Z337" s="1">
        <f t="shared" si="230"/>
        <v>0.61035353850123497</v>
      </c>
      <c r="AA337" s="1">
        <f t="shared" si="231"/>
        <v>1.5720807669501342</v>
      </c>
      <c r="AB337" s="1">
        <f t="shared" si="232"/>
        <v>0</v>
      </c>
      <c r="AC337" s="1">
        <f t="shared" si="233"/>
        <v>0</v>
      </c>
      <c r="AD337" s="1">
        <f t="shared" si="234"/>
        <v>0</v>
      </c>
      <c r="AE337" s="1">
        <f t="shared" si="235"/>
        <v>0</v>
      </c>
      <c r="AF337" s="1">
        <f t="shared" si="236"/>
        <v>0</v>
      </c>
      <c r="AG337" s="1">
        <f t="shared" si="237"/>
        <v>0</v>
      </c>
      <c r="AH337" s="1">
        <f t="shared" si="238"/>
        <v>0</v>
      </c>
      <c r="AI337" s="1">
        <f t="shared" si="239"/>
        <v>0</v>
      </c>
      <c r="AJ337" s="1">
        <f t="shared" si="240"/>
        <v>13.734280000000002</v>
      </c>
      <c r="AK337" s="1">
        <f t="shared" si="241"/>
        <v>15.206896</v>
      </c>
    </row>
    <row r="338" spans="1:38">
      <c r="A338" s="15" t="s">
        <v>12</v>
      </c>
      <c r="B338" s="1">
        <f t="shared" si="206"/>
        <v>3.1885388391790181</v>
      </c>
      <c r="C338" s="1">
        <f t="shared" si="207"/>
        <v>2.216803911250417</v>
      </c>
      <c r="D338" s="1">
        <f t="shared" si="208"/>
        <v>0.8249150847804495</v>
      </c>
      <c r="E338" s="1">
        <f t="shared" si="209"/>
        <v>0.20647922200285956</v>
      </c>
      <c r="F338" s="1">
        <f t="shared" si="210"/>
        <v>0</v>
      </c>
      <c r="G338" s="1">
        <f t="shared" si="211"/>
        <v>0</v>
      </c>
      <c r="H338" s="1">
        <f t="shared" si="212"/>
        <v>0</v>
      </c>
      <c r="I338" s="1">
        <f t="shared" si="213"/>
        <v>0</v>
      </c>
      <c r="J338" s="1">
        <f t="shared" si="214"/>
        <v>0.84856440917076803</v>
      </c>
      <c r="K338" s="1">
        <f t="shared" si="215"/>
        <v>0.1753216668399884</v>
      </c>
      <c r="L338" s="1">
        <f t="shared" si="216"/>
        <v>0.82477751173543601</v>
      </c>
      <c r="M338" s="1">
        <f t="shared" si="217"/>
        <v>0.20666047198988596</v>
      </c>
      <c r="N338" s="1">
        <f t="shared" si="218"/>
        <v>0.30681447393596917</v>
      </c>
      <c r="O338" s="1">
        <f t="shared" si="219"/>
        <v>0.88906736261428199</v>
      </c>
      <c r="P338" s="1">
        <f t="shared" si="220"/>
        <v>0</v>
      </c>
      <c r="Q338" s="1">
        <f t="shared" si="221"/>
        <v>0</v>
      </c>
      <c r="R338" s="1">
        <f t="shared" si="222"/>
        <v>1.789755243881525</v>
      </c>
      <c r="S338" s="1">
        <f t="shared" si="223"/>
        <v>0.20420800568893649</v>
      </c>
      <c r="T338" s="1">
        <f t="shared" si="224"/>
        <v>0.82434774108908959</v>
      </c>
      <c r="U338" s="1">
        <f t="shared" si="225"/>
        <v>0.2072266870072757</v>
      </c>
      <c r="V338" s="1">
        <f t="shared" si="226"/>
        <v>0</v>
      </c>
      <c r="W338" s="1">
        <f t="shared" si="227"/>
        <v>0</v>
      </c>
      <c r="X338" s="1">
        <f t="shared" si="228"/>
        <v>1.7219989199250934</v>
      </c>
      <c r="Y338" s="1">
        <f t="shared" si="229"/>
        <v>2.8800554454021148</v>
      </c>
      <c r="Z338" s="1">
        <f t="shared" si="230"/>
        <v>0.70207855709402678</v>
      </c>
      <c r="AA338" s="1">
        <f t="shared" si="231"/>
        <v>1.6372022768412815</v>
      </c>
      <c r="AB338" s="1">
        <f t="shared" si="232"/>
        <v>0</v>
      </c>
      <c r="AC338" s="1">
        <f t="shared" si="233"/>
        <v>0</v>
      </c>
      <c r="AD338" s="1">
        <f t="shared" si="234"/>
        <v>0.33788921920862613</v>
      </c>
      <c r="AE338" s="1">
        <f t="shared" si="235"/>
        <v>0.84812695036295649</v>
      </c>
      <c r="AF338" s="1">
        <f t="shared" si="236"/>
        <v>0</v>
      </c>
      <c r="AG338" s="1">
        <f t="shared" si="237"/>
        <v>0</v>
      </c>
      <c r="AH338" s="1">
        <f t="shared" si="238"/>
        <v>0</v>
      </c>
      <c r="AI338" s="1">
        <f t="shared" si="239"/>
        <v>0</v>
      </c>
      <c r="AJ338" s="1">
        <f t="shared" si="240"/>
        <v>11.369680000000002</v>
      </c>
      <c r="AK338" s="1">
        <f t="shared" si="241"/>
        <v>9.4711519999999982</v>
      </c>
    </row>
    <row r="339" spans="1:38">
      <c r="B339" s="21"/>
      <c r="C339" s="21"/>
      <c r="D339" s="21"/>
      <c r="E339" s="21"/>
      <c r="F339" s="21"/>
      <c r="G339" s="21"/>
      <c r="H339" s="21"/>
      <c r="I339" s="21"/>
    </row>
    <row r="340" spans="1:38" ht="22.5">
      <c r="B340" s="16" t="s">
        <v>231</v>
      </c>
      <c r="C340" s="25"/>
      <c r="D340" s="16" t="s">
        <v>152</v>
      </c>
      <c r="E340" s="16"/>
      <c r="F340" s="16" t="s">
        <v>153</v>
      </c>
      <c r="G340" s="16"/>
      <c r="H340" s="16" t="s">
        <v>155</v>
      </c>
      <c r="I340" s="16"/>
      <c r="J340" s="16" t="s">
        <v>156</v>
      </c>
      <c r="K340" s="16"/>
      <c r="L340" s="16" t="s">
        <v>48</v>
      </c>
      <c r="M340" s="16"/>
      <c r="N340" s="16" t="s">
        <v>157</v>
      </c>
      <c r="O340" s="16"/>
      <c r="P340" s="16" t="s">
        <v>49</v>
      </c>
      <c r="Q340" s="16"/>
      <c r="R340" s="16" t="s">
        <v>160</v>
      </c>
      <c r="S340" s="16"/>
      <c r="T340" s="16" t="s">
        <v>54</v>
      </c>
      <c r="U340" s="16"/>
      <c r="V340" s="16" t="s">
        <v>162</v>
      </c>
      <c r="W340" s="16"/>
      <c r="X340" s="16" t="s">
        <v>164</v>
      </c>
      <c r="Y340" s="16"/>
      <c r="Z340" s="16" t="s">
        <v>166</v>
      </c>
      <c r="AA340" s="16"/>
      <c r="AB340" s="16" t="s">
        <v>172</v>
      </c>
      <c r="AC340" s="16"/>
      <c r="AD340" s="16" t="s">
        <v>168</v>
      </c>
      <c r="AE340" s="16"/>
      <c r="AF340" s="16" t="s">
        <v>170</v>
      </c>
      <c r="AG340" s="16"/>
      <c r="AH340" s="16" t="s">
        <v>60</v>
      </c>
      <c r="AI340" s="16"/>
      <c r="AJ340" s="23" t="s">
        <v>177</v>
      </c>
      <c r="AK340" s="23"/>
    </row>
    <row r="341" spans="1:38">
      <c r="A341" s="22" t="s">
        <v>25</v>
      </c>
      <c r="B341" s="16" t="s">
        <v>30</v>
      </c>
      <c r="C341" s="16" t="s">
        <v>31</v>
      </c>
      <c r="D341" s="16" t="s">
        <v>30</v>
      </c>
      <c r="E341" s="16" t="s">
        <v>31</v>
      </c>
      <c r="F341" s="16" t="s">
        <v>30</v>
      </c>
      <c r="G341" s="16" t="s">
        <v>31</v>
      </c>
      <c r="H341" s="16" t="s">
        <v>30</v>
      </c>
      <c r="I341" s="16" t="s">
        <v>31</v>
      </c>
      <c r="J341" s="16" t="s">
        <v>30</v>
      </c>
      <c r="K341" s="16" t="s">
        <v>31</v>
      </c>
      <c r="L341" s="16" t="s">
        <v>30</v>
      </c>
      <c r="M341" s="16" t="s">
        <v>31</v>
      </c>
      <c r="N341" s="16" t="s">
        <v>30</v>
      </c>
      <c r="O341" s="16" t="s">
        <v>31</v>
      </c>
      <c r="P341" s="16" t="s">
        <v>30</v>
      </c>
      <c r="Q341" s="16" t="s">
        <v>31</v>
      </c>
      <c r="R341" s="16" t="s">
        <v>30</v>
      </c>
      <c r="S341" s="16" t="s">
        <v>31</v>
      </c>
      <c r="T341" s="16" t="s">
        <v>30</v>
      </c>
      <c r="U341" s="16" t="s">
        <v>31</v>
      </c>
      <c r="V341" s="16" t="s">
        <v>30</v>
      </c>
      <c r="W341" s="16" t="s">
        <v>31</v>
      </c>
      <c r="X341" s="16" t="s">
        <v>30</v>
      </c>
      <c r="Y341" s="16" t="s">
        <v>31</v>
      </c>
      <c r="Z341" s="16" t="s">
        <v>30</v>
      </c>
      <c r="AA341" s="16" t="s">
        <v>31</v>
      </c>
      <c r="AB341" s="16" t="s">
        <v>30</v>
      </c>
      <c r="AC341" s="16" t="s">
        <v>31</v>
      </c>
      <c r="AD341" s="16" t="s">
        <v>30</v>
      </c>
      <c r="AE341" s="16" t="s">
        <v>31</v>
      </c>
      <c r="AF341" s="16" t="s">
        <v>30</v>
      </c>
      <c r="AG341" s="16" t="s">
        <v>31</v>
      </c>
      <c r="AH341" s="16" t="s">
        <v>30</v>
      </c>
      <c r="AI341" s="16" t="s">
        <v>31</v>
      </c>
      <c r="AJ341" s="23" t="s">
        <v>30</v>
      </c>
      <c r="AK341" s="23" t="s">
        <v>31</v>
      </c>
    </row>
    <row r="342" spans="1:38">
      <c r="A342" s="11" t="s">
        <v>5</v>
      </c>
      <c r="B342" s="1">
        <f t="shared" ref="B342:B350" si="242">(B304+B316)/($AJ304+$AJ316)*$O199</f>
        <v>2.7648452542906328</v>
      </c>
      <c r="C342" s="1">
        <f t="shared" ref="C342:C350" si="243">(C304+C316)/($AK304+$AK316)*$P199</f>
        <v>4.4802077713209636</v>
      </c>
      <c r="D342" s="1">
        <f t="shared" ref="D342:D350" si="244">(D304+D316)/($AJ304+$AJ316)*$O199</f>
        <v>0.75094995754566674</v>
      </c>
      <c r="E342" s="1">
        <f t="shared" ref="E342:E350" si="245">(E304+E316)/($AK304+$AK316)*$P199</f>
        <v>0.47929482349512403</v>
      </c>
      <c r="F342" s="1">
        <f t="shared" ref="F342:F350" si="246">(F304+F316)/($AJ304+$AJ316)*$O199</f>
        <v>0.18309681780452489</v>
      </c>
      <c r="G342" s="1">
        <f t="shared" ref="G342:G350" si="247">(G304+G316)/($AK304+$AK316)*$P199</f>
        <v>7.8827983251328379E-2</v>
      </c>
      <c r="H342" s="1">
        <f t="shared" ref="H342:H350" si="248">(H304+H316)/($AJ304+$AJ316)*$O199</f>
        <v>0.14725833885518852</v>
      </c>
      <c r="I342" s="1">
        <f t="shared" ref="I342:I350" si="249">(I304+I316)/($AK304+$AK316)*$P199</f>
        <v>8.1139227889333823E-2</v>
      </c>
      <c r="J342" s="1">
        <f t="shared" ref="J342:J350" si="250">(J304+J316)/($AJ304+$AJ316)*$O199</f>
        <v>1.0766658979535131</v>
      </c>
      <c r="K342" s="1">
        <f t="shared" ref="K342:K350" si="251">(K304+K316)/($AK304+$AK316)*$P199</f>
        <v>0.50629150993067751</v>
      </c>
      <c r="L342" s="1">
        <f t="shared" ref="L342:L350" si="252">(L304+L316)/($AJ304+$AJ316)*$O199</f>
        <v>1.1299216415408582</v>
      </c>
      <c r="M342" s="1">
        <f t="shared" ref="M342:M350" si="253">(M304+M316)/($AK304+$AK316)*$P199</f>
        <v>0.64422502384313929</v>
      </c>
      <c r="N342" s="1">
        <f t="shared" ref="N342:N350" si="254">(N304+N316)/($AJ304+$AJ316)*$O199</f>
        <v>0.19149826564303288</v>
      </c>
      <c r="O342" s="1">
        <f t="shared" ref="O342:O350" si="255">(O304+O316)/($AK304+$AK316)*$P199</f>
        <v>1.3618689530387491</v>
      </c>
      <c r="P342" s="1">
        <f t="shared" ref="P342:P350" si="256">(P304+P316)/($AJ304+$AJ316)*$O199</f>
        <v>0.10681365689972143</v>
      </c>
      <c r="Q342" s="1">
        <f t="shared" ref="Q342:Q350" si="257">(Q304+Q316)/($AK304+$AK316)*$P199</f>
        <v>0.23245682240509566</v>
      </c>
      <c r="R342" s="1">
        <f t="shared" ref="R342:R350" si="258">(R304+R316)/($AJ304+$AJ316)*$O199</f>
        <v>0.98961315808279293</v>
      </c>
      <c r="S342" s="1">
        <f t="shared" ref="S342:S350" si="259">(S304+S316)/($AK304+$AK316)*$P199</f>
        <v>0.26367499585010529</v>
      </c>
      <c r="T342" s="1">
        <f t="shared" ref="T342:T350" si="260">(T304+T316)/($AJ304+$AJ316)*$O199</f>
        <v>0.23333064676094994</v>
      </c>
      <c r="U342" s="1">
        <f t="shared" ref="U342:U350" si="261">(U304+U316)/($AK304+$AK316)*$P199</f>
        <v>0.12935923466549895</v>
      </c>
      <c r="V342" s="1">
        <f t="shared" ref="V342:V350" si="262">(V304+V316)/($AJ304+$AJ316)*$O199</f>
        <v>0.14610443709267718</v>
      </c>
      <c r="W342" s="1">
        <f t="shared" ref="W342:W350" si="263">(W304+W316)/($AK304+$AK316)*$P199</f>
        <v>0.323227225292124</v>
      </c>
      <c r="X342" s="1">
        <f t="shared" ref="X342:X350" si="264">(X304+X316)/($AJ304+$AJ316)*$O199</f>
        <v>0.75977256057399811</v>
      </c>
      <c r="Y342" s="1">
        <f t="shared" ref="Y342:Y350" si="265">(Y304+Y316)/($AK304+$AK316)*$P199</f>
        <v>3.3614285013420266</v>
      </c>
      <c r="Z342" s="1">
        <f t="shared" ref="Z342:Z350" si="266">(Z304+Z316)/($AJ304+$AJ316)*$O199</f>
        <v>0.41149997576141933</v>
      </c>
      <c r="AA342" s="1">
        <f t="shared" ref="AA342:AA350" si="267">(AA304+AA316)/($AK304+$AK316)*$P199</f>
        <v>2.0692270615366244</v>
      </c>
      <c r="AB342" s="1">
        <f t="shared" ref="AB342:AB350" si="268">(AB304+AB316)/($AJ304+$AJ316)*$O199</f>
        <v>1.3131583985664207E-2</v>
      </c>
      <c r="AC342" s="1">
        <f t="shared" ref="AC342:AC350" si="269">(AC304+AC316)/($AK304+$AK316)*$P199</f>
        <v>3.8151464086689554E-2</v>
      </c>
      <c r="AD342" s="1">
        <f t="shared" ref="AD342:AD350" si="270">(AD304+AD316)/($AJ304+$AJ316)*$O199</f>
        <v>6.0163163741852051E-2</v>
      </c>
      <c r="AE342" s="1">
        <f t="shared" ref="AE342:AE350" si="271">(AE304+AE316)/($AK304+$AK316)*$P199</f>
        <v>0.47905986498742537</v>
      </c>
      <c r="AF342" s="1">
        <f t="shared" ref="AF342:AF350" si="272">(AF304+AF316)/($AJ304+$AJ316)*$O199</f>
        <v>6.1232141795299769E-3</v>
      </c>
      <c r="AG342" s="1">
        <f t="shared" ref="AG342:AG350" si="273">(AG304+AG316)/($AK304+$AK316)*$P199</f>
        <v>0.10363671659488997</v>
      </c>
      <c r="AH342" s="1">
        <f t="shared" ref="AH342:AH350" si="274">(AH304+AH316)/($AJ304+$AJ316)*$O199</f>
        <v>0.13633978844883876</v>
      </c>
      <c r="AI342" s="1">
        <f t="shared" ref="AI342:AI350" si="275">(AI304+AI316)/($AK304+$AK316)*$P199</f>
        <v>0.30553314030934603</v>
      </c>
      <c r="AJ342" s="1">
        <f>SUM(AH342,AF342,AD342,AB342,Z342,X342,V342,T342,R342,P342,N342,L342,J342,H342,F342,D342,B342)</f>
        <v>9.1071283591608605</v>
      </c>
      <c r="AK342" s="1">
        <f>SUM(AI342,AG342,AE342,AC342,AA342,Y342,W342,U342,S342,Q342,O342,M342,K342,I342,G342,E342,C342)</f>
        <v>14.937610319839141</v>
      </c>
      <c r="AL342" s="1">
        <f>SUM(AJ342:AK342)</f>
        <v>24.044738679000002</v>
      </c>
    </row>
    <row r="343" spans="1:38">
      <c r="A343" s="13" t="s">
        <v>13</v>
      </c>
      <c r="B343" s="1">
        <f t="shared" si="242"/>
        <v>0.12439880886360816</v>
      </c>
      <c r="C343" s="1">
        <f t="shared" si="243"/>
        <v>0.20620402188369413</v>
      </c>
      <c r="D343" s="1">
        <f t="shared" si="244"/>
        <v>0.10112103125878465</v>
      </c>
      <c r="E343" s="1">
        <f t="shared" si="245"/>
        <v>6.8788545705758972E-2</v>
      </c>
      <c r="F343" s="1">
        <f t="shared" si="246"/>
        <v>3.7788760743146951E-2</v>
      </c>
      <c r="G343" s="1">
        <f t="shared" si="247"/>
        <v>1.7365272121427706E-2</v>
      </c>
      <c r="H343" s="1">
        <f t="shared" si="248"/>
        <v>1.7993510686040375E-2</v>
      </c>
      <c r="I343" s="1">
        <f t="shared" si="249"/>
        <v>1.0184065871615584E-2</v>
      </c>
      <c r="J343" s="1">
        <f t="shared" si="250"/>
        <v>7.515827104012314E-2</v>
      </c>
      <c r="K343" s="1">
        <f t="shared" si="251"/>
        <v>3.6147622992088201E-2</v>
      </c>
      <c r="L343" s="1">
        <f t="shared" si="252"/>
        <v>3.6740472967036489E-2</v>
      </c>
      <c r="M343" s="1">
        <f t="shared" si="253"/>
        <v>2.0908515412340255E-2</v>
      </c>
      <c r="N343" s="1">
        <f t="shared" si="254"/>
        <v>1.7878492729654905E-2</v>
      </c>
      <c r="O343" s="1">
        <f t="shared" si="255"/>
        <v>0.13405571228892127</v>
      </c>
      <c r="P343" s="1">
        <f t="shared" si="256"/>
        <v>4.3228322464475078E-3</v>
      </c>
      <c r="Q343" s="1">
        <f t="shared" si="257"/>
        <v>1.0085277263262474E-2</v>
      </c>
      <c r="R343" s="1">
        <f t="shared" si="258"/>
        <v>7.9410429813366462E-2</v>
      </c>
      <c r="S343" s="1">
        <f t="shared" si="259"/>
        <v>2.1775202184997147E-2</v>
      </c>
      <c r="T343" s="1">
        <f t="shared" si="260"/>
        <v>1.8068047144396717E-2</v>
      </c>
      <c r="U343" s="1">
        <f t="shared" si="261"/>
        <v>9.9321304660732173E-3</v>
      </c>
      <c r="V343" s="1">
        <f t="shared" si="262"/>
        <v>8.9970066512808783E-3</v>
      </c>
      <c r="W343" s="1">
        <f t="shared" si="263"/>
        <v>1.8983007772775274E-2</v>
      </c>
      <c r="X343" s="1">
        <f t="shared" si="264"/>
        <v>5.8617833964060145E-3</v>
      </c>
      <c r="Y343" s="1">
        <f t="shared" si="265"/>
        <v>2.9580153915761249E-2</v>
      </c>
      <c r="Z343" s="1">
        <f t="shared" si="266"/>
        <v>6.8346986107463412E-2</v>
      </c>
      <c r="AA343" s="1">
        <f t="shared" si="267"/>
        <v>0.34935473849993942</v>
      </c>
      <c r="AB343" s="1">
        <f t="shared" si="268"/>
        <v>3.8369636381894601E-3</v>
      </c>
      <c r="AC343" s="1">
        <f t="shared" si="269"/>
        <v>1.1727527345451674E-2</v>
      </c>
      <c r="AD343" s="1">
        <f t="shared" si="270"/>
        <v>3.7605534564320244E-3</v>
      </c>
      <c r="AE343" s="1">
        <f t="shared" si="271"/>
        <v>3.6682372464089411E-2</v>
      </c>
      <c r="AF343" s="1">
        <f t="shared" si="272"/>
        <v>0</v>
      </c>
      <c r="AG343" s="1">
        <f t="shared" si="273"/>
        <v>0</v>
      </c>
      <c r="AH343" s="1">
        <f t="shared" si="274"/>
        <v>1.2471094186226658E-2</v>
      </c>
      <c r="AI343" s="1">
        <f t="shared" si="275"/>
        <v>2.8849994883200045E-2</v>
      </c>
      <c r="AJ343" s="1">
        <f t="shared" ref="AJ343:AJ350" si="276">SUM(AH343,AF343,AD343,AB343,Z343,X343,V343,T343,R343,P343,N343,L343,J343,H343,F343,D343,B343)</f>
        <v>0.61615504492860373</v>
      </c>
      <c r="AK343" s="1">
        <f t="shared" ref="AK343:AK350" si="277">SUM(AI343,AG343,AE343,AC343,AA343,Y343,W343,U343,S343,Q343,O343,M343,K343,I343,G343,E343,C343)</f>
        <v>1.010624161071396</v>
      </c>
    </row>
    <row r="344" spans="1:38">
      <c r="A344" s="15" t="s">
        <v>6</v>
      </c>
      <c r="B344" s="1">
        <f t="shared" si="242"/>
        <v>8.465903162719926E-2</v>
      </c>
      <c r="C344" s="1">
        <f t="shared" si="243"/>
        <v>0.1452288557496984</v>
      </c>
      <c r="D344" s="1">
        <f t="shared" si="244"/>
        <v>2.035160016524477E-2</v>
      </c>
      <c r="E344" s="1">
        <f t="shared" si="245"/>
        <v>1.3676252639968722E-2</v>
      </c>
      <c r="F344" s="1">
        <f t="shared" si="246"/>
        <v>0</v>
      </c>
      <c r="G344" s="1">
        <f t="shared" si="247"/>
        <v>0</v>
      </c>
      <c r="H344" s="1">
        <f t="shared" si="248"/>
        <v>2.4805401896949267E-3</v>
      </c>
      <c r="I344" s="1">
        <f t="shared" si="249"/>
        <v>1.4609230808061871E-3</v>
      </c>
      <c r="J344" s="1">
        <f t="shared" si="250"/>
        <v>4.7541012302249441E-2</v>
      </c>
      <c r="K344" s="1">
        <f t="shared" si="251"/>
        <v>2.3879794266788709E-2</v>
      </c>
      <c r="L344" s="1">
        <f t="shared" si="252"/>
        <v>3.3396600259570371E-2</v>
      </c>
      <c r="M344" s="1">
        <f t="shared" si="253"/>
        <v>2.0031476001043425E-2</v>
      </c>
      <c r="N344" s="1">
        <f t="shared" si="254"/>
        <v>8.4925315056772026E-3</v>
      </c>
      <c r="O344" s="1">
        <f t="shared" si="255"/>
        <v>6.3996292827936618E-2</v>
      </c>
      <c r="P344" s="1">
        <f t="shared" si="256"/>
        <v>0</v>
      </c>
      <c r="Q344" s="1">
        <f t="shared" si="257"/>
        <v>0</v>
      </c>
      <c r="R344" s="1">
        <f t="shared" si="258"/>
        <v>1.9474722143951427E-2</v>
      </c>
      <c r="S344" s="1">
        <f t="shared" si="259"/>
        <v>5.5120939729582669E-3</v>
      </c>
      <c r="T344" s="1">
        <f t="shared" si="260"/>
        <v>2.4812806721061318E-3</v>
      </c>
      <c r="U344" s="1">
        <f t="shared" si="261"/>
        <v>1.4584000470731755E-3</v>
      </c>
      <c r="V344" s="1">
        <f t="shared" si="262"/>
        <v>6.9941449397081402E-3</v>
      </c>
      <c r="W344" s="1">
        <f t="shared" si="263"/>
        <v>1.7059376665150124E-2</v>
      </c>
      <c r="X344" s="1">
        <f t="shared" si="264"/>
        <v>7.549298337862647E-3</v>
      </c>
      <c r="Y344" s="1">
        <f t="shared" si="265"/>
        <v>3.6232569947582671E-2</v>
      </c>
      <c r="Z344" s="1">
        <f t="shared" si="266"/>
        <v>8.1179123236028734E-3</v>
      </c>
      <c r="AA344" s="1">
        <f t="shared" si="267"/>
        <v>4.4207968233483344E-2</v>
      </c>
      <c r="AB344" s="1">
        <f t="shared" si="268"/>
        <v>0</v>
      </c>
      <c r="AC344" s="1">
        <f t="shared" si="269"/>
        <v>0</v>
      </c>
      <c r="AD344" s="1">
        <f t="shared" si="270"/>
        <v>3.4591564800106186E-3</v>
      </c>
      <c r="AE344" s="1">
        <f t="shared" si="271"/>
        <v>2.9104085620632509E-2</v>
      </c>
      <c r="AF344" s="1">
        <f t="shared" si="272"/>
        <v>0</v>
      </c>
      <c r="AG344" s="1">
        <f t="shared" si="273"/>
        <v>0</v>
      </c>
      <c r="AH344" s="1">
        <f t="shared" si="274"/>
        <v>0</v>
      </c>
      <c r="AI344" s="1">
        <f t="shared" si="275"/>
        <v>0</v>
      </c>
      <c r="AJ344" s="1">
        <f t="shared" si="276"/>
        <v>0.2449978309468778</v>
      </c>
      <c r="AK344" s="1">
        <f t="shared" si="277"/>
        <v>0.40184808905312219</v>
      </c>
    </row>
    <row r="345" spans="1:38">
      <c r="A345" s="13" t="s">
        <v>7</v>
      </c>
      <c r="B345" s="1">
        <f t="shared" si="242"/>
        <v>7.4740960707878237E-2</v>
      </c>
      <c r="C345" s="1">
        <f t="shared" si="243"/>
        <v>0.12034622250228744</v>
      </c>
      <c r="D345" s="1">
        <f t="shared" si="244"/>
        <v>1.3783993459732085E-2</v>
      </c>
      <c r="E345" s="1">
        <f t="shared" si="245"/>
        <v>8.910464525305424E-3</v>
      </c>
      <c r="F345" s="1">
        <f t="shared" si="246"/>
        <v>5.9016059071118256E-3</v>
      </c>
      <c r="G345" s="1">
        <f t="shared" si="247"/>
        <v>2.534099956212333E-3</v>
      </c>
      <c r="H345" s="1">
        <f t="shared" si="248"/>
        <v>2.7057104633749682E-3</v>
      </c>
      <c r="I345" s="1">
        <f t="shared" si="249"/>
        <v>1.4915181274560646E-3</v>
      </c>
      <c r="J345" s="1">
        <f t="shared" si="250"/>
        <v>3.7180337488334714E-2</v>
      </c>
      <c r="K345" s="1">
        <f t="shared" si="251"/>
        <v>1.7446895347158136E-2</v>
      </c>
      <c r="L345" s="1">
        <f t="shared" si="252"/>
        <v>2.2509448657106839E-2</v>
      </c>
      <c r="M345" s="1">
        <f t="shared" si="253"/>
        <v>1.255299060703576E-2</v>
      </c>
      <c r="N345" s="1">
        <f t="shared" si="254"/>
        <v>5.1418114949799776E-3</v>
      </c>
      <c r="O345" s="1">
        <f t="shared" si="255"/>
        <v>3.6934704118691188E-2</v>
      </c>
      <c r="P345" s="1">
        <f t="shared" si="256"/>
        <v>9.8370270907779944E-3</v>
      </c>
      <c r="Q345" s="1">
        <f t="shared" si="257"/>
        <v>2.1709400215590671E-2</v>
      </c>
      <c r="R345" s="1">
        <f t="shared" si="258"/>
        <v>1.8203979285671381E-2</v>
      </c>
      <c r="S345" s="1">
        <f t="shared" si="259"/>
        <v>4.8430550942489079E-3</v>
      </c>
      <c r="T345" s="1">
        <f t="shared" si="260"/>
        <v>8.4373879195177581E-3</v>
      </c>
      <c r="U345" s="1">
        <f t="shared" si="261"/>
        <v>4.5766497146976755E-3</v>
      </c>
      <c r="V345" s="1">
        <f t="shared" si="262"/>
        <v>5.9106920050204488E-3</v>
      </c>
      <c r="W345" s="1">
        <f t="shared" si="263"/>
        <v>1.2770035595289071E-2</v>
      </c>
      <c r="X345" s="1">
        <f t="shared" si="264"/>
        <v>2.0079949891838651E-2</v>
      </c>
      <c r="Y345" s="1">
        <f t="shared" si="265"/>
        <v>9.4570188136814878E-2</v>
      </c>
      <c r="Z345" s="1">
        <f t="shared" si="266"/>
        <v>3.8589755542249491E-3</v>
      </c>
      <c r="AA345" s="1">
        <f t="shared" si="267"/>
        <v>1.9423192590743911E-2</v>
      </c>
      <c r="AB345" s="1">
        <f t="shared" si="268"/>
        <v>0</v>
      </c>
      <c r="AC345" s="1">
        <f t="shared" si="269"/>
        <v>0</v>
      </c>
      <c r="AD345" s="1">
        <f t="shared" si="270"/>
        <v>8.6086251264058287E-4</v>
      </c>
      <c r="AE345" s="1">
        <f t="shared" si="271"/>
        <v>7.4738569853523649E-3</v>
      </c>
      <c r="AF345" s="1">
        <f t="shared" si="272"/>
        <v>4.851758115767733E-4</v>
      </c>
      <c r="AG345" s="1">
        <f t="shared" si="273"/>
        <v>8.6921065160382067E-3</v>
      </c>
      <c r="AH345" s="1">
        <f t="shared" si="274"/>
        <v>3.9509377149695426E-3</v>
      </c>
      <c r="AI345" s="1">
        <f t="shared" si="275"/>
        <v>8.8595850023212887E-3</v>
      </c>
      <c r="AJ345" s="1">
        <f t="shared" si="276"/>
        <v>0.23358885596475676</v>
      </c>
      <c r="AK345" s="1">
        <f t="shared" si="277"/>
        <v>0.3831349650352433</v>
      </c>
    </row>
    <row r="346" spans="1:38">
      <c r="A346" s="15" t="s">
        <v>8</v>
      </c>
      <c r="B346" s="1">
        <f t="shared" si="242"/>
        <v>0.29042251876820685</v>
      </c>
      <c r="C346" s="1">
        <f t="shared" si="243"/>
        <v>0.49549033669359605</v>
      </c>
      <c r="D346" s="1">
        <f t="shared" si="244"/>
        <v>4.5088039487999922E-2</v>
      </c>
      <c r="E346" s="1">
        <f t="shared" si="245"/>
        <v>2.9900441826964341E-2</v>
      </c>
      <c r="F346" s="1">
        <f t="shared" si="246"/>
        <v>0</v>
      </c>
      <c r="G346" s="1">
        <f t="shared" si="247"/>
        <v>0</v>
      </c>
      <c r="H346" s="1">
        <f t="shared" si="248"/>
        <v>1.2095695304543854E-2</v>
      </c>
      <c r="I346" s="1">
        <f t="shared" si="249"/>
        <v>7.0911089693301097E-3</v>
      </c>
      <c r="J346" s="1">
        <f t="shared" si="250"/>
        <v>9.5203415807042335E-2</v>
      </c>
      <c r="K346" s="1">
        <f t="shared" si="251"/>
        <v>4.7629090376474371E-2</v>
      </c>
      <c r="L346" s="1">
        <f t="shared" si="252"/>
        <v>0.12782571854367619</v>
      </c>
      <c r="M346" s="1">
        <f t="shared" si="253"/>
        <v>7.6477041151539027E-2</v>
      </c>
      <c r="N346" s="1">
        <f t="shared" si="254"/>
        <v>1.6804367606879259E-2</v>
      </c>
      <c r="O346" s="1">
        <f t="shared" si="255"/>
        <v>0.12532775274358368</v>
      </c>
      <c r="P346" s="1">
        <f t="shared" si="256"/>
        <v>2.4705191461916656E-2</v>
      </c>
      <c r="Q346" s="1">
        <f t="shared" si="257"/>
        <v>5.5559780920365301E-2</v>
      </c>
      <c r="R346" s="1">
        <f t="shared" si="258"/>
        <v>0.17691191864660871</v>
      </c>
      <c r="S346" s="1">
        <f t="shared" si="259"/>
        <v>4.9776848832714785E-2</v>
      </c>
      <c r="T346" s="1">
        <f t="shared" si="260"/>
        <v>1.2091496268137412E-2</v>
      </c>
      <c r="U346" s="1">
        <f t="shared" si="261"/>
        <v>7.1052762512301337E-3</v>
      </c>
      <c r="V346" s="1">
        <f t="shared" si="262"/>
        <v>2.3769338430780999E-2</v>
      </c>
      <c r="W346" s="1">
        <f t="shared" si="263"/>
        <v>5.8717289554668692E-2</v>
      </c>
      <c r="X346" s="1">
        <f t="shared" si="264"/>
        <v>9.1288609478547722E-2</v>
      </c>
      <c r="Y346" s="1">
        <f t="shared" si="265"/>
        <v>0.42967676123238191</v>
      </c>
      <c r="Z346" s="1">
        <f t="shared" si="266"/>
        <v>1.0322607573584662E-2</v>
      </c>
      <c r="AA346" s="1">
        <f t="shared" si="267"/>
        <v>5.6184488653833513E-2</v>
      </c>
      <c r="AB346" s="1">
        <f t="shared" si="268"/>
        <v>0</v>
      </c>
      <c r="AC346" s="1">
        <f t="shared" si="269"/>
        <v>0</v>
      </c>
      <c r="AD346" s="1">
        <f t="shared" si="270"/>
        <v>4.1655928778981987E-3</v>
      </c>
      <c r="AE346" s="1">
        <f t="shared" si="271"/>
        <v>3.3846770435381889E-2</v>
      </c>
      <c r="AF346" s="1">
        <f t="shared" si="272"/>
        <v>2.3476976585185428E-3</v>
      </c>
      <c r="AG346" s="1">
        <f t="shared" si="273"/>
        <v>3.9980233340860379E-2</v>
      </c>
      <c r="AH346" s="1">
        <f t="shared" si="274"/>
        <v>2.4189724111863337E-2</v>
      </c>
      <c r="AI346" s="1">
        <f t="shared" si="275"/>
        <v>5.729893499087118E-2</v>
      </c>
      <c r="AJ346" s="1">
        <f t="shared" si="276"/>
        <v>0.9572319320262046</v>
      </c>
      <c r="AK346" s="1">
        <f t="shared" si="277"/>
        <v>1.5700621559737957</v>
      </c>
    </row>
    <row r="347" spans="1:38">
      <c r="A347" s="13" t="s">
        <v>9</v>
      </c>
      <c r="B347" s="1">
        <f t="shared" si="242"/>
        <v>0.37087922501201237</v>
      </c>
      <c r="C347" s="1">
        <f t="shared" si="243"/>
        <v>0.61919719181255384</v>
      </c>
      <c r="D347" s="1">
        <f t="shared" si="244"/>
        <v>4.5441754198683119E-2</v>
      </c>
      <c r="E347" s="1">
        <f t="shared" si="245"/>
        <v>2.8595184808127942E-2</v>
      </c>
      <c r="F347" s="1">
        <f t="shared" si="246"/>
        <v>0</v>
      </c>
      <c r="G347" s="1">
        <f t="shared" si="247"/>
        <v>0</v>
      </c>
      <c r="H347" s="1">
        <f t="shared" si="248"/>
        <v>3.1171910109240163E-2</v>
      </c>
      <c r="I347" s="1">
        <f t="shared" si="249"/>
        <v>1.7942169528030554E-2</v>
      </c>
      <c r="J347" s="1">
        <f t="shared" si="250"/>
        <v>4.7107006098868892E-2</v>
      </c>
      <c r="K347" s="1">
        <f t="shared" si="251"/>
        <v>2.3190992313725123E-2</v>
      </c>
      <c r="L347" s="1">
        <f t="shared" si="252"/>
        <v>0.2145631132027942</v>
      </c>
      <c r="M347" s="1">
        <f t="shared" si="253"/>
        <v>0.12705198524162956</v>
      </c>
      <c r="N347" s="1">
        <f t="shared" si="254"/>
        <v>5.4748117252594007E-3</v>
      </c>
      <c r="O347" s="1">
        <f t="shared" si="255"/>
        <v>3.9195272391618033E-2</v>
      </c>
      <c r="P347" s="1">
        <f t="shared" si="256"/>
        <v>0</v>
      </c>
      <c r="Q347" s="1">
        <f t="shared" si="257"/>
        <v>0</v>
      </c>
      <c r="R347" s="1">
        <f t="shared" si="258"/>
        <v>0.11768827855152006</v>
      </c>
      <c r="S347" s="1">
        <f t="shared" si="259"/>
        <v>3.2342572480910929E-2</v>
      </c>
      <c r="T347" s="1">
        <f t="shared" si="260"/>
        <v>3.1081154289056806E-2</v>
      </c>
      <c r="U347" s="1">
        <f t="shared" si="261"/>
        <v>1.8236696693682504E-2</v>
      </c>
      <c r="V347" s="1">
        <f t="shared" si="262"/>
        <v>0</v>
      </c>
      <c r="W347" s="1">
        <f t="shared" si="263"/>
        <v>0</v>
      </c>
      <c r="X347" s="1">
        <f t="shared" si="264"/>
        <v>0.13144518016377374</v>
      </c>
      <c r="Y347" s="1">
        <f t="shared" si="265"/>
        <v>0.57285810178643026</v>
      </c>
      <c r="Z347" s="1">
        <f t="shared" si="266"/>
        <v>2.6852626747174934E-2</v>
      </c>
      <c r="AA347" s="1">
        <f t="shared" si="267"/>
        <v>0.1458844437433707</v>
      </c>
      <c r="AB347" s="1">
        <f t="shared" si="268"/>
        <v>0</v>
      </c>
      <c r="AC347" s="1">
        <f t="shared" si="269"/>
        <v>0</v>
      </c>
      <c r="AD347" s="1">
        <f t="shared" si="270"/>
        <v>5.5085126178813738E-3</v>
      </c>
      <c r="AE347" s="1">
        <f t="shared" si="271"/>
        <v>3.9085903886503556E-2</v>
      </c>
      <c r="AF347" s="1">
        <f t="shared" si="272"/>
        <v>0</v>
      </c>
      <c r="AG347" s="1">
        <f t="shared" si="273"/>
        <v>0</v>
      </c>
      <c r="AH347" s="1">
        <f t="shared" si="274"/>
        <v>3.1685656362760807E-2</v>
      </c>
      <c r="AI347" s="1">
        <f t="shared" si="275"/>
        <v>7.3237440234390425E-2</v>
      </c>
      <c r="AJ347" s="1">
        <f t="shared" si="276"/>
        <v>1.0588992290790258</v>
      </c>
      <c r="AK347" s="1">
        <f t="shared" si="277"/>
        <v>1.7368179549209735</v>
      </c>
    </row>
    <row r="348" spans="1:38">
      <c r="A348" s="15" t="s">
        <v>10</v>
      </c>
      <c r="B348" s="1">
        <f t="shared" si="242"/>
        <v>0.99362394482431793</v>
      </c>
      <c r="C348" s="1">
        <f t="shared" si="243"/>
        <v>1.4766425606320093</v>
      </c>
      <c r="D348" s="1">
        <f t="shared" si="244"/>
        <v>6.0051744283374071E-2</v>
      </c>
      <c r="E348" s="1">
        <f t="shared" si="245"/>
        <v>3.392965304584869E-2</v>
      </c>
      <c r="F348" s="1">
        <f t="shared" si="246"/>
        <v>6.3840638066438665E-2</v>
      </c>
      <c r="G348" s="1">
        <f t="shared" si="247"/>
        <v>2.2931553093121268E-2</v>
      </c>
      <c r="H348" s="1">
        <f t="shared" si="248"/>
        <v>0</v>
      </c>
      <c r="I348" s="1">
        <f t="shared" si="249"/>
        <v>0</v>
      </c>
      <c r="J348" s="1">
        <f t="shared" si="250"/>
        <v>0.1870298357757692</v>
      </c>
      <c r="K348" s="1">
        <f t="shared" si="251"/>
        <v>8.1833907758295174E-2</v>
      </c>
      <c r="L348" s="1">
        <f t="shared" si="252"/>
        <v>0.54670414141687473</v>
      </c>
      <c r="M348" s="1">
        <f t="shared" si="253"/>
        <v>0.2872584209280804</v>
      </c>
      <c r="N348" s="1">
        <f t="shared" si="254"/>
        <v>2.2367999771181004E-2</v>
      </c>
      <c r="O348" s="1">
        <f t="shared" si="255"/>
        <v>0.14331503370513982</v>
      </c>
      <c r="P348" s="1">
        <f t="shared" si="256"/>
        <v>0</v>
      </c>
      <c r="Q348" s="1">
        <f t="shared" si="257"/>
        <v>0</v>
      </c>
      <c r="R348" s="1">
        <f t="shared" si="258"/>
        <v>0.19848575469796439</v>
      </c>
      <c r="S348" s="1">
        <f t="shared" si="259"/>
        <v>4.8580576160612877E-2</v>
      </c>
      <c r="T348" s="1">
        <f t="shared" si="260"/>
        <v>6.0852460137752515E-2</v>
      </c>
      <c r="U348" s="1">
        <f t="shared" si="261"/>
        <v>3.1605398658050926E-2</v>
      </c>
      <c r="V348" s="1">
        <f t="shared" si="262"/>
        <v>0</v>
      </c>
      <c r="W348" s="1">
        <f t="shared" si="263"/>
        <v>0</v>
      </c>
      <c r="X348" s="1">
        <f t="shared" si="264"/>
        <v>0.48513533523155805</v>
      </c>
      <c r="Y348" s="1">
        <f t="shared" si="265"/>
        <v>1.9114274768078527</v>
      </c>
      <c r="Z348" s="1">
        <f t="shared" si="266"/>
        <v>8.1011855110317291E-2</v>
      </c>
      <c r="AA348" s="1">
        <f t="shared" si="267"/>
        <v>0.3895744818954413</v>
      </c>
      <c r="AB348" s="1">
        <f t="shared" si="268"/>
        <v>0</v>
      </c>
      <c r="AC348" s="1">
        <f t="shared" si="269"/>
        <v>0</v>
      </c>
      <c r="AD348" s="1">
        <f t="shared" si="270"/>
        <v>0</v>
      </c>
      <c r="AE348" s="1">
        <f t="shared" si="271"/>
        <v>0</v>
      </c>
      <c r="AF348" s="1">
        <f t="shared" si="272"/>
        <v>0</v>
      </c>
      <c r="AG348" s="1">
        <f t="shared" si="273"/>
        <v>0</v>
      </c>
      <c r="AH348" s="1">
        <f t="shared" si="274"/>
        <v>0</v>
      </c>
      <c r="AI348" s="1">
        <f t="shared" si="275"/>
        <v>0</v>
      </c>
      <c r="AJ348" s="1">
        <f t="shared" si="276"/>
        <v>2.6991037093155477</v>
      </c>
      <c r="AK348" s="1">
        <f t="shared" si="277"/>
        <v>4.4270990626844524</v>
      </c>
    </row>
    <row r="349" spans="1:38">
      <c r="A349" s="13" t="s">
        <v>11</v>
      </c>
      <c r="B349" s="1">
        <f t="shared" si="242"/>
        <v>0.57542131970226196</v>
      </c>
      <c r="C349" s="1">
        <f t="shared" si="243"/>
        <v>0.67562680627093008</v>
      </c>
      <c r="D349" s="1">
        <f t="shared" si="244"/>
        <v>0.16237650137983195</v>
      </c>
      <c r="E349" s="1">
        <f t="shared" si="245"/>
        <v>7.2009666568299102E-2</v>
      </c>
      <c r="F349" s="1">
        <f t="shared" si="246"/>
        <v>0</v>
      </c>
      <c r="G349" s="1">
        <f t="shared" si="247"/>
        <v>0</v>
      </c>
      <c r="H349" s="1">
        <f t="shared" si="248"/>
        <v>0</v>
      </c>
      <c r="I349" s="1">
        <f t="shared" si="249"/>
        <v>0</v>
      </c>
      <c r="J349" s="1">
        <f t="shared" si="250"/>
        <v>8.2972851121911342E-2</v>
      </c>
      <c r="K349" s="1">
        <f t="shared" si="251"/>
        <v>2.8716681236061744E-2</v>
      </c>
      <c r="L349" s="1">
        <f t="shared" si="252"/>
        <v>0.16402053943348974</v>
      </c>
      <c r="M349" s="1">
        <f t="shared" si="253"/>
        <v>6.8253092091996814E-2</v>
      </c>
      <c r="N349" s="1">
        <f t="shared" si="254"/>
        <v>0</v>
      </c>
      <c r="O349" s="1">
        <f t="shared" si="255"/>
        <v>0</v>
      </c>
      <c r="P349" s="1">
        <f t="shared" si="256"/>
        <v>0</v>
      </c>
      <c r="Q349" s="1">
        <f t="shared" si="257"/>
        <v>0</v>
      </c>
      <c r="R349" s="1">
        <f t="shared" si="258"/>
        <v>0</v>
      </c>
      <c r="S349" s="1">
        <f t="shared" si="259"/>
        <v>0</v>
      </c>
      <c r="T349" s="1">
        <f t="shared" si="260"/>
        <v>8.0942619868932641E-2</v>
      </c>
      <c r="U349" s="1">
        <f t="shared" si="261"/>
        <v>3.3355694845851706E-2</v>
      </c>
      <c r="V349" s="1">
        <f t="shared" si="262"/>
        <v>0</v>
      </c>
      <c r="W349" s="1">
        <f t="shared" si="263"/>
        <v>0</v>
      </c>
      <c r="X349" s="1">
        <f t="shared" si="264"/>
        <v>0.49580455702730147</v>
      </c>
      <c r="Y349" s="1">
        <f t="shared" si="265"/>
        <v>1.5253111486580395</v>
      </c>
      <c r="Z349" s="1">
        <f t="shared" si="266"/>
        <v>7.262235762621258E-2</v>
      </c>
      <c r="AA349" s="1">
        <f t="shared" si="267"/>
        <v>0.2770950201688786</v>
      </c>
      <c r="AB349" s="1">
        <f t="shared" si="268"/>
        <v>0</v>
      </c>
      <c r="AC349" s="1">
        <f t="shared" si="269"/>
        <v>0</v>
      </c>
      <c r="AD349" s="1">
        <f t="shared" si="270"/>
        <v>0</v>
      </c>
      <c r="AE349" s="1">
        <f t="shared" si="271"/>
        <v>0</v>
      </c>
      <c r="AF349" s="1">
        <f t="shared" si="272"/>
        <v>0</v>
      </c>
      <c r="AG349" s="1">
        <f t="shared" si="273"/>
        <v>0</v>
      </c>
      <c r="AH349" s="1">
        <f t="shared" si="274"/>
        <v>0</v>
      </c>
      <c r="AI349" s="1">
        <f t="shared" si="275"/>
        <v>0</v>
      </c>
      <c r="AJ349" s="1">
        <f t="shared" si="276"/>
        <v>1.6341607461599414</v>
      </c>
      <c r="AK349" s="1">
        <f t="shared" si="277"/>
        <v>2.6803681098400576</v>
      </c>
    </row>
    <row r="350" spans="1:38">
      <c r="A350" s="15" t="s">
        <v>12</v>
      </c>
      <c r="B350" s="1">
        <f t="shared" si="242"/>
        <v>0.4663729697713343</v>
      </c>
      <c r="C350" s="1">
        <f t="shared" si="243"/>
        <v>0.63843111092656502</v>
      </c>
      <c r="D350" s="1">
        <f t="shared" si="244"/>
        <v>0.12065655063411022</v>
      </c>
      <c r="E350" s="1">
        <f t="shared" si="245"/>
        <v>5.9465232092712317E-2</v>
      </c>
      <c r="F350" s="1">
        <f t="shared" si="246"/>
        <v>0</v>
      </c>
      <c r="G350" s="1">
        <f t="shared" si="247"/>
        <v>0</v>
      </c>
      <c r="H350" s="1">
        <f t="shared" si="248"/>
        <v>0</v>
      </c>
      <c r="I350" s="1">
        <f t="shared" si="249"/>
        <v>0</v>
      </c>
      <c r="J350" s="1">
        <f t="shared" si="250"/>
        <v>0.12411562897854661</v>
      </c>
      <c r="K350" s="1">
        <f t="shared" si="251"/>
        <v>5.0491974487276547E-2</v>
      </c>
      <c r="L350" s="1">
        <f t="shared" si="252"/>
        <v>0.12063642845501832</v>
      </c>
      <c r="M350" s="1">
        <f t="shared" si="253"/>
        <v>5.9517431400907976E-2</v>
      </c>
      <c r="N350" s="1">
        <f t="shared" si="254"/>
        <v>4.4876347629872443E-2</v>
      </c>
      <c r="O350" s="1">
        <f t="shared" si="255"/>
        <v>0.25604802532228504</v>
      </c>
      <c r="P350" s="1">
        <f t="shared" si="256"/>
        <v>0</v>
      </c>
      <c r="Q350" s="1">
        <f t="shared" si="257"/>
        <v>0</v>
      </c>
      <c r="R350" s="1">
        <f t="shared" si="258"/>
        <v>0.26177930091256518</v>
      </c>
      <c r="S350" s="1">
        <f t="shared" si="259"/>
        <v>5.8811130416378421E-2</v>
      </c>
      <c r="T350" s="1">
        <f t="shared" si="260"/>
        <v>0.12057356787129442</v>
      </c>
      <c r="U350" s="1">
        <f t="shared" si="261"/>
        <v>5.9680499176429681E-2</v>
      </c>
      <c r="V350" s="1">
        <f t="shared" si="262"/>
        <v>0</v>
      </c>
      <c r="W350" s="1">
        <f t="shared" si="263"/>
        <v>0</v>
      </c>
      <c r="X350" s="1">
        <f t="shared" si="264"/>
        <v>0.25186889378938088</v>
      </c>
      <c r="Y350" s="1">
        <f t="shared" si="265"/>
        <v>0.82944503490208266</v>
      </c>
      <c r="Z350" s="1">
        <f t="shared" si="266"/>
        <v>0.10268981442578916</v>
      </c>
      <c r="AA350" s="1">
        <f t="shared" si="267"/>
        <v>0.47150804052204121</v>
      </c>
      <c r="AB350" s="1">
        <f t="shared" si="268"/>
        <v>0</v>
      </c>
      <c r="AC350" s="1">
        <f t="shared" si="269"/>
        <v>0</v>
      </c>
      <c r="AD350" s="1">
        <f t="shared" si="270"/>
        <v>4.9421508271989087E-2</v>
      </c>
      <c r="AE350" s="1">
        <f t="shared" si="271"/>
        <v>0.24425734201342078</v>
      </c>
      <c r="AF350" s="1">
        <f t="shared" si="272"/>
        <v>0</v>
      </c>
      <c r="AG350" s="1">
        <f t="shared" si="273"/>
        <v>0</v>
      </c>
      <c r="AH350" s="1">
        <f t="shared" si="274"/>
        <v>0</v>
      </c>
      <c r="AI350" s="1">
        <f t="shared" si="275"/>
        <v>0</v>
      </c>
      <c r="AJ350" s="1">
        <f t="shared" si="276"/>
        <v>1.6629910107399006</v>
      </c>
      <c r="AK350" s="1">
        <f t="shared" si="277"/>
        <v>2.7276558212600999</v>
      </c>
    </row>
    <row r="351" spans="1:38">
      <c r="B351" s="21"/>
      <c r="C351" s="21"/>
      <c r="D351" s="21"/>
      <c r="E351" s="21"/>
      <c r="F351" s="21"/>
      <c r="G351" s="21"/>
      <c r="H351" s="21"/>
      <c r="I351" s="21"/>
    </row>
    <row r="352" spans="1:38" ht="22.5">
      <c r="B352" s="16" t="s">
        <v>231</v>
      </c>
      <c r="C352" s="25"/>
      <c r="D352" s="16" t="s">
        <v>152</v>
      </c>
      <c r="E352" s="16"/>
      <c r="F352" s="16" t="s">
        <v>153</v>
      </c>
      <c r="G352" s="16"/>
      <c r="H352" s="16" t="s">
        <v>155</v>
      </c>
      <c r="I352" s="16"/>
      <c r="J352" s="16" t="s">
        <v>156</v>
      </c>
      <c r="K352" s="16"/>
      <c r="L352" s="16" t="s">
        <v>48</v>
      </c>
      <c r="M352" s="16"/>
      <c r="N352" s="16" t="s">
        <v>157</v>
      </c>
      <c r="O352" s="16"/>
      <c r="P352" s="16" t="s">
        <v>49</v>
      </c>
      <c r="Q352" s="16"/>
      <c r="R352" s="16" t="s">
        <v>160</v>
      </c>
      <c r="S352" s="16"/>
      <c r="T352" s="16" t="s">
        <v>54</v>
      </c>
      <c r="U352" s="16"/>
      <c r="V352" s="16" t="s">
        <v>162</v>
      </c>
      <c r="W352" s="16"/>
      <c r="X352" s="16" t="s">
        <v>164</v>
      </c>
      <c r="Y352" s="16"/>
      <c r="Z352" s="16" t="s">
        <v>166</v>
      </c>
      <c r="AA352" s="16"/>
      <c r="AB352" s="16" t="s">
        <v>172</v>
      </c>
      <c r="AC352" s="16"/>
      <c r="AD352" s="16" t="s">
        <v>168</v>
      </c>
      <c r="AE352" s="16"/>
      <c r="AF352" s="16" t="s">
        <v>170</v>
      </c>
      <c r="AG352" s="16"/>
      <c r="AH352" s="16" t="s">
        <v>60</v>
      </c>
      <c r="AI352" s="16"/>
      <c r="AJ352" s="23" t="s">
        <v>177</v>
      </c>
      <c r="AK352" s="23"/>
    </row>
    <row r="353" spans="1:38">
      <c r="A353" s="22" t="s">
        <v>34</v>
      </c>
      <c r="B353" s="16" t="s">
        <v>30</v>
      </c>
      <c r="C353" s="16" t="s">
        <v>31</v>
      </c>
      <c r="D353" s="16" t="s">
        <v>30</v>
      </c>
      <c r="E353" s="16" t="s">
        <v>31</v>
      </c>
      <c r="F353" s="16" t="s">
        <v>30</v>
      </c>
      <c r="G353" s="16" t="s">
        <v>31</v>
      </c>
      <c r="H353" s="16" t="s">
        <v>30</v>
      </c>
      <c r="I353" s="16" t="s">
        <v>31</v>
      </c>
      <c r="J353" s="16" t="s">
        <v>30</v>
      </c>
      <c r="K353" s="16" t="s">
        <v>31</v>
      </c>
      <c r="L353" s="16" t="s">
        <v>30</v>
      </c>
      <c r="M353" s="16" t="s">
        <v>31</v>
      </c>
      <c r="N353" s="16" t="s">
        <v>30</v>
      </c>
      <c r="O353" s="16" t="s">
        <v>31</v>
      </c>
      <c r="P353" s="16" t="s">
        <v>30</v>
      </c>
      <c r="Q353" s="16" t="s">
        <v>31</v>
      </c>
      <c r="R353" s="16" t="s">
        <v>30</v>
      </c>
      <c r="S353" s="16" t="s">
        <v>31</v>
      </c>
      <c r="T353" s="16" t="s">
        <v>30</v>
      </c>
      <c r="U353" s="16" t="s">
        <v>31</v>
      </c>
      <c r="V353" s="16" t="s">
        <v>30</v>
      </c>
      <c r="W353" s="16" t="s">
        <v>31</v>
      </c>
      <c r="X353" s="16" t="s">
        <v>30</v>
      </c>
      <c r="Y353" s="16" t="s">
        <v>31</v>
      </c>
      <c r="Z353" s="16" t="s">
        <v>30</v>
      </c>
      <c r="AA353" s="16" t="s">
        <v>31</v>
      </c>
      <c r="AB353" s="16" t="s">
        <v>30</v>
      </c>
      <c r="AC353" s="16" t="s">
        <v>31</v>
      </c>
      <c r="AD353" s="16" t="s">
        <v>30</v>
      </c>
      <c r="AE353" s="16" t="s">
        <v>31</v>
      </c>
      <c r="AF353" s="16" t="s">
        <v>30</v>
      </c>
      <c r="AG353" s="16" t="s">
        <v>31</v>
      </c>
      <c r="AH353" s="16" t="s">
        <v>30</v>
      </c>
      <c r="AI353" s="16" t="s">
        <v>31</v>
      </c>
      <c r="AJ353" s="23" t="s">
        <v>30</v>
      </c>
      <c r="AK353" s="23" t="s">
        <v>31</v>
      </c>
    </row>
    <row r="354" spans="1:38">
      <c r="A354" s="11" t="s">
        <v>5</v>
      </c>
      <c r="B354" s="1">
        <f t="shared" ref="B354:B362" si="278">(B304+B316)/($AJ304+$AJ316)*$R199</f>
        <v>30.454807353902538</v>
      </c>
      <c r="C354" s="1">
        <f t="shared" ref="C354:C362" si="279">(C304+C316)/($AK304+$AK316)*$S199</f>
        <v>54.65848228392052</v>
      </c>
      <c r="D354" s="1">
        <f t="shared" ref="D354:D362" si="280">(D304+D316)/($AJ304+$AJ316)*$R199</f>
        <v>8.2717237986406804</v>
      </c>
      <c r="E354" s="1">
        <f t="shared" ref="E354:E362" si="281">(E304+E316)/($AK304+$AK316)*$S199</f>
        <v>5.8473912273623991</v>
      </c>
      <c r="F354" s="1">
        <f t="shared" ref="F354:F362" si="282">(F304+F316)/($AJ304+$AJ316)*$R199</f>
        <v>2.016813890287708</v>
      </c>
      <c r="G354" s="1">
        <f t="shared" ref="G354:G362" si="283">(G304+G316)/($AK304+$AK316)*$S199</f>
        <v>0.96170047148271975</v>
      </c>
      <c r="H354" s="1">
        <f t="shared" ref="H354:H362" si="284">(H304+H316)/($AJ304+$AJ316)*$R199</f>
        <v>1.6220525666421421</v>
      </c>
      <c r="I354" s="1">
        <f t="shared" ref="I354:I362" si="285">(I304+I316)/($AK304+$AK316)*$S199</f>
        <v>0.9898976289692305</v>
      </c>
      <c r="J354" s="1">
        <f t="shared" ref="J354:J362" si="286">(J304+J316)/($AJ304+$AJ316)*$R199</f>
        <v>11.859489226677701</v>
      </c>
      <c r="K354" s="1">
        <f t="shared" ref="K354:K362" si="287">(K304+K316)/($AK304+$AK316)*$S199</f>
        <v>6.1767504853655586</v>
      </c>
      <c r="L354" s="1">
        <f t="shared" ref="L354:L362" si="288">(L304+L316)/($AJ304+$AJ316)*$R199</f>
        <v>12.446101952624836</v>
      </c>
      <c r="M354" s="1">
        <f t="shared" ref="M354:M362" si="289">(M304+M316)/($AK304+$AK316)*$S199</f>
        <v>7.8595377379577069</v>
      </c>
      <c r="N354" s="1">
        <f t="shared" ref="N354:N362" si="290">(N304+N316)/($AJ304+$AJ316)*$R199</f>
        <v>2.1093559502885553</v>
      </c>
      <c r="O354" s="1">
        <f t="shared" ref="O354:O362" si="291">(O304+O316)/($AK304+$AK316)*$S199</f>
        <v>16.614785260448386</v>
      </c>
      <c r="P354" s="1">
        <f t="shared" ref="P354:P362" si="292">(P304+P316)/($AJ304+$AJ316)*$R199</f>
        <v>1.1765538554458692</v>
      </c>
      <c r="Q354" s="1">
        <f t="shared" ref="Q354:Q362" si="293">(Q304+Q316)/($AK304+$AK316)*$S199</f>
        <v>2.8359705080059641</v>
      </c>
      <c r="R354" s="1">
        <f t="shared" ref="R354:R362" si="294">(R304+R316)/($AJ304+$AJ316)*$R199</f>
        <v>10.900602135880145</v>
      </c>
      <c r="S354" s="1">
        <f t="shared" ref="S354:S362" si="295">(S304+S316)/($AK304+$AK316)*$S199</f>
        <v>3.216831858031548</v>
      </c>
      <c r="T354" s="1">
        <f t="shared" ref="T354:T362" si="296">(T304+T316)/($AJ304+$AJ316)*$R199</f>
        <v>2.5701401862685396</v>
      </c>
      <c r="U354" s="1">
        <f t="shared" ref="U354:U362" si="297">(U304+U316)/($AK304+$AK316)*$S199</f>
        <v>1.5781811463045099</v>
      </c>
      <c r="V354" s="1">
        <f t="shared" ref="V354:V362" si="298">(V304+V316)/($AJ304+$AJ316)*$R199</f>
        <v>1.6093423233371773</v>
      </c>
      <c r="W354" s="1">
        <f t="shared" ref="W354:W362" si="299">(W304+W316)/($AK304+$AK316)*$S199</f>
        <v>3.9433683590306576</v>
      </c>
      <c r="X354" s="1">
        <f t="shared" ref="X354:X362" si="300">(X304+X316)/($AJ304+$AJ316)*$R199</f>
        <v>8.3689048886748587</v>
      </c>
      <c r="Y354" s="1">
        <f t="shared" ref="Y354:Y362" si="301">(Y304+Y316)/($AK304+$AK316)*$S199</f>
        <v>41.009388306805413</v>
      </c>
      <c r="Z354" s="1">
        <f t="shared" ref="Z354:Z362" si="302">(Z304+Z316)/($AJ304+$AJ316)*$R199</f>
        <v>4.5326777216560439</v>
      </c>
      <c r="AA354" s="1">
        <f t="shared" ref="AA354:AA362" si="303">(AA304+AA316)/($AK304+$AK316)*$S199</f>
        <v>25.244545891018213</v>
      </c>
      <c r="AB354" s="1">
        <f t="shared" ref="AB354:AB362" si="304">(AB304+AB316)/($AJ304+$AJ316)*$R199</f>
        <v>0.14464457275298803</v>
      </c>
      <c r="AC354" s="1">
        <f t="shared" ref="AC354:AC362" si="305">(AC304+AC316)/($AK304+$AK316)*$S199</f>
        <v>0.46544741456780964</v>
      </c>
      <c r="AD354" s="1">
        <f t="shared" ref="AD354:AD362" si="306">(AD304+AD316)/($AJ304+$AJ316)*$R199</f>
        <v>0.66269805108116064</v>
      </c>
      <c r="AE354" s="1">
        <f t="shared" ref="AE354:AE362" si="307">(AE304+AE316)/($AK304+$AK316)*$S199</f>
        <v>5.8445247363231418</v>
      </c>
      <c r="AF354" s="1">
        <f t="shared" ref="AF354:AF362" si="308">(AF304+AF316)/($AJ304+$AJ316)*$R199</f>
        <v>6.7447285859806555E-2</v>
      </c>
      <c r="AG354" s="1">
        <f t="shared" ref="AG354:AG362" si="309">(AG304+AG316)/($AK304+$AK316)*$S199</f>
        <v>1.2643667274152564</v>
      </c>
      <c r="AH354" s="1">
        <f t="shared" ref="AH354:AH362" si="310">(AH304+AH316)/($AJ304+$AJ316)*$R199</f>
        <v>1.5017845882830532</v>
      </c>
      <c r="AI354" s="1">
        <f t="shared" ref="AI354:AI362" si="311">(AI304+AI316)/($AK304+$AK316)*$S199</f>
        <v>3.7275007296871636</v>
      </c>
      <c r="AJ354" s="1">
        <f>SUM(AH354,AF354,AD354,AB354,Z354,X354,V354,T354,R354,P354,N354,L354,J354,H354,F354,D354,B354)</f>
        <v>100.3151403483038</v>
      </c>
      <c r="AK354" s="1">
        <f>SUM(AI354,AG354,AE354,AC354,AA354,Y354,W354,U354,S354,Q354,O354,M354,K354,I354,G354,E354,C354)</f>
        <v>182.2386707726962</v>
      </c>
      <c r="AL354" s="1">
        <f>SUM(AJ354:AK354)</f>
        <v>282.55381112099997</v>
      </c>
    </row>
    <row r="355" spans="1:38">
      <c r="A355" s="13" t="s">
        <v>13</v>
      </c>
      <c r="B355" s="1">
        <f t="shared" si="278"/>
        <v>0.57405930778433512</v>
      </c>
      <c r="C355" s="1">
        <f t="shared" si="279"/>
        <v>1.0539307081992788</v>
      </c>
      <c r="D355" s="1">
        <f t="shared" si="280"/>
        <v>0.46664007265939278</v>
      </c>
      <c r="E355" s="1">
        <f t="shared" si="281"/>
        <v>0.35158558028785913</v>
      </c>
      <c r="F355" s="1">
        <f t="shared" si="282"/>
        <v>0.17438261694308635</v>
      </c>
      <c r="G355" s="1">
        <f t="shared" si="283"/>
        <v>8.8755754508669626E-2</v>
      </c>
      <c r="H355" s="1">
        <f t="shared" si="284"/>
        <v>8.3034093199104084E-2</v>
      </c>
      <c r="I355" s="1">
        <f t="shared" si="285"/>
        <v>5.2051844859135929E-2</v>
      </c>
      <c r="J355" s="1">
        <f t="shared" si="286"/>
        <v>0.34683053191341556</v>
      </c>
      <c r="K355" s="1">
        <f t="shared" si="287"/>
        <v>0.18475434936598889</v>
      </c>
      <c r="L355" s="1">
        <f t="shared" si="288"/>
        <v>0.16954511600067337</v>
      </c>
      <c r="M355" s="1">
        <f t="shared" si="289"/>
        <v>0.10686564817999721</v>
      </c>
      <c r="N355" s="1">
        <f t="shared" si="290"/>
        <v>8.2503323419002697E-2</v>
      </c>
      <c r="O355" s="1">
        <f t="shared" si="291"/>
        <v>0.68517301699629896</v>
      </c>
      <c r="P355" s="1">
        <f t="shared" si="292"/>
        <v>1.9948439295622702E-2</v>
      </c>
      <c r="Q355" s="1">
        <f t="shared" si="293"/>
        <v>5.1546925764869481E-2</v>
      </c>
      <c r="R355" s="1">
        <f t="shared" si="294"/>
        <v>0.36645283653398042</v>
      </c>
      <c r="S355" s="1">
        <f t="shared" si="295"/>
        <v>0.1112953765419805</v>
      </c>
      <c r="T355" s="1">
        <f t="shared" si="296"/>
        <v>8.3378054271397384E-2</v>
      </c>
      <c r="U355" s="1">
        <f t="shared" si="297"/>
        <v>5.0764176180522563E-2</v>
      </c>
      <c r="V355" s="1">
        <f t="shared" si="298"/>
        <v>4.1518206303953475E-2</v>
      </c>
      <c r="W355" s="1">
        <f t="shared" si="299"/>
        <v>9.7024173645836737E-2</v>
      </c>
      <c r="X355" s="1">
        <f t="shared" si="300"/>
        <v>2.7050189223370862E-2</v>
      </c>
      <c r="Y355" s="1">
        <f t="shared" si="301"/>
        <v>0.15118731574821512</v>
      </c>
      <c r="Z355" s="1">
        <f t="shared" si="302"/>
        <v>0.31539870753114546</v>
      </c>
      <c r="AA355" s="1">
        <f t="shared" si="303"/>
        <v>1.785589260561026</v>
      </c>
      <c r="AB355" s="1">
        <f t="shared" si="304"/>
        <v>1.7706316565681127E-2</v>
      </c>
      <c r="AC355" s="1">
        <f t="shared" si="305"/>
        <v>5.9940640767859217E-2</v>
      </c>
      <c r="AD355" s="1">
        <f t="shared" si="306"/>
        <v>1.7353708880382134E-2</v>
      </c>
      <c r="AE355" s="1">
        <f t="shared" si="307"/>
        <v>0.18748751084648277</v>
      </c>
      <c r="AF355" s="1">
        <f t="shared" si="308"/>
        <v>0</v>
      </c>
      <c r="AG355" s="1">
        <f t="shared" si="309"/>
        <v>0</v>
      </c>
      <c r="AH355" s="1">
        <f t="shared" si="310"/>
        <v>5.7549969820915786E-2</v>
      </c>
      <c r="AI355" s="1">
        <f t="shared" si="311"/>
        <v>0.14745539520051903</v>
      </c>
      <c r="AJ355" s="1">
        <f t="shared" ref="AJ355:AJ362" si="312">SUM(AH355,AF355,AD355,AB355,Z355,X355,V355,T355,R355,P355,N355,L355,J355,H355,F355,D355,B355)</f>
        <v>2.8433514903454591</v>
      </c>
      <c r="AK355" s="1">
        <f t="shared" ref="AK355:AK362" si="313">SUM(AI355,AG355,AE355,AC355,AA355,Y355,W355,U355,S355,Q355,O355,M355,K355,I355,G355,E355,C355)</f>
        <v>5.1654076776545397</v>
      </c>
    </row>
    <row r="356" spans="1:38">
      <c r="A356" s="15" t="s">
        <v>6</v>
      </c>
      <c r="B356" s="1">
        <f t="shared" si="278"/>
        <v>0.32875863888568263</v>
      </c>
      <c r="C356" s="1">
        <f t="shared" si="279"/>
        <v>0.62464199509320151</v>
      </c>
      <c r="D356" s="1">
        <f t="shared" si="280"/>
        <v>7.9031902927199277E-2</v>
      </c>
      <c r="E356" s="1">
        <f t="shared" si="281"/>
        <v>5.8822757297985993E-2</v>
      </c>
      <c r="F356" s="1">
        <f t="shared" si="282"/>
        <v>0</v>
      </c>
      <c r="G356" s="1">
        <f t="shared" si="283"/>
        <v>0</v>
      </c>
      <c r="H356" s="1">
        <f t="shared" si="284"/>
        <v>9.6327468055201985E-3</v>
      </c>
      <c r="I356" s="1">
        <f t="shared" si="285"/>
        <v>6.2835577899564782E-3</v>
      </c>
      <c r="J356" s="1">
        <f t="shared" si="286"/>
        <v>0.18461726050163757</v>
      </c>
      <c r="K356" s="1">
        <f t="shared" si="287"/>
        <v>0.10270908116862355</v>
      </c>
      <c r="L356" s="1">
        <f t="shared" si="288"/>
        <v>0.12968989408116643</v>
      </c>
      <c r="M356" s="1">
        <f t="shared" si="289"/>
        <v>8.6157128136564107E-2</v>
      </c>
      <c r="N356" s="1">
        <f t="shared" si="290"/>
        <v>3.297927043147518E-2</v>
      </c>
      <c r="O356" s="1">
        <f t="shared" si="291"/>
        <v>0.27525364586985041</v>
      </c>
      <c r="P356" s="1">
        <f t="shared" si="292"/>
        <v>0</v>
      </c>
      <c r="Q356" s="1">
        <f t="shared" si="293"/>
        <v>0</v>
      </c>
      <c r="R356" s="1">
        <f t="shared" si="294"/>
        <v>7.5626699498714131E-2</v>
      </c>
      <c r="S356" s="1">
        <f t="shared" si="295"/>
        <v>2.3707997688448449E-2</v>
      </c>
      <c r="T356" s="1">
        <f t="shared" si="296"/>
        <v>9.6356223402971446E-3</v>
      </c>
      <c r="U356" s="1">
        <f t="shared" si="297"/>
        <v>6.2727060014703667E-3</v>
      </c>
      <c r="V356" s="1">
        <f t="shared" si="298"/>
        <v>2.7160546563692163E-2</v>
      </c>
      <c r="W356" s="1">
        <f t="shared" si="299"/>
        <v>7.3373869264186556E-2</v>
      </c>
      <c r="X356" s="1">
        <f t="shared" si="300"/>
        <v>2.9316388321411962E-2</v>
      </c>
      <c r="Y356" s="1">
        <f t="shared" si="301"/>
        <v>0.15583944845244033</v>
      </c>
      <c r="Z356" s="1">
        <f t="shared" si="302"/>
        <v>3.1524501932095654E-2</v>
      </c>
      <c r="AA356" s="1">
        <f t="shared" si="303"/>
        <v>0.19014233317360044</v>
      </c>
      <c r="AB356" s="1">
        <f t="shared" si="304"/>
        <v>0</v>
      </c>
      <c r="AC356" s="1">
        <f t="shared" si="305"/>
        <v>0</v>
      </c>
      <c r="AD356" s="1">
        <f t="shared" si="306"/>
        <v>1.3433033123609597E-2</v>
      </c>
      <c r="AE356" s="1">
        <f t="shared" si="307"/>
        <v>0.12517921465116963</v>
      </c>
      <c r="AF356" s="1">
        <f t="shared" si="308"/>
        <v>0</v>
      </c>
      <c r="AG356" s="1">
        <f t="shared" si="309"/>
        <v>0</v>
      </c>
      <c r="AH356" s="1">
        <f t="shared" si="310"/>
        <v>0</v>
      </c>
      <c r="AI356" s="1">
        <f t="shared" si="311"/>
        <v>0</v>
      </c>
      <c r="AJ356" s="1">
        <f t="shared" si="312"/>
        <v>0.95140650541250205</v>
      </c>
      <c r="AK356" s="1">
        <f t="shared" si="313"/>
        <v>1.7283837345874979</v>
      </c>
    </row>
    <row r="357" spans="1:38">
      <c r="A357" s="13" t="s">
        <v>7</v>
      </c>
      <c r="B357" s="1">
        <f t="shared" si="278"/>
        <v>0.87073060153345472</v>
      </c>
      <c r="C357" s="1">
        <f t="shared" si="279"/>
        <v>1.5528588475967926</v>
      </c>
      <c r="D357" s="1">
        <f t="shared" si="280"/>
        <v>0.16058323044087675</v>
      </c>
      <c r="E357" s="1">
        <f t="shared" si="281"/>
        <v>0.11497405889956278</v>
      </c>
      <c r="F357" s="1">
        <f t="shared" si="282"/>
        <v>6.8753583213858965E-2</v>
      </c>
      <c r="G357" s="1">
        <f t="shared" si="283"/>
        <v>3.2698155836375926E-2</v>
      </c>
      <c r="H357" s="1">
        <f t="shared" si="284"/>
        <v>3.1521469312629738E-2</v>
      </c>
      <c r="I357" s="1">
        <f t="shared" si="285"/>
        <v>1.9245449274713448E-2</v>
      </c>
      <c r="J357" s="1">
        <f t="shared" si="286"/>
        <v>0.43315014042925037</v>
      </c>
      <c r="K357" s="1">
        <f t="shared" si="287"/>
        <v>0.22512186290196914</v>
      </c>
      <c r="L357" s="1">
        <f t="shared" si="288"/>
        <v>0.26223459778625918</v>
      </c>
      <c r="M357" s="1">
        <f t="shared" si="289"/>
        <v>0.16197452751426747</v>
      </c>
      <c r="N357" s="1">
        <f t="shared" si="290"/>
        <v>5.9901994483242245E-2</v>
      </c>
      <c r="O357" s="1">
        <f t="shared" si="291"/>
        <v>0.47657816657260815</v>
      </c>
      <c r="P357" s="1">
        <f t="shared" si="292"/>
        <v>0.1146011562459239</v>
      </c>
      <c r="Q357" s="1">
        <f t="shared" si="293"/>
        <v>0.28012208027683566</v>
      </c>
      <c r="R357" s="1">
        <f t="shared" si="294"/>
        <v>0.21207597124242483</v>
      </c>
      <c r="S357" s="1">
        <f t="shared" si="295"/>
        <v>6.2491209081034428E-2</v>
      </c>
      <c r="T357" s="1">
        <f t="shared" si="296"/>
        <v>9.8295389689289969E-2</v>
      </c>
      <c r="U357" s="1">
        <f t="shared" si="297"/>
        <v>5.9053710652900139E-2</v>
      </c>
      <c r="V357" s="1">
        <f t="shared" si="298"/>
        <v>6.8859436061114832E-2</v>
      </c>
      <c r="W357" s="1">
        <f t="shared" si="299"/>
        <v>0.16477511587780577</v>
      </c>
      <c r="X357" s="1">
        <f t="shared" si="300"/>
        <v>0.23393098887795449</v>
      </c>
      <c r="Y357" s="1">
        <f t="shared" si="301"/>
        <v>1.2202639211575996</v>
      </c>
      <c r="Z357" s="1">
        <f t="shared" si="302"/>
        <v>4.4956983076068553E-2</v>
      </c>
      <c r="AA357" s="1">
        <f t="shared" si="303"/>
        <v>0.25062254415621449</v>
      </c>
      <c r="AB357" s="1">
        <f t="shared" si="304"/>
        <v>0</v>
      </c>
      <c r="AC357" s="1">
        <f t="shared" si="305"/>
        <v>0</v>
      </c>
      <c r="AD357" s="1">
        <f t="shared" si="306"/>
        <v>1.0029029950509118E-2</v>
      </c>
      <c r="AE357" s="1">
        <f t="shared" si="307"/>
        <v>9.6437135325597098E-2</v>
      </c>
      <c r="AF357" s="1">
        <f t="shared" si="308"/>
        <v>5.6522878788631339E-3</v>
      </c>
      <c r="AG357" s="1">
        <f t="shared" si="309"/>
        <v>0.11215652828178392</v>
      </c>
      <c r="AH357" s="1">
        <f t="shared" si="310"/>
        <v>4.6028340291510608E-2</v>
      </c>
      <c r="AI357" s="1">
        <f t="shared" si="311"/>
        <v>0.11431754708070684</v>
      </c>
      <c r="AJ357" s="1">
        <f t="shared" si="312"/>
        <v>2.7213052005132314</v>
      </c>
      <c r="AK357" s="1">
        <f t="shared" si="313"/>
        <v>4.9436908604867682</v>
      </c>
    </row>
    <row r="358" spans="1:38">
      <c r="A358" s="15" t="s">
        <v>8</v>
      </c>
      <c r="B358" s="1">
        <f t="shared" si="278"/>
        <v>3.0935100755055247</v>
      </c>
      <c r="C358" s="1">
        <f t="shared" si="279"/>
        <v>5.8456232573927966</v>
      </c>
      <c r="D358" s="1">
        <f t="shared" si="280"/>
        <v>0.48026683685723859</v>
      </c>
      <c r="E358" s="1">
        <f t="shared" si="281"/>
        <v>0.35275504930403651</v>
      </c>
      <c r="F358" s="1">
        <f t="shared" si="282"/>
        <v>0</v>
      </c>
      <c r="G358" s="1">
        <f t="shared" si="283"/>
        <v>0</v>
      </c>
      <c r="H358" s="1">
        <f t="shared" si="284"/>
        <v>0.12884040622454487</v>
      </c>
      <c r="I358" s="1">
        <f t="shared" si="285"/>
        <v>8.3658445870874842E-2</v>
      </c>
      <c r="J358" s="1">
        <f t="shared" si="286"/>
        <v>1.01408364361954</v>
      </c>
      <c r="K358" s="1">
        <f t="shared" si="287"/>
        <v>0.56191150021428948</v>
      </c>
      <c r="L358" s="1">
        <f t="shared" si="288"/>
        <v>1.3615684827084567</v>
      </c>
      <c r="M358" s="1">
        <f t="shared" si="289"/>
        <v>0.90224962487709492</v>
      </c>
      <c r="N358" s="1">
        <f t="shared" si="290"/>
        <v>0.17899603902915567</v>
      </c>
      <c r="O358" s="1">
        <f t="shared" si="291"/>
        <v>1.4785733887837804</v>
      </c>
      <c r="P358" s="1">
        <f t="shared" si="292"/>
        <v>0.26315369424135276</v>
      </c>
      <c r="Q358" s="1">
        <f t="shared" si="293"/>
        <v>0.65547503850630306</v>
      </c>
      <c r="R358" s="1">
        <f t="shared" si="294"/>
        <v>1.8844227545836212</v>
      </c>
      <c r="S358" s="1">
        <f t="shared" si="295"/>
        <v>0.58725001007674293</v>
      </c>
      <c r="T358" s="1">
        <f t="shared" si="296"/>
        <v>0.12879567910942366</v>
      </c>
      <c r="U358" s="1">
        <f t="shared" si="297"/>
        <v>8.3825586552409528E-2</v>
      </c>
      <c r="V358" s="1">
        <f t="shared" si="298"/>
        <v>0.25318521523604132</v>
      </c>
      <c r="W358" s="1">
        <f t="shared" si="299"/>
        <v>0.69272623099427366</v>
      </c>
      <c r="X358" s="1">
        <f t="shared" si="300"/>
        <v>0.97238407819941985</v>
      </c>
      <c r="Y358" s="1">
        <f t="shared" si="301"/>
        <v>5.0691775048166861</v>
      </c>
      <c r="Z358" s="1">
        <f t="shared" si="302"/>
        <v>0.10995390670742151</v>
      </c>
      <c r="AA358" s="1">
        <f t="shared" si="303"/>
        <v>0.66284512382462313</v>
      </c>
      <c r="AB358" s="1">
        <f t="shared" si="304"/>
        <v>0</v>
      </c>
      <c r="AC358" s="1">
        <f t="shared" si="305"/>
        <v>0</v>
      </c>
      <c r="AD358" s="1">
        <f t="shared" si="306"/>
        <v>4.437088278446135E-2</v>
      </c>
      <c r="AE358" s="1">
        <f t="shared" si="307"/>
        <v>0.39931246644483842</v>
      </c>
      <c r="AF358" s="1">
        <f t="shared" si="308"/>
        <v>2.5007104792257227E-2</v>
      </c>
      <c r="AG358" s="1">
        <f t="shared" si="309"/>
        <v>0.4716729359705894</v>
      </c>
      <c r="AH358" s="1">
        <f t="shared" si="310"/>
        <v>0.25766306132573935</v>
      </c>
      <c r="AI358" s="1">
        <f t="shared" si="311"/>
        <v>0.67599297544646442</v>
      </c>
      <c r="AJ358" s="1">
        <f t="shared" si="312"/>
        <v>10.196201860924198</v>
      </c>
      <c r="AK358" s="1">
        <f t="shared" si="313"/>
        <v>18.523049139075802</v>
      </c>
    </row>
    <row r="359" spans="1:38">
      <c r="A359" s="13" t="s">
        <v>9</v>
      </c>
      <c r="B359" s="1">
        <f t="shared" si="278"/>
        <v>4.591815679115701</v>
      </c>
      <c r="C359" s="1">
        <f t="shared" si="279"/>
        <v>8.4909308473802039</v>
      </c>
      <c r="D359" s="1">
        <f t="shared" si="280"/>
        <v>0.56260945705243148</v>
      </c>
      <c r="E359" s="1">
        <f t="shared" si="281"/>
        <v>0.39212021628058796</v>
      </c>
      <c r="F359" s="1">
        <f t="shared" si="282"/>
        <v>0</v>
      </c>
      <c r="G359" s="1">
        <f t="shared" si="283"/>
        <v>0</v>
      </c>
      <c r="H359" s="1">
        <f t="shared" si="284"/>
        <v>0.38593605663126096</v>
      </c>
      <c r="I359" s="1">
        <f t="shared" si="285"/>
        <v>0.24603748648879292</v>
      </c>
      <c r="J359" s="1">
        <f t="shared" si="286"/>
        <v>0.58322676120232719</v>
      </c>
      <c r="K359" s="1">
        <f t="shared" si="287"/>
        <v>0.3180135740628105</v>
      </c>
      <c r="L359" s="1">
        <f t="shared" si="288"/>
        <v>2.65648276021003</v>
      </c>
      <c r="M359" s="1">
        <f t="shared" si="289"/>
        <v>1.7422392009743206</v>
      </c>
      <c r="N359" s="1">
        <f t="shared" si="290"/>
        <v>6.7783053417021025E-2</v>
      </c>
      <c r="O359" s="1">
        <f t="shared" si="291"/>
        <v>0.53747715884701108</v>
      </c>
      <c r="P359" s="1">
        <f t="shared" si="292"/>
        <v>0</v>
      </c>
      <c r="Q359" s="1">
        <f t="shared" si="293"/>
        <v>0</v>
      </c>
      <c r="R359" s="1">
        <f t="shared" si="294"/>
        <v>1.4570858820240007</v>
      </c>
      <c r="S359" s="1">
        <f t="shared" si="295"/>
        <v>0.44350741571988661</v>
      </c>
      <c r="T359" s="1">
        <f t="shared" si="296"/>
        <v>0.38481241861116039</v>
      </c>
      <c r="U359" s="1">
        <f t="shared" si="297"/>
        <v>0.25007628031617618</v>
      </c>
      <c r="V359" s="1">
        <f t="shared" si="298"/>
        <v>0</v>
      </c>
      <c r="W359" s="1">
        <f t="shared" si="299"/>
        <v>0</v>
      </c>
      <c r="X359" s="1">
        <f t="shared" si="300"/>
        <v>1.6274085969648349</v>
      </c>
      <c r="Y359" s="1">
        <f t="shared" si="301"/>
        <v>7.8554919045927321</v>
      </c>
      <c r="Z359" s="1">
        <f t="shared" si="302"/>
        <v>0.33245947523516817</v>
      </c>
      <c r="AA359" s="1">
        <f t="shared" si="303"/>
        <v>2.0004850472714542</v>
      </c>
      <c r="AB359" s="1">
        <f t="shared" si="304"/>
        <v>0</v>
      </c>
      <c r="AC359" s="1">
        <f t="shared" si="305"/>
        <v>0</v>
      </c>
      <c r="AD359" s="1">
        <f t="shared" si="306"/>
        <v>6.8200300533347802E-2</v>
      </c>
      <c r="AE359" s="1">
        <f t="shared" si="307"/>
        <v>0.53597740977500719</v>
      </c>
      <c r="AF359" s="1">
        <f t="shared" si="308"/>
        <v>0</v>
      </c>
      <c r="AG359" s="1">
        <f t="shared" si="309"/>
        <v>0</v>
      </c>
      <c r="AH359" s="1">
        <f t="shared" si="310"/>
        <v>0.39229669357965474</v>
      </c>
      <c r="AI359" s="1">
        <f t="shared" si="311"/>
        <v>1.0042907957140739</v>
      </c>
      <c r="AJ359" s="1">
        <f t="shared" si="312"/>
        <v>13.110117134576939</v>
      </c>
      <c r="AK359" s="1">
        <f t="shared" si="313"/>
        <v>23.816647337423056</v>
      </c>
    </row>
    <row r="360" spans="1:38">
      <c r="A360" s="15" t="s">
        <v>10</v>
      </c>
      <c r="B360" s="1">
        <f t="shared" si="278"/>
        <v>7.9684560913515625</v>
      </c>
      <c r="C360" s="1">
        <f t="shared" si="279"/>
        <v>13.116014942998596</v>
      </c>
      <c r="D360" s="1">
        <f t="shared" si="280"/>
        <v>0.48159033407326485</v>
      </c>
      <c r="E360" s="1">
        <f t="shared" si="281"/>
        <v>0.30137410922900526</v>
      </c>
      <c r="F360" s="1">
        <f t="shared" si="282"/>
        <v>0.51197570663036773</v>
      </c>
      <c r="G360" s="1">
        <f t="shared" si="283"/>
        <v>0.20368544226898969</v>
      </c>
      <c r="H360" s="1">
        <f t="shared" si="284"/>
        <v>0</v>
      </c>
      <c r="I360" s="1">
        <f t="shared" si="285"/>
        <v>0</v>
      </c>
      <c r="J360" s="1">
        <f t="shared" si="286"/>
        <v>1.4999024952195739</v>
      </c>
      <c r="K360" s="1">
        <f t="shared" si="287"/>
        <v>0.72687513255907799</v>
      </c>
      <c r="L360" s="1">
        <f t="shared" si="288"/>
        <v>4.384342757169235</v>
      </c>
      <c r="M360" s="1">
        <f t="shared" si="289"/>
        <v>2.5515218386921594</v>
      </c>
      <c r="N360" s="1">
        <f t="shared" si="290"/>
        <v>0.17938217467125539</v>
      </c>
      <c r="O360" s="1">
        <f t="shared" si="291"/>
        <v>1.2729703001574275</v>
      </c>
      <c r="P360" s="1">
        <f t="shared" si="292"/>
        <v>0</v>
      </c>
      <c r="Q360" s="1">
        <f t="shared" si="293"/>
        <v>0</v>
      </c>
      <c r="R360" s="1">
        <f t="shared" si="294"/>
        <v>1.5917742615886261</v>
      </c>
      <c r="S360" s="1">
        <f t="shared" si="295"/>
        <v>0.43150832831837288</v>
      </c>
      <c r="T360" s="1">
        <f t="shared" si="296"/>
        <v>0.48801174648034185</v>
      </c>
      <c r="U360" s="1">
        <f t="shared" si="297"/>
        <v>0.28072933296802727</v>
      </c>
      <c r="V360" s="1">
        <f t="shared" si="298"/>
        <v>0</v>
      </c>
      <c r="W360" s="1">
        <f t="shared" si="299"/>
        <v>0</v>
      </c>
      <c r="X360" s="1">
        <f t="shared" si="300"/>
        <v>3.8905862094932679</v>
      </c>
      <c r="Y360" s="1">
        <f t="shared" si="301"/>
        <v>16.977914640046471</v>
      </c>
      <c r="Z360" s="1">
        <f t="shared" si="302"/>
        <v>0.64968181744013376</v>
      </c>
      <c r="AA360" s="1">
        <f t="shared" si="303"/>
        <v>3.4603260546442507</v>
      </c>
      <c r="AB360" s="1">
        <f t="shared" si="304"/>
        <v>0</v>
      </c>
      <c r="AC360" s="1">
        <f t="shared" si="305"/>
        <v>0</v>
      </c>
      <c r="AD360" s="1">
        <f t="shared" si="306"/>
        <v>0</v>
      </c>
      <c r="AE360" s="1">
        <f t="shared" si="307"/>
        <v>0</v>
      </c>
      <c r="AF360" s="1">
        <f t="shared" si="308"/>
        <v>0</v>
      </c>
      <c r="AG360" s="1">
        <f t="shared" si="309"/>
        <v>0</v>
      </c>
      <c r="AH360" s="1">
        <f t="shared" si="310"/>
        <v>0</v>
      </c>
      <c r="AI360" s="1">
        <f t="shared" si="311"/>
        <v>0</v>
      </c>
      <c r="AJ360" s="1">
        <f t="shared" si="312"/>
        <v>21.645703594117631</v>
      </c>
      <c r="AK360" s="1">
        <f t="shared" si="313"/>
        <v>39.322920121882376</v>
      </c>
    </row>
    <row r="361" spans="1:38">
      <c r="A361" s="13" t="s">
        <v>11</v>
      </c>
      <c r="B361" s="1">
        <f t="shared" si="278"/>
        <v>7.784476305008293</v>
      </c>
      <c r="C361" s="1">
        <f t="shared" si="279"/>
        <v>10.123360686091759</v>
      </c>
      <c r="D361" s="1">
        <f t="shared" si="280"/>
        <v>2.1966791708994777</v>
      </c>
      <c r="E361" s="1">
        <f t="shared" si="281"/>
        <v>1.0789681830116289</v>
      </c>
      <c r="F361" s="1">
        <f t="shared" si="282"/>
        <v>0</v>
      </c>
      <c r="G361" s="1">
        <f t="shared" si="283"/>
        <v>0</v>
      </c>
      <c r="H361" s="1">
        <f t="shared" si="284"/>
        <v>0</v>
      </c>
      <c r="I361" s="1">
        <f t="shared" si="285"/>
        <v>0</v>
      </c>
      <c r="J361" s="1">
        <f t="shared" si="286"/>
        <v>1.1224822080831227</v>
      </c>
      <c r="K361" s="1">
        <f t="shared" si="287"/>
        <v>0.43028091716005762</v>
      </c>
      <c r="L361" s="1">
        <f t="shared" si="288"/>
        <v>2.2189202225168443</v>
      </c>
      <c r="M361" s="1">
        <f t="shared" si="289"/>
        <v>1.0226809575569829</v>
      </c>
      <c r="N361" s="1">
        <f t="shared" si="290"/>
        <v>0</v>
      </c>
      <c r="O361" s="1">
        <f t="shared" si="291"/>
        <v>0</v>
      </c>
      <c r="P361" s="1">
        <f t="shared" si="292"/>
        <v>0</v>
      </c>
      <c r="Q361" s="1">
        <f t="shared" si="293"/>
        <v>0</v>
      </c>
      <c r="R361" s="1">
        <f t="shared" si="294"/>
        <v>0</v>
      </c>
      <c r="S361" s="1">
        <f t="shared" si="295"/>
        <v>0</v>
      </c>
      <c r="T361" s="1">
        <f t="shared" si="296"/>
        <v>1.0950166162787081</v>
      </c>
      <c r="U361" s="1">
        <f t="shared" si="297"/>
        <v>0.49979030838566285</v>
      </c>
      <c r="V361" s="1">
        <f t="shared" si="298"/>
        <v>0</v>
      </c>
      <c r="W361" s="1">
        <f t="shared" si="299"/>
        <v>0</v>
      </c>
      <c r="X361" s="1">
        <f t="shared" si="300"/>
        <v>6.7073962919747361</v>
      </c>
      <c r="Y361" s="1">
        <f t="shared" si="301"/>
        <v>22.85473988459573</v>
      </c>
      <c r="Z361" s="1">
        <f t="shared" si="302"/>
        <v>0.98245755379311461</v>
      </c>
      <c r="AA361" s="1">
        <f t="shared" si="303"/>
        <v>4.1518968866438897</v>
      </c>
      <c r="AB361" s="1">
        <f t="shared" si="304"/>
        <v>0</v>
      </c>
      <c r="AC361" s="1">
        <f t="shared" si="305"/>
        <v>0</v>
      </c>
      <c r="AD361" s="1">
        <f t="shared" si="306"/>
        <v>0</v>
      </c>
      <c r="AE361" s="1">
        <f t="shared" si="307"/>
        <v>0</v>
      </c>
      <c r="AF361" s="1">
        <f t="shared" si="308"/>
        <v>0</v>
      </c>
      <c r="AG361" s="1">
        <f t="shared" si="309"/>
        <v>0</v>
      </c>
      <c r="AH361" s="1">
        <f t="shared" si="310"/>
        <v>0</v>
      </c>
      <c r="AI361" s="1">
        <f t="shared" si="311"/>
        <v>0</v>
      </c>
      <c r="AJ361" s="1">
        <f t="shared" si="312"/>
        <v>22.107428368554295</v>
      </c>
      <c r="AK361" s="1">
        <f t="shared" si="313"/>
        <v>40.161717823445713</v>
      </c>
    </row>
    <row r="362" spans="1:38">
      <c r="A362" s="15" t="s">
        <v>12</v>
      </c>
      <c r="B362" s="1">
        <f t="shared" si="278"/>
        <v>7.4989214000965534</v>
      </c>
      <c r="C362" s="1">
        <f t="shared" si="279"/>
        <v>11.369827040750959</v>
      </c>
      <c r="D362" s="1">
        <f t="shared" si="280"/>
        <v>1.9400652444664384</v>
      </c>
      <c r="E362" s="1">
        <f t="shared" si="281"/>
        <v>1.0590170063156918</v>
      </c>
      <c r="F362" s="1">
        <f t="shared" si="282"/>
        <v>0</v>
      </c>
      <c r="G362" s="1">
        <f t="shared" si="283"/>
        <v>0</v>
      </c>
      <c r="H362" s="1">
        <f t="shared" si="284"/>
        <v>0</v>
      </c>
      <c r="I362" s="1">
        <f t="shared" si="285"/>
        <v>0</v>
      </c>
      <c r="J362" s="1">
        <f t="shared" si="286"/>
        <v>1.9956845841430557</v>
      </c>
      <c r="K362" s="1">
        <f t="shared" si="287"/>
        <v>0.8992121578053518</v>
      </c>
      <c r="L362" s="1">
        <f t="shared" si="288"/>
        <v>1.9397416951846633</v>
      </c>
      <c r="M362" s="1">
        <f t="shared" si="289"/>
        <v>1.0599466243992626</v>
      </c>
      <c r="N362" s="1">
        <f t="shared" si="290"/>
        <v>0.72157741853011492</v>
      </c>
      <c r="O362" s="1">
        <f t="shared" si="291"/>
        <v>4.5599622452845399</v>
      </c>
      <c r="P362" s="1">
        <f t="shared" si="292"/>
        <v>0</v>
      </c>
      <c r="Q362" s="1">
        <f t="shared" si="293"/>
        <v>0</v>
      </c>
      <c r="R362" s="1">
        <f t="shared" si="294"/>
        <v>4.2092113586215181</v>
      </c>
      <c r="S362" s="1">
        <f t="shared" si="295"/>
        <v>1.0473681019943029</v>
      </c>
      <c r="T362" s="1">
        <f t="shared" si="296"/>
        <v>1.9387309449760033</v>
      </c>
      <c r="U362" s="1">
        <f t="shared" si="297"/>
        <v>1.0628507003001235</v>
      </c>
      <c r="V362" s="1">
        <f t="shared" si="298"/>
        <v>0</v>
      </c>
      <c r="W362" s="1">
        <f t="shared" si="299"/>
        <v>0</v>
      </c>
      <c r="X362" s="1">
        <f t="shared" si="300"/>
        <v>4.049859576085419</v>
      </c>
      <c r="Y362" s="1">
        <f t="shared" si="301"/>
        <v>14.771596222745908</v>
      </c>
      <c r="Z362" s="1">
        <f t="shared" si="302"/>
        <v>1.6511738391422233</v>
      </c>
      <c r="AA362" s="1">
        <f t="shared" si="303"/>
        <v>8.3970921487183663</v>
      </c>
      <c r="AB362" s="1">
        <f t="shared" si="304"/>
        <v>0</v>
      </c>
      <c r="AC362" s="1">
        <f t="shared" si="305"/>
        <v>0</v>
      </c>
      <c r="AD362" s="1">
        <f t="shared" si="306"/>
        <v>0.79466013261355894</v>
      </c>
      <c r="AE362" s="1">
        <f t="shared" si="307"/>
        <v>4.3499818298259401</v>
      </c>
      <c r="AF362" s="1">
        <f t="shared" si="308"/>
        <v>0</v>
      </c>
      <c r="AG362" s="1">
        <f t="shared" si="309"/>
        <v>0</v>
      </c>
      <c r="AH362" s="1">
        <f t="shared" si="310"/>
        <v>0</v>
      </c>
      <c r="AI362" s="1">
        <f t="shared" si="311"/>
        <v>0</v>
      </c>
      <c r="AJ362" s="1">
        <f t="shared" si="312"/>
        <v>26.739626193859547</v>
      </c>
      <c r="AK362" s="1">
        <f t="shared" si="313"/>
        <v>48.576854078140443</v>
      </c>
    </row>
    <row r="363" spans="1:38">
      <c r="B363" s="21"/>
      <c r="C363" s="21"/>
      <c r="D363" s="21"/>
      <c r="E363" s="21"/>
      <c r="F363" s="21"/>
      <c r="G363" s="21"/>
      <c r="H363" s="21"/>
      <c r="I363" s="21"/>
    </row>
    <row r="364" spans="1:38">
      <c r="B364" s="21"/>
      <c r="C364" s="21"/>
      <c r="D364" s="21"/>
      <c r="E364" s="21"/>
      <c r="F364" s="21"/>
      <c r="G364" s="21"/>
      <c r="H364" s="21"/>
      <c r="I364" s="21"/>
    </row>
    <row r="365" spans="1:38">
      <c r="A365" s="12" t="s">
        <v>199</v>
      </c>
      <c r="B365" s="21"/>
      <c r="C365" s="21"/>
      <c r="D365" s="21"/>
      <c r="E365" s="21"/>
      <c r="F365" s="21"/>
      <c r="G365" s="21"/>
      <c r="H365" s="21"/>
      <c r="I365" s="21"/>
    </row>
    <row r="366" spans="1:38">
      <c r="A366" s="21"/>
      <c r="B366" s="21"/>
      <c r="C366" s="21"/>
      <c r="D366" s="21"/>
      <c r="E366" s="21"/>
      <c r="F366" s="21"/>
      <c r="G366" s="21"/>
      <c r="H366" s="21"/>
      <c r="I366" s="21"/>
    </row>
    <row r="367" spans="1:38" ht="22.5">
      <c r="B367" s="16" t="s">
        <v>231</v>
      </c>
      <c r="C367" s="25"/>
      <c r="D367" s="16" t="s">
        <v>152</v>
      </c>
      <c r="E367" s="16"/>
      <c r="F367" s="16" t="s">
        <v>153</v>
      </c>
      <c r="G367" s="16"/>
      <c r="H367" s="16" t="s">
        <v>155</v>
      </c>
      <c r="I367" s="16"/>
      <c r="J367" s="16" t="s">
        <v>156</v>
      </c>
      <c r="K367" s="16"/>
      <c r="L367" s="16" t="s">
        <v>48</v>
      </c>
      <c r="M367" s="16"/>
      <c r="N367" s="16" t="s">
        <v>157</v>
      </c>
      <c r="O367" s="16"/>
      <c r="P367" s="16" t="s">
        <v>49</v>
      </c>
      <c r="Q367" s="16"/>
      <c r="R367" s="16" t="s">
        <v>160</v>
      </c>
      <c r="S367" s="16"/>
      <c r="T367" s="16" t="s">
        <v>54</v>
      </c>
      <c r="U367" s="16"/>
      <c r="V367" s="16" t="s">
        <v>162</v>
      </c>
      <c r="W367" s="16"/>
      <c r="X367" s="16" t="s">
        <v>164</v>
      </c>
      <c r="Y367" s="16"/>
      <c r="Z367" s="16" t="s">
        <v>166</v>
      </c>
      <c r="AA367" s="16"/>
      <c r="AB367" s="16" t="s">
        <v>172</v>
      </c>
      <c r="AC367" s="16"/>
      <c r="AD367" s="16" t="s">
        <v>168</v>
      </c>
      <c r="AE367" s="16"/>
      <c r="AF367" s="16" t="s">
        <v>170</v>
      </c>
      <c r="AG367" s="16"/>
      <c r="AH367" s="16" t="s">
        <v>60</v>
      </c>
      <c r="AI367" s="16"/>
      <c r="AJ367" s="23" t="s">
        <v>177</v>
      </c>
      <c r="AK367" s="23"/>
    </row>
    <row r="368" spans="1:38">
      <c r="A368" s="22" t="s">
        <v>183</v>
      </c>
      <c r="B368" s="16" t="s">
        <v>30</v>
      </c>
      <c r="C368" s="16" t="s">
        <v>31</v>
      </c>
      <c r="D368" s="16" t="s">
        <v>30</v>
      </c>
      <c r="E368" s="16" t="s">
        <v>31</v>
      </c>
      <c r="F368" s="16" t="s">
        <v>30</v>
      </c>
      <c r="G368" s="16" t="s">
        <v>31</v>
      </c>
      <c r="H368" s="16" t="s">
        <v>30</v>
      </c>
      <c r="I368" s="16" t="s">
        <v>31</v>
      </c>
      <c r="J368" s="16" t="s">
        <v>30</v>
      </c>
      <c r="K368" s="16" t="s">
        <v>31</v>
      </c>
      <c r="L368" s="16" t="s">
        <v>30</v>
      </c>
      <c r="M368" s="16" t="s">
        <v>31</v>
      </c>
      <c r="N368" s="16" t="s">
        <v>30</v>
      </c>
      <c r="O368" s="16" t="s">
        <v>31</v>
      </c>
      <c r="P368" s="16" t="s">
        <v>30</v>
      </c>
      <c r="Q368" s="16" t="s">
        <v>31</v>
      </c>
      <c r="R368" s="16" t="s">
        <v>30</v>
      </c>
      <c r="S368" s="16" t="s">
        <v>31</v>
      </c>
      <c r="T368" s="16" t="s">
        <v>30</v>
      </c>
      <c r="U368" s="16" t="s">
        <v>31</v>
      </c>
      <c r="V368" s="16" t="s">
        <v>30</v>
      </c>
      <c r="W368" s="16" t="s">
        <v>31</v>
      </c>
      <c r="X368" s="16" t="s">
        <v>30</v>
      </c>
      <c r="Y368" s="16" t="s">
        <v>31</v>
      </c>
      <c r="Z368" s="16" t="s">
        <v>30</v>
      </c>
      <c r="AA368" s="16" t="s">
        <v>31</v>
      </c>
      <c r="AB368" s="16" t="s">
        <v>30</v>
      </c>
      <c r="AC368" s="16" t="s">
        <v>31</v>
      </c>
      <c r="AD368" s="16" t="s">
        <v>30</v>
      </c>
      <c r="AE368" s="16" t="s">
        <v>31</v>
      </c>
      <c r="AF368" s="16" t="s">
        <v>30</v>
      </c>
      <c r="AG368" s="16" t="s">
        <v>31</v>
      </c>
      <c r="AH368" s="16" t="s">
        <v>30</v>
      </c>
      <c r="AI368" s="16" t="s">
        <v>31</v>
      </c>
      <c r="AJ368" s="23" t="s">
        <v>30</v>
      </c>
      <c r="AK368" s="23" t="s">
        <v>31</v>
      </c>
    </row>
    <row r="369" spans="1:37">
      <c r="A369" s="11" t="s">
        <v>5</v>
      </c>
      <c r="B369" s="1">
        <f>SUM(B370:B377)</f>
        <v>20.433902012019129</v>
      </c>
      <c r="C369" s="1">
        <f t="shared" ref="C369:AI369" si="314">SUM(C370:C377)</f>
        <v>7.8060018468179111</v>
      </c>
      <c r="D369" s="1">
        <f t="shared" si="314"/>
        <v>5.8954695624354994</v>
      </c>
      <c r="E369" s="1">
        <f t="shared" si="314"/>
        <v>1.3944550041081856</v>
      </c>
      <c r="F369" s="1">
        <f t="shared" si="314"/>
        <v>1.6016415095519159</v>
      </c>
      <c r="G369" s="1">
        <f t="shared" si="314"/>
        <v>0.32491557862104153</v>
      </c>
      <c r="H369" s="1">
        <f t="shared" si="314"/>
        <v>1.1859236872362624</v>
      </c>
      <c r="I369" s="1">
        <f t="shared" si="314"/>
        <v>0.1470535799880211</v>
      </c>
      <c r="J369" s="1">
        <f t="shared" si="314"/>
        <v>8.5503364894820866</v>
      </c>
      <c r="K369" s="1">
        <f t="shared" si="314"/>
        <v>0.85668223955398914</v>
      </c>
      <c r="L369" s="1">
        <f t="shared" si="314"/>
        <v>7.7674747816874241</v>
      </c>
      <c r="M369" s="1">
        <f t="shared" si="314"/>
        <v>0.82126384600986979</v>
      </c>
      <c r="N369" s="1">
        <f t="shared" si="314"/>
        <v>1.4707544040297467</v>
      </c>
      <c r="O369" s="1">
        <f t="shared" si="314"/>
        <v>3.3338284839579533</v>
      </c>
      <c r="P369" s="1">
        <f t="shared" si="314"/>
        <v>0.76721555564173016</v>
      </c>
      <c r="Q369" s="1">
        <f t="shared" si="314"/>
        <v>0.64260005350313909</v>
      </c>
      <c r="R369" s="1">
        <f t="shared" si="314"/>
        <v>7.2212151951668666</v>
      </c>
      <c r="S369" s="1">
        <f t="shared" si="314"/>
        <v>0.46370159882220618</v>
      </c>
      <c r="T369" s="1">
        <f t="shared" si="314"/>
        <v>1.7772261024494505</v>
      </c>
      <c r="U369" s="1">
        <f t="shared" si="314"/>
        <v>0.15081561838689406</v>
      </c>
      <c r="V369" s="1">
        <f t="shared" si="314"/>
        <v>1.7149076769920093</v>
      </c>
      <c r="W369" s="1">
        <f t="shared" si="314"/>
        <v>0.20984468937470524</v>
      </c>
      <c r="X369" s="1">
        <f t="shared" si="314"/>
        <v>3.0362946389771057</v>
      </c>
      <c r="Y369" s="1">
        <f t="shared" si="314"/>
        <v>7.3355901401007833</v>
      </c>
      <c r="Z369" s="1">
        <f t="shared" si="314"/>
        <v>4.3862540443633904</v>
      </c>
      <c r="AA369" s="1">
        <f t="shared" si="314"/>
        <v>4.289327890752423</v>
      </c>
      <c r="AB369" s="1">
        <f t="shared" si="314"/>
        <v>0.18904524768603101</v>
      </c>
      <c r="AC369" s="1">
        <f t="shared" si="314"/>
        <v>6.2993097583525934E-2</v>
      </c>
      <c r="AD369" s="1">
        <f t="shared" si="314"/>
        <v>0</v>
      </c>
      <c r="AE369" s="1">
        <f t="shared" si="314"/>
        <v>1.4837685221198058</v>
      </c>
      <c r="AF369" s="1">
        <f t="shared" si="314"/>
        <v>0</v>
      </c>
      <c r="AG369" s="1">
        <f t="shared" si="314"/>
        <v>0.265128823704599</v>
      </c>
      <c r="AH369" s="1">
        <f t="shared" si="314"/>
        <v>1.0829830737542547</v>
      </c>
      <c r="AI369" s="1">
        <f t="shared" si="314"/>
        <v>0.60263754657359825</v>
      </c>
      <c r="AJ369" s="1">
        <f>SUM(AH369,AF369,AD369,AB369,Z369,X369,V369,T369,R369,P369,N369,L369,J369,H369,F369,D369,B369)</f>
        <v>67.080643981472903</v>
      </c>
      <c r="AK369" s="1">
        <f>SUM(AI369,AG369,AE369,AC369,AA369,Y369,W369,U369,S369,Q369,O369,M369,K369,I369,G369,E369,C369)</f>
        <v>30.190608559978649</v>
      </c>
    </row>
    <row r="370" spans="1:37">
      <c r="A370" s="13" t="s">
        <v>13</v>
      </c>
      <c r="B370" s="1">
        <f>B305*$O$114</f>
        <v>4.5748231956259184</v>
      </c>
      <c r="C370" s="1">
        <f>C305*$P$114</f>
        <v>1.8259032688569596</v>
      </c>
      <c r="D370" s="1">
        <f>D305*$O$114</f>
        <v>3.3706740192075162</v>
      </c>
      <c r="E370" s="1">
        <f>E305*$P$114</f>
        <v>0.81407769272052766</v>
      </c>
      <c r="F370" s="1">
        <f>F305*$O$114</f>
        <v>1.2245792130650091</v>
      </c>
      <c r="G370" s="1">
        <f>G305*$P$114</f>
        <v>0.25345223071355988</v>
      </c>
      <c r="H370" s="1">
        <f>H305*$O$114</f>
        <v>0.6407609334730805</v>
      </c>
      <c r="I370" s="1">
        <f>I305*$P$114</f>
        <v>8.1549898169673882E-2</v>
      </c>
      <c r="J370" s="1">
        <f>J305*$O$114</f>
        <v>2.6734828944500419</v>
      </c>
      <c r="K370" s="1">
        <f>K305*$P$114</f>
        <v>0.27727631038912898</v>
      </c>
      <c r="L370" s="1">
        <f>L305*$O$114</f>
        <v>1.3284526645805947</v>
      </c>
      <c r="M370" s="1">
        <f>M305*$P$114</f>
        <v>0.14712290876268624</v>
      </c>
      <c r="N370" s="1">
        <f>N305*$O$114</f>
        <v>0.6024095660426354</v>
      </c>
      <c r="O370" s="1">
        <f>O305*$P$114</f>
        <v>1.4033476265807154</v>
      </c>
      <c r="P370" s="1">
        <f>P305*$O$114</f>
        <v>0.13322010297354225</v>
      </c>
      <c r="Q370" s="1">
        <f>Q305*$P$114</f>
        <v>0.12013811104442614</v>
      </c>
      <c r="R370" s="1">
        <f>R305*$O$114</f>
        <v>2.7640744812211535</v>
      </c>
      <c r="S370" s="1">
        <f>S305*$P$114</f>
        <v>0.18454287508607006</v>
      </c>
      <c r="T370" s="1">
        <f>T305*$O$114</f>
        <v>0.66307706953364354</v>
      </c>
      <c r="U370" s="1">
        <f>U305*$P$114</f>
        <v>5.8706143762157346E-2</v>
      </c>
      <c r="V370" s="1">
        <f>V305*$O$114</f>
        <v>0.44574673632909945</v>
      </c>
      <c r="W370" s="1">
        <f>W305*$P$114</f>
        <v>5.6730363944120968E-2</v>
      </c>
      <c r="X370" s="1">
        <f>X305*$O$114</f>
        <v>0.14238615824279355</v>
      </c>
      <c r="Y370" s="1">
        <f>Y305*$P$114</f>
        <v>0.36726326820312694</v>
      </c>
      <c r="Z370" s="1">
        <f>Z305*$O$114</f>
        <v>2.9900573825667589</v>
      </c>
      <c r="AA370" s="1">
        <f>AA305*$P$114</f>
        <v>2.9671851952155608</v>
      </c>
      <c r="AB370" s="1">
        <f>AB305*$O$114</f>
        <v>0.18904524768603101</v>
      </c>
      <c r="AC370" s="1">
        <f>AC305*$P$114</f>
        <v>6.2993097583525934E-2</v>
      </c>
      <c r="AD370" s="1">
        <f>AD305*$O$114</f>
        <v>0</v>
      </c>
      <c r="AE370" s="1">
        <f>AE305*$P$114</f>
        <v>0.51301584925483412</v>
      </c>
      <c r="AF370" s="1">
        <f>AF305*$O$114</f>
        <v>0</v>
      </c>
      <c r="AG370" s="1">
        <f>AG305*$P$114</f>
        <v>0</v>
      </c>
      <c r="AH370" s="1">
        <f>AH305*$O$114</f>
        <v>0.45934789828968986</v>
      </c>
      <c r="AI370" s="1">
        <f>AI305*$P$114</f>
        <v>0.26725206501454413</v>
      </c>
      <c r="AJ370" s="1">
        <f t="shared" ref="AJ370:AJ377" si="315">SUM(AH370,AF370,AD370,AB370,Z370,X370,V370,T370,R370,P370,N370,L370,J370,H370,F370,D370,B370)</f>
        <v>22.202137563287508</v>
      </c>
      <c r="AK370" s="1">
        <f t="shared" ref="AK370:AK377" si="316">SUM(AI370,AG370,AE370,AC370,AA370,Y370,W370,U370,S370,Q370,O370,M370,K370,I370,G370,E370,C370)</f>
        <v>9.4005569053016167</v>
      </c>
    </row>
    <row r="371" spans="1:37">
      <c r="A371" s="15" t="s">
        <v>6</v>
      </c>
      <c r="B371" s="1">
        <f>B306*$O$115</f>
        <v>4.3616131785414733</v>
      </c>
      <c r="C371" s="1">
        <f>C306*$P$115</f>
        <v>1.7382518504692721</v>
      </c>
      <c r="D371" s="1">
        <f>D306*$O$115</f>
        <v>0.93894626947726934</v>
      </c>
      <c r="E371" s="1">
        <f>E306*$P$115</f>
        <v>0.22643937315476198</v>
      </c>
      <c r="F371" s="1">
        <f>F306*$O$115</f>
        <v>0</v>
      </c>
      <c r="G371" s="1">
        <f>G306*$P$115</f>
        <v>0</v>
      </c>
      <c r="H371" s="1">
        <f>H306*$O$115</f>
        <v>0.12324207501262086</v>
      </c>
      <c r="I371" s="1">
        <f>I306*$P$115</f>
        <v>1.5662046241893626E-2</v>
      </c>
      <c r="J371" s="1">
        <f>J306*$O$115</f>
        <v>2.359074415714093</v>
      </c>
      <c r="K371" s="1">
        <f>K306*$P$115</f>
        <v>0.24430879390288965</v>
      </c>
      <c r="L371" s="1">
        <f>L306*$O$115</f>
        <v>1.6880014186764856</v>
      </c>
      <c r="M371" s="1">
        <f>M306*$P$115</f>
        <v>0.18666767924237568</v>
      </c>
      <c r="N371" s="1">
        <f>N306*$O$115</f>
        <v>0.39656410284181465</v>
      </c>
      <c r="O371" s="1">
        <f>O306*$P$115</f>
        <v>0.92246289510382884</v>
      </c>
      <c r="P371" s="1">
        <f>P306*$O$115</f>
        <v>0</v>
      </c>
      <c r="Q371" s="1">
        <f>Q306*$P$115</f>
        <v>0</v>
      </c>
      <c r="R371" s="1">
        <f>R306*$O$115</f>
        <v>0.94308471671461402</v>
      </c>
      <c r="S371" s="1">
        <f>S306*$P$115</f>
        <v>6.2872445083097611E-2</v>
      </c>
      <c r="T371" s="1">
        <f>T306*$O$115</f>
        <v>0.12753429504460773</v>
      </c>
      <c r="U371" s="1">
        <f>U306*$P$115</f>
        <v>1.1274794437794701E-2</v>
      </c>
      <c r="V371" s="1">
        <f>V306*$O$115</f>
        <v>0.50837355942706108</v>
      </c>
      <c r="W371" s="1">
        <f>W306*$P$115</f>
        <v>6.4605940747811202E-2</v>
      </c>
      <c r="X371" s="1">
        <f>X306*$O$115</f>
        <v>0.24604730899758928</v>
      </c>
      <c r="Y371" s="1">
        <f>Y306*$P$115</f>
        <v>0.63370983033135142</v>
      </c>
      <c r="Z371" s="1">
        <f>Z306*$O$115</f>
        <v>0.51009432610379679</v>
      </c>
      <c r="AA371" s="1">
        <f>AA306*$P$115</f>
        <v>0.50544944677642645</v>
      </c>
      <c r="AB371" s="1">
        <f>AB306*$O$115</f>
        <v>0</v>
      </c>
      <c r="AC371" s="1">
        <f>AC306*$P$115</f>
        <v>0</v>
      </c>
      <c r="AD371" s="1">
        <f>AD306*$O$115</f>
        <v>0</v>
      </c>
      <c r="AE371" s="1">
        <f>AE306*$P$115</f>
        <v>0.58423513010232675</v>
      </c>
      <c r="AF371" s="1">
        <f>AF306*$O$115</f>
        <v>0</v>
      </c>
      <c r="AG371" s="1">
        <f>AG306*$P$115</f>
        <v>0</v>
      </c>
      <c r="AH371" s="1">
        <f>AH306*$O$115</f>
        <v>0</v>
      </c>
      <c r="AI371" s="1">
        <f>AI306*$P$115</f>
        <v>0</v>
      </c>
      <c r="AJ371" s="1">
        <f t="shared" si="315"/>
        <v>12.202575666551425</v>
      </c>
      <c r="AK371" s="1">
        <f t="shared" si="316"/>
        <v>5.1959402255938301</v>
      </c>
    </row>
    <row r="372" spans="1:37">
      <c r="A372" s="13" t="s">
        <v>7</v>
      </c>
      <c r="B372" s="1">
        <f>B307*$O$116</f>
        <v>4.0598933926388723</v>
      </c>
      <c r="C372" s="1">
        <f>C307*$P$116</f>
        <v>1.4795503232329863</v>
      </c>
      <c r="D372" s="1">
        <f>D307*$O$116</f>
        <v>0.67479554040181267</v>
      </c>
      <c r="E372" s="1">
        <f>E307*$P$116</f>
        <v>0.14881029046001185</v>
      </c>
      <c r="F372" s="1">
        <f>F307*$O$116</f>
        <v>0.28044768497235167</v>
      </c>
      <c r="G372" s="1">
        <f>G307*$P$116</f>
        <v>5.2999619777516563E-2</v>
      </c>
      <c r="H372" s="1">
        <f>H307*$O$116</f>
        <v>0.14204303135486107</v>
      </c>
      <c r="I372" s="1">
        <f>I307*$P$116</f>
        <v>1.6506651775440941E-2</v>
      </c>
      <c r="J372" s="1">
        <f>J307*$O$116</f>
        <v>1.9495939105159272</v>
      </c>
      <c r="K372" s="1">
        <f>K307*$P$116</f>
        <v>0.18462528389733193</v>
      </c>
      <c r="L372" s="1">
        <f>L307*$O$116</f>
        <v>1.2009328454756545</v>
      </c>
      <c r="M372" s="1">
        <f>M307*$P$116</f>
        <v>0.12144079487928022</v>
      </c>
      <c r="N372" s="1">
        <f>N307*$O$116</f>
        <v>0.25460000121789572</v>
      </c>
      <c r="O372" s="1">
        <f>O307*$P$116</f>
        <v>0.5415561173786988</v>
      </c>
      <c r="P372" s="1">
        <f>P307*$O$116</f>
        <v>0.44339099558418749</v>
      </c>
      <c r="Q372" s="1">
        <f>Q307*$P$116</f>
        <v>0.3650980918099484</v>
      </c>
      <c r="R372" s="1">
        <f>R307*$O$116</f>
        <v>0.93286574945046019</v>
      </c>
      <c r="S372" s="1">
        <f>S307*$P$116</f>
        <v>5.6869361052440233E-2</v>
      </c>
      <c r="T372" s="1">
        <f>T307*$O$116</f>
        <v>0.45730235509947309</v>
      </c>
      <c r="U372" s="1">
        <f>U307*$P$116</f>
        <v>3.6968739425511946E-2</v>
      </c>
      <c r="V372" s="1">
        <f>V307*$O$116</f>
        <v>0.44191165310401215</v>
      </c>
      <c r="W372" s="1">
        <f>W307*$P$116</f>
        <v>5.1354027745816273E-2</v>
      </c>
      <c r="X372" s="1">
        <f>X307*$O$116</f>
        <v>0.70580553305214022</v>
      </c>
      <c r="Y372" s="1">
        <f>Y307*$P$116</f>
        <v>1.6622886540883079</v>
      </c>
      <c r="Z372" s="1">
        <f>Z307*$O$116</f>
        <v>0.25228355278036074</v>
      </c>
      <c r="AA372" s="1">
        <f>AA307*$P$116</f>
        <v>0.22859447445135511</v>
      </c>
      <c r="AB372" s="1">
        <f>AB307*$O$116</f>
        <v>0</v>
      </c>
      <c r="AC372" s="1">
        <f>AC307*$P$116</f>
        <v>0</v>
      </c>
      <c r="AD372" s="1">
        <f>AD307*$O$116</f>
        <v>0</v>
      </c>
      <c r="AE372" s="1">
        <f>AE307*$P$116</f>
        <v>0.14927057381956418</v>
      </c>
      <c r="AF372" s="1">
        <f>AF307*$O$116</f>
        <v>0</v>
      </c>
      <c r="AG372" s="1">
        <f>AG307*$P$116</f>
        <v>0.14927057381956418</v>
      </c>
      <c r="AH372" s="1">
        <f>AH307*$O$116</f>
        <v>0.21496944330999143</v>
      </c>
      <c r="AI372" s="1">
        <f>AI307*$P$116</f>
        <v>0.11420042694650799</v>
      </c>
      <c r="AJ372" s="1">
        <f t="shared" si="315"/>
        <v>12.010835688958</v>
      </c>
      <c r="AK372" s="1">
        <f t="shared" si="316"/>
        <v>5.3594040045602824</v>
      </c>
    </row>
    <row r="373" spans="1:37">
      <c r="A373" s="15" t="s">
        <v>8</v>
      </c>
      <c r="B373" s="1">
        <f>B308*$O$117</f>
        <v>2.7395817789642343</v>
      </c>
      <c r="C373" s="1">
        <f>C308*$P$117</f>
        <v>1.0010334934934275</v>
      </c>
      <c r="D373" s="1">
        <f>D308*$O$117</f>
        <v>0.38010535250886185</v>
      </c>
      <c r="E373" s="1">
        <f>E308*$P$117</f>
        <v>8.4045404956186703E-2</v>
      </c>
      <c r="F373" s="1">
        <f>F308*$O$117</f>
        <v>0</v>
      </c>
      <c r="G373" s="1">
        <f>G308*$P$117</f>
        <v>0</v>
      </c>
      <c r="H373" s="1">
        <f>H308*$O$117</f>
        <v>0.10995714763166782</v>
      </c>
      <c r="I373" s="1">
        <f>I308*$P$117</f>
        <v>1.2811847219640267E-2</v>
      </c>
      <c r="J373" s="1">
        <f>J308*$O$117</f>
        <v>0.86436178426964339</v>
      </c>
      <c r="K373" s="1">
        <f>K308*$P$117</f>
        <v>8.2071392478802879E-2</v>
      </c>
      <c r="L373" s="1">
        <f>L308*$O$117</f>
        <v>1.1825223767335744</v>
      </c>
      <c r="M373" s="1">
        <f>M308*$P$117</f>
        <v>0.11989593920862525</v>
      </c>
      <c r="N373" s="1">
        <f>N308*$O$117</f>
        <v>0.14341354887149901</v>
      </c>
      <c r="O373" s="1">
        <f>O308*$P$117</f>
        <v>0.30586126168353761</v>
      </c>
      <c r="P373" s="1">
        <f>P308*$O$117</f>
        <v>0.19060445708400039</v>
      </c>
      <c r="Q373" s="1">
        <f>Q308*$P$117</f>
        <v>0.15736385064876462</v>
      </c>
      <c r="R373" s="1">
        <f>R308*$O$117</f>
        <v>1.5667905098980879</v>
      </c>
      <c r="S373" s="1">
        <f>S308*$P$117</f>
        <v>9.5767767038624038E-2</v>
      </c>
      <c r="T373" s="1">
        <f>T308*$O$117</f>
        <v>0.11378668613689384</v>
      </c>
      <c r="U373" s="1">
        <f>U308*$P$117</f>
        <v>9.2229930584351739E-3</v>
      </c>
      <c r="V373" s="1">
        <f>V308*$O$117</f>
        <v>0.31887572813183662</v>
      </c>
      <c r="W373" s="1">
        <f>W308*$P$117</f>
        <v>3.7154356936956776E-2</v>
      </c>
      <c r="X373" s="1">
        <f>X308*$O$117</f>
        <v>0.54090847563752842</v>
      </c>
      <c r="Y373" s="1">
        <f>Y308*$P$117</f>
        <v>1.277304366460255</v>
      </c>
      <c r="Z373" s="1">
        <f>Z308*$O$117</f>
        <v>0.11926981639926766</v>
      </c>
      <c r="AA373" s="1">
        <f>AA308*$P$117</f>
        <v>0.10835689934973618</v>
      </c>
      <c r="AB373" s="1">
        <f>AB308*$O$117</f>
        <v>0</v>
      </c>
      <c r="AC373" s="1">
        <f>AC308*$P$117</f>
        <v>0</v>
      </c>
      <c r="AD373" s="1">
        <f>AD308*$O$117</f>
        <v>0</v>
      </c>
      <c r="AE373" s="1">
        <f>AE308*$P$117</f>
        <v>0.11585824988503483</v>
      </c>
      <c r="AF373" s="1">
        <f>AF308*$O$117</f>
        <v>0</v>
      </c>
      <c r="AG373" s="1">
        <f>AG308*$P$117</f>
        <v>0.11585824988503483</v>
      </c>
      <c r="AH373" s="1">
        <f>AH308*$O$117</f>
        <v>0.22859523401188656</v>
      </c>
      <c r="AI373" s="1">
        <f>AI308*$P$117</f>
        <v>0.12176077271156767</v>
      </c>
      <c r="AJ373" s="1">
        <f t="shared" si="315"/>
        <v>8.4987728962789824</v>
      </c>
      <c r="AK373" s="1">
        <f t="shared" si="316"/>
        <v>3.6443668450146292</v>
      </c>
    </row>
    <row r="374" spans="1:37">
      <c r="A374" s="13" t="s">
        <v>9</v>
      </c>
      <c r="B374" s="1">
        <f>B309*$O$118</f>
        <v>2.1036364696025487</v>
      </c>
      <c r="C374" s="1">
        <f>C309*$P$118</f>
        <v>0.79679152112288254</v>
      </c>
      <c r="D374" s="1">
        <f>D309*$O$118</f>
        <v>0.22850398637161551</v>
      </c>
      <c r="E374" s="1">
        <f>E309*$P$118</f>
        <v>5.2373722499576766E-2</v>
      </c>
      <c r="F374" s="1">
        <f>F309*$O$118</f>
        <v>0</v>
      </c>
      <c r="G374" s="1">
        <f>G309*$P$118</f>
        <v>0</v>
      </c>
      <c r="H374" s="1">
        <f>H309*$O$118</f>
        <v>0.16992049976403217</v>
      </c>
      <c r="I374" s="1">
        <f>I309*$P$118</f>
        <v>2.0523136581372354E-2</v>
      </c>
      <c r="J374" s="1">
        <f>J309*$O$118</f>
        <v>0.25643554567007926</v>
      </c>
      <c r="K374" s="1">
        <f>K309*$P$118</f>
        <v>2.523969730332443E-2</v>
      </c>
      <c r="L374" s="1">
        <f>L309*$O$118</f>
        <v>1.1917772804615114</v>
      </c>
      <c r="M374" s="1">
        <f>M309*$P$118</f>
        <v>0.12525638729799485</v>
      </c>
      <c r="N374" s="1">
        <f>N309*$O$118</f>
        <v>2.789290493883256E-2</v>
      </c>
      <c r="O374" s="1">
        <f>O309*$P$118</f>
        <v>6.1664854695290816E-2</v>
      </c>
      <c r="P374" s="1">
        <f>P309*$O$118</f>
        <v>0</v>
      </c>
      <c r="Q374" s="1">
        <f>Q309*$P$118</f>
        <v>0</v>
      </c>
      <c r="R374" s="1">
        <f>R309*$O$118</f>
        <v>0.62382334940741857</v>
      </c>
      <c r="S374" s="1">
        <f>S309*$P$118</f>
        <v>3.9525714387855584E-2</v>
      </c>
      <c r="T374" s="1">
        <f>T309*$O$118</f>
        <v>0.17583841515824888</v>
      </c>
      <c r="U374" s="1">
        <f>U309*$P$118</f>
        <v>1.4774196334244842E-2</v>
      </c>
      <c r="V374" s="1">
        <f>V309*$O$118</f>
        <v>0</v>
      </c>
      <c r="W374" s="1">
        <f>W309*$P$118</f>
        <v>0</v>
      </c>
      <c r="X374" s="1">
        <f>X309*$O$118</f>
        <v>0.45546483285629258</v>
      </c>
      <c r="Y374" s="1">
        <f>Y309*$P$118</f>
        <v>1.1148979919643101</v>
      </c>
      <c r="Z374" s="1">
        <f>Z309*$O$118</f>
        <v>0.18979463804103494</v>
      </c>
      <c r="AA374" s="1">
        <f>AA309*$P$118</f>
        <v>0.17873912609830217</v>
      </c>
      <c r="AB374" s="1">
        <f>AB309*$O$118</f>
        <v>0</v>
      </c>
      <c r="AC374" s="1">
        <f>AC309*$P$118</f>
        <v>0</v>
      </c>
      <c r="AD374" s="1">
        <f>AD309*$O$118</f>
        <v>0</v>
      </c>
      <c r="AE374" s="1">
        <f>AE309*$P$118</f>
        <v>8.8761329235778841E-2</v>
      </c>
      <c r="AF374" s="1">
        <f>AF309*$O$118</f>
        <v>0</v>
      </c>
      <c r="AG374" s="1">
        <f>AG309*$P$118</f>
        <v>0</v>
      </c>
      <c r="AH374" s="1">
        <f>AH309*$O$118</f>
        <v>0.18007049814268694</v>
      </c>
      <c r="AI374" s="1">
        <f>AI309*$P$118</f>
        <v>9.9424281900978378E-2</v>
      </c>
      <c r="AJ374" s="1">
        <f t="shared" si="315"/>
        <v>5.6031584204143012</v>
      </c>
      <c r="AK374" s="1">
        <f t="shared" si="316"/>
        <v>2.6179719594219115</v>
      </c>
    </row>
    <row r="375" spans="1:37">
      <c r="A375" s="15" t="s">
        <v>10</v>
      </c>
      <c r="B375" s="1">
        <f>B310*$O$119</f>
        <v>1.7499802198771393</v>
      </c>
      <c r="C375" s="1">
        <f>C310*$P$119</f>
        <v>0.64491717293076534</v>
      </c>
      <c r="D375" s="1">
        <f>D310*$O$119</f>
        <v>9.3976420569707037E-2</v>
      </c>
      <c r="E375" s="1">
        <f>E310*$P$119</f>
        <v>2.0957300959631057E-2</v>
      </c>
      <c r="F375" s="1">
        <f>F310*$O$119</f>
        <v>9.6614611514555221E-2</v>
      </c>
      <c r="G375" s="1">
        <f>G310*$P$119</f>
        <v>1.84637281299651E-2</v>
      </c>
      <c r="H375" s="1">
        <f>H310*$O$119</f>
        <v>0</v>
      </c>
      <c r="I375" s="1">
        <f>I310*$P$119</f>
        <v>0</v>
      </c>
      <c r="J375" s="1">
        <f>J310*$O$119</f>
        <v>0.31639134710396299</v>
      </c>
      <c r="K375" s="1">
        <f>K310*$P$119</f>
        <v>3.0298930872444643E-2</v>
      </c>
      <c r="L375" s="1">
        <f>L310*$O$119</f>
        <v>0.94328846236429353</v>
      </c>
      <c r="M375" s="1">
        <f>M310*$P$119</f>
        <v>9.6459740886577675E-2</v>
      </c>
      <c r="N375" s="1">
        <f>N310*$O$119</f>
        <v>3.5457253877602277E-2</v>
      </c>
      <c r="O375" s="1">
        <f>O310*$P$119</f>
        <v>7.6268613570675853E-2</v>
      </c>
      <c r="P375" s="1">
        <f>P310*$O$119</f>
        <v>0</v>
      </c>
      <c r="Q375" s="1">
        <f>Q310*$P$119</f>
        <v>0</v>
      </c>
      <c r="R375" s="1">
        <f>R310*$O$119</f>
        <v>0.32711234114297433</v>
      </c>
      <c r="S375" s="1">
        <f>S310*$P$119</f>
        <v>2.0165631197948328E-2</v>
      </c>
      <c r="T375" s="1">
        <f>T310*$O$119</f>
        <v>0.10690301655581604</v>
      </c>
      <c r="U375" s="1">
        <f>U310*$P$119</f>
        <v>8.7393041561868966E-3</v>
      </c>
      <c r="V375" s="1">
        <f>V310*$O$119</f>
        <v>0</v>
      </c>
      <c r="W375" s="1">
        <f>W310*$P$119</f>
        <v>0</v>
      </c>
      <c r="X375" s="1">
        <f>X310*$O$119</f>
        <v>0.52604384798950465</v>
      </c>
      <c r="Y375" s="1">
        <f>Y310*$P$119</f>
        <v>1.2528498293598598</v>
      </c>
      <c r="Z375" s="1">
        <f>Z310*$O$119</f>
        <v>0.17692805986384522</v>
      </c>
      <c r="AA375" s="1">
        <f>AA310*$P$119</f>
        <v>0.1621172378365256</v>
      </c>
      <c r="AB375" s="1">
        <f>AB310*$O$119</f>
        <v>0</v>
      </c>
      <c r="AC375" s="1">
        <f>AC310*$P$119</f>
        <v>0</v>
      </c>
      <c r="AD375" s="1">
        <f>AD310*$O$119</f>
        <v>0</v>
      </c>
      <c r="AE375" s="1">
        <f>AE310*$P$119</f>
        <v>0</v>
      </c>
      <c r="AF375" s="1">
        <f>AF310*$O$119</f>
        <v>0</v>
      </c>
      <c r="AG375" s="1">
        <f>AG310*$P$119</f>
        <v>0</v>
      </c>
      <c r="AH375" s="1">
        <f>AH310*$O$119</f>
        <v>0</v>
      </c>
      <c r="AI375" s="1">
        <f>AI310*$P$119</f>
        <v>0</v>
      </c>
      <c r="AJ375" s="1">
        <f t="shared" si="315"/>
        <v>4.3726955808594008</v>
      </c>
      <c r="AK375" s="1">
        <f t="shared" si="316"/>
        <v>2.3312374899005803</v>
      </c>
    </row>
    <row r="376" spans="1:37">
      <c r="A376" s="13" t="s">
        <v>11</v>
      </c>
      <c r="B376" s="1">
        <f>B311*$O$120</f>
        <v>0.72254479813012051</v>
      </c>
      <c r="C376" s="1">
        <f>C311*$P$120</f>
        <v>0.2741356799002001</v>
      </c>
      <c r="D376" s="1">
        <f>D311*$O$120</f>
        <v>0.18085853628278886</v>
      </c>
      <c r="E376" s="1">
        <f>E311*$P$120</f>
        <v>4.1522686707514855E-2</v>
      </c>
      <c r="F376" s="1">
        <f>F311*$O$120</f>
        <v>0</v>
      </c>
      <c r="G376" s="1">
        <f>G311*$P$120</f>
        <v>0</v>
      </c>
      <c r="H376" s="1">
        <f>H311*$O$120</f>
        <v>0</v>
      </c>
      <c r="I376" s="1">
        <f>I311*$P$120</f>
        <v>0</v>
      </c>
      <c r="J376" s="1">
        <f>J311*$O$120</f>
        <v>0.10001226928279625</v>
      </c>
      <c r="K376" s="1">
        <f>K311*$P$120</f>
        <v>9.8602056350015933E-3</v>
      </c>
      <c r="L376" s="1">
        <f>L311*$O$120</f>
        <v>0.20170753656599405</v>
      </c>
      <c r="M376" s="1">
        <f>M311*$P$120</f>
        <v>2.1235069070713312E-2</v>
      </c>
      <c r="N376" s="1">
        <f>N311*$O$120</f>
        <v>0</v>
      </c>
      <c r="O376" s="1">
        <f>O311*$P$120</f>
        <v>0</v>
      </c>
      <c r="P376" s="1">
        <f>P311*$O$120</f>
        <v>0</v>
      </c>
      <c r="Q376" s="1">
        <f>Q311*$P$120</f>
        <v>0</v>
      </c>
      <c r="R376" s="1">
        <f>R311*$O$120</f>
        <v>0</v>
      </c>
      <c r="S376" s="1">
        <f>S311*$P$120</f>
        <v>0</v>
      </c>
      <c r="T376" s="1">
        <f>T311*$O$120</f>
        <v>0.10137710822486881</v>
      </c>
      <c r="U376" s="1">
        <f>U311*$P$120</f>
        <v>8.5321165076351294E-3</v>
      </c>
      <c r="V376" s="1">
        <f>V311*$O$120</f>
        <v>0</v>
      </c>
      <c r="W376" s="1">
        <f>W311*$P$120</f>
        <v>0</v>
      </c>
      <c r="X376" s="1">
        <f>X311*$O$120</f>
        <v>0.38104208001021378</v>
      </c>
      <c r="Y376" s="1">
        <f>Y311*$P$120</f>
        <v>0.93428633205016731</v>
      </c>
      <c r="Z376" s="1">
        <f>Z311*$O$120</f>
        <v>0.11349992455676146</v>
      </c>
      <c r="AA376" s="1">
        <f>AA311*$P$120</f>
        <v>0.10706759249104239</v>
      </c>
      <c r="AB376" s="1">
        <f>AB311*$O$120</f>
        <v>0</v>
      </c>
      <c r="AC376" s="1">
        <f>AC311*$P$120</f>
        <v>0</v>
      </c>
      <c r="AD376" s="1">
        <f>AD311*$O$120</f>
        <v>0</v>
      </c>
      <c r="AE376" s="1">
        <f>AE311*$P$120</f>
        <v>0</v>
      </c>
      <c r="AF376" s="1">
        <f>AF311*$O$120</f>
        <v>0</v>
      </c>
      <c r="AG376" s="1">
        <f>AG311*$P$120</f>
        <v>0</v>
      </c>
      <c r="AH376" s="1">
        <f>AH311*$O$120</f>
        <v>0</v>
      </c>
      <c r="AI376" s="1">
        <f>AI311*$P$120</f>
        <v>0</v>
      </c>
      <c r="AJ376" s="1">
        <f t="shared" si="315"/>
        <v>1.8010422530535437</v>
      </c>
      <c r="AK376" s="1">
        <f t="shared" si="316"/>
        <v>1.3966396823622749</v>
      </c>
    </row>
    <row r="377" spans="1:37">
      <c r="A377" s="15" t="s">
        <v>12</v>
      </c>
      <c r="B377" s="1">
        <f>B312*$O$121</f>
        <v>0.12182897863882307</v>
      </c>
      <c r="C377" s="1">
        <f>C312*$P$121</f>
        <v>4.5418536811417012E-2</v>
      </c>
      <c r="D377" s="1">
        <f>D312*$O$121</f>
        <v>2.7609437615929211E-2</v>
      </c>
      <c r="E377" s="1">
        <f>E312*$P$121</f>
        <v>6.2285326499744295E-3</v>
      </c>
      <c r="F377" s="1">
        <f>F312*$O$121</f>
        <v>0</v>
      </c>
      <c r="G377" s="1">
        <f>G312*$P$121</f>
        <v>0</v>
      </c>
      <c r="H377" s="1">
        <f>H312*$O$121</f>
        <v>0</v>
      </c>
      <c r="I377" s="1">
        <f>I312*$P$121</f>
        <v>0</v>
      </c>
      <c r="J377" s="1">
        <f>J312*$O$121</f>
        <v>3.0984322475541254E-2</v>
      </c>
      <c r="K377" s="1">
        <f>K312*$P$121</f>
        <v>3.0016250750650418E-3</v>
      </c>
      <c r="L377" s="1">
        <f>L312*$O$121</f>
        <v>3.0792196829315714E-2</v>
      </c>
      <c r="M377" s="1">
        <f>M312*$P$121</f>
        <v>3.1853266616165945E-3</v>
      </c>
      <c r="N377" s="1">
        <f>N312*$O$121</f>
        <v>1.0417026239466998E-2</v>
      </c>
      <c r="O377" s="1">
        <f>O312*$P$121</f>
        <v>2.26671149452062E-2</v>
      </c>
      <c r="P377" s="1">
        <f>P312*$O$121</f>
        <v>0</v>
      </c>
      <c r="Q377" s="1">
        <f>Q312*$P$121</f>
        <v>0</v>
      </c>
      <c r="R377" s="1">
        <f>R312*$O$121</f>
        <v>6.3464047332158185E-2</v>
      </c>
      <c r="S377" s="1">
        <f>S312*$P$121</f>
        <v>3.9578049761703421E-3</v>
      </c>
      <c r="T377" s="1">
        <f>T312*$O$121</f>
        <v>3.1407156695898532E-2</v>
      </c>
      <c r="U377" s="1">
        <f>U312*$P$121</f>
        <v>2.5973307049280254E-3</v>
      </c>
      <c r="V377" s="1">
        <f>V312*$O$121</f>
        <v>0</v>
      </c>
      <c r="W377" s="1">
        <f>W312*$P$121</f>
        <v>0</v>
      </c>
      <c r="X377" s="1">
        <f>X312*$O$121</f>
        <v>3.8596402191042982E-2</v>
      </c>
      <c r="Y377" s="1">
        <f>Y312*$P$121</f>
        <v>9.2989867643404694E-2</v>
      </c>
      <c r="Z377" s="1">
        <f>Z312*$O$121</f>
        <v>3.4326344051563026E-2</v>
      </c>
      <c r="AA377" s="1">
        <f>AA312*$P$121</f>
        <v>3.1817918533473516E-2</v>
      </c>
      <c r="AB377" s="1">
        <f>AB312*$O$121</f>
        <v>0</v>
      </c>
      <c r="AC377" s="1">
        <f>AC312*$P$121</f>
        <v>0</v>
      </c>
      <c r="AD377" s="1">
        <f>AD312*$O$121</f>
        <v>0</v>
      </c>
      <c r="AE377" s="1">
        <f>AE312*$P$121</f>
        <v>3.2627389822266768E-2</v>
      </c>
      <c r="AF377" s="1">
        <f>AF312*$O$121</f>
        <v>0</v>
      </c>
      <c r="AG377" s="1">
        <f>AG312*$P$121</f>
        <v>0</v>
      </c>
      <c r="AH377" s="1">
        <f>AH312*$O$121</f>
        <v>0</v>
      </c>
      <c r="AI377" s="1">
        <f>AI312*$P$121</f>
        <v>0</v>
      </c>
      <c r="AJ377" s="1">
        <f t="shared" si="315"/>
        <v>0.38942591206973898</v>
      </c>
      <c r="AK377" s="1">
        <f t="shared" si="316"/>
        <v>0.24449144782352261</v>
      </c>
    </row>
    <row r="378" spans="1:37">
      <c r="A378" s="21"/>
      <c r="B378" s="21"/>
      <c r="C378" s="21"/>
      <c r="D378" s="21"/>
      <c r="E378" s="21"/>
      <c r="F378" s="21"/>
      <c r="G378" s="21"/>
      <c r="H378" s="21"/>
      <c r="I378" s="21"/>
    </row>
    <row r="379" spans="1:37" ht="22.5">
      <c r="B379" s="16" t="s">
        <v>231</v>
      </c>
      <c r="C379" s="25"/>
      <c r="D379" s="16" t="s">
        <v>152</v>
      </c>
      <c r="E379" s="16"/>
      <c r="F379" s="16" t="s">
        <v>153</v>
      </c>
      <c r="G379" s="16"/>
      <c r="H379" s="16" t="s">
        <v>155</v>
      </c>
      <c r="I379" s="16"/>
      <c r="J379" s="16" t="s">
        <v>156</v>
      </c>
      <c r="K379" s="16"/>
      <c r="L379" s="16" t="s">
        <v>48</v>
      </c>
      <c r="M379" s="16"/>
      <c r="N379" s="16" t="s">
        <v>157</v>
      </c>
      <c r="O379" s="16"/>
      <c r="P379" s="16" t="s">
        <v>49</v>
      </c>
      <c r="Q379" s="16"/>
      <c r="R379" s="16" t="s">
        <v>160</v>
      </c>
      <c r="S379" s="16"/>
      <c r="T379" s="16" t="s">
        <v>54</v>
      </c>
      <c r="U379" s="16"/>
      <c r="V379" s="16" t="s">
        <v>162</v>
      </c>
      <c r="W379" s="16"/>
      <c r="X379" s="16" t="s">
        <v>164</v>
      </c>
      <c r="Y379" s="16"/>
      <c r="Z379" s="16" t="s">
        <v>166</v>
      </c>
      <c r="AA379" s="16"/>
      <c r="AB379" s="16" t="s">
        <v>172</v>
      </c>
      <c r="AC379" s="16"/>
      <c r="AD379" s="16" t="s">
        <v>168</v>
      </c>
      <c r="AE379" s="16"/>
      <c r="AF379" s="16" t="s">
        <v>170</v>
      </c>
      <c r="AG379" s="16"/>
      <c r="AH379" s="16" t="s">
        <v>60</v>
      </c>
      <c r="AI379" s="16"/>
      <c r="AJ379" s="23" t="s">
        <v>177</v>
      </c>
      <c r="AK379" s="23"/>
    </row>
    <row r="380" spans="1:37">
      <c r="A380" s="22" t="s">
        <v>184</v>
      </c>
      <c r="B380" s="16" t="s">
        <v>30</v>
      </c>
      <c r="C380" s="16" t="s">
        <v>31</v>
      </c>
      <c r="D380" s="16" t="s">
        <v>30</v>
      </c>
      <c r="E380" s="16" t="s">
        <v>31</v>
      </c>
      <c r="F380" s="16" t="s">
        <v>30</v>
      </c>
      <c r="G380" s="16" t="s">
        <v>31</v>
      </c>
      <c r="H380" s="16" t="s">
        <v>30</v>
      </c>
      <c r="I380" s="16" t="s">
        <v>31</v>
      </c>
      <c r="J380" s="16" t="s">
        <v>30</v>
      </c>
      <c r="K380" s="16" t="s">
        <v>31</v>
      </c>
      <c r="L380" s="16" t="s">
        <v>30</v>
      </c>
      <c r="M380" s="16" t="s">
        <v>31</v>
      </c>
      <c r="N380" s="16" t="s">
        <v>30</v>
      </c>
      <c r="O380" s="16" t="s">
        <v>31</v>
      </c>
      <c r="P380" s="16" t="s">
        <v>30</v>
      </c>
      <c r="Q380" s="16" t="s">
        <v>31</v>
      </c>
      <c r="R380" s="16" t="s">
        <v>30</v>
      </c>
      <c r="S380" s="16" t="s">
        <v>31</v>
      </c>
      <c r="T380" s="16" t="s">
        <v>30</v>
      </c>
      <c r="U380" s="16" t="s">
        <v>31</v>
      </c>
      <c r="V380" s="16" t="s">
        <v>30</v>
      </c>
      <c r="W380" s="16" t="s">
        <v>31</v>
      </c>
      <c r="X380" s="16" t="s">
        <v>30</v>
      </c>
      <c r="Y380" s="16" t="s">
        <v>31</v>
      </c>
      <c r="Z380" s="16" t="s">
        <v>30</v>
      </c>
      <c r="AA380" s="16" t="s">
        <v>31</v>
      </c>
      <c r="AB380" s="16" t="s">
        <v>30</v>
      </c>
      <c r="AC380" s="16" t="s">
        <v>31</v>
      </c>
      <c r="AD380" s="16" t="s">
        <v>30</v>
      </c>
      <c r="AE380" s="16" t="s">
        <v>31</v>
      </c>
      <c r="AF380" s="16" t="s">
        <v>30</v>
      </c>
      <c r="AG380" s="16" t="s">
        <v>31</v>
      </c>
      <c r="AH380" s="16" t="s">
        <v>30</v>
      </c>
      <c r="AI380" s="16" t="s">
        <v>31</v>
      </c>
      <c r="AJ380" s="23" t="s">
        <v>30</v>
      </c>
      <c r="AK380" s="23" t="s">
        <v>31</v>
      </c>
    </row>
    <row r="381" spans="1:37">
      <c r="A381" s="11" t="s">
        <v>5</v>
      </c>
      <c r="B381" s="1">
        <f>SUM(B382:B389)</f>
        <v>74.284175850557361</v>
      </c>
      <c r="C381" s="1">
        <f t="shared" ref="C381:AI381" si="317">SUM(C382:C389)</f>
        <v>38.817223524450114</v>
      </c>
      <c r="D381" s="1">
        <f t="shared" si="317"/>
        <v>19.938264012917241</v>
      </c>
      <c r="E381" s="1">
        <f t="shared" si="317"/>
        <v>3.7248934538836211</v>
      </c>
      <c r="F381" s="1">
        <f t="shared" si="317"/>
        <v>4.7405626973539778</v>
      </c>
      <c r="G381" s="1">
        <f t="shared" si="317"/>
        <v>0.52412416140159868</v>
      </c>
      <c r="H381" s="1">
        <f t="shared" si="317"/>
        <v>3.8198129372287615</v>
      </c>
      <c r="I381" s="1">
        <f t="shared" si="317"/>
        <v>0.70351810998510211</v>
      </c>
      <c r="J381" s="1">
        <f t="shared" si="317"/>
        <v>28.323650392888311</v>
      </c>
      <c r="K381" s="1">
        <f t="shared" si="317"/>
        <v>4.4630468544682866</v>
      </c>
      <c r="L381" s="1">
        <f t="shared" si="317"/>
        <v>30.824281559995903</v>
      </c>
      <c r="M381" s="1">
        <f t="shared" si="317"/>
        <v>5.8454755025903271</v>
      </c>
      <c r="N381" s="1">
        <f t="shared" si="317"/>
        <v>5.0805425372772373</v>
      </c>
      <c r="O381" s="1">
        <f t="shared" si="317"/>
        <v>11.05538407496678</v>
      </c>
      <c r="P381" s="1">
        <f t="shared" si="317"/>
        <v>2.8552941783098666</v>
      </c>
      <c r="Q381" s="1">
        <f t="shared" si="317"/>
        <v>1.6847893447977109</v>
      </c>
      <c r="R381" s="1">
        <f t="shared" si="317"/>
        <v>26.344744088117494</v>
      </c>
      <c r="S381" s="1">
        <f t="shared" si="317"/>
        <v>2.258346838227649</v>
      </c>
      <c r="T381" s="1">
        <f t="shared" si="317"/>
        <v>6.2847727302745318</v>
      </c>
      <c r="U381" s="1">
        <f t="shared" si="317"/>
        <v>1.2058032806358845</v>
      </c>
      <c r="V381" s="1">
        <f t="shared" si="317"/>
        <v>3.2492035117442084</v>
      </c>
      <c r="W381" s="1">
        <f t="shared" si="317"/>
        <v>3.1445199926516492</v>
      </c>
      <c r="X381" s="1">
        <f t="shared" si="317"/>
        <v>23.248211221252273</v>
      </c>
      <c r="Y381" s="1">
        <f t="shared" si="317"/>
        <v>27.375363061192814</v>
      </c>
      <c r="Z381" s="1">
        <f t="shared" si="317"/>
        <v>9.8202848002533933</v>
      </c>
      <c r="AA381" s="1">
        <f t="shared" si="317"/>
        <v>17.984135549487558</v>
      </c>
      <c r="AB381" s="1">
        <f t="shared" si="317"/>
        <v>0.26422657095440799</v>
      </c>
      <c r="AC381" s="1">
        <f t="shared" si="317"/>
        <v>0.35657795672121695</v>
      </c>
      <c r="AD381" s="1">
        <f t="shared" si="317"/>
        <v>2.0559697021538845</v>
      </c>
      <c r="AE381" s="1">
        <f t="shared" si="317"/>
        <v>3.5942190536729939</v>
      </c>
      <c r="AF381" s="1">
        <f t="shared" si="317"/>
        <v>0.2050018095966088</v>
      </c>
      <c r="AG381" s="1">
        <f t="shared" si="317"/>
        <v>0.74701626727038883</v>
      </c>
      <c r="AH381" s="1">
        <f t="shared" si="317"/>
        <v>3.5172255911043422</v>
      </c>
      <c r="AI381" s="1">
        <f t="shared" si="317"/>
        <v>2.5192604601735145</v>
      </c>
      <c r="AJ381" s="1">
        <f>SUM(AH381,AF381,AD381,AB381,Z381,X381,V381,T381,R381,P381,N381,L381,J381,H381,F381,D381,B381)</f>
        <v>244.85622419197978</v>
      </c>
      <c r="AK381" s="1">
        <f>SUM(AI381,AG381,AE381,AC381,AA381,Y381,W381,U381,S381,Q381,O381,M381,K381,I381,G381,E381,C381)</f>
        <v>126.00369748657722</v>
      </c>
    </row>
    <row r="382" spans="1:37">
      <c r="A382" s="13" t="s">
        <v>13</v>
      </c>
      <c r="B382" s="1">
        <f>B317*$O$114</f>
        <v>10.12077458619695</v>
      </c>
      <c r="C382" s="1">
        <f>C317*$P$114</f>
        <v>5.5513755312793798</v>
      </c>
      <c r="D382" s="1">
        <f>D317*$O$114</f>
        <v>8.5750513156028507</v>
      </c>
      <c r="E382" s="1">
        <f>E317*$P$114</f>
        <v>1.6469425885111175</v>
      </c>
      <c r="F382" s="1">
        <f>F317*$O$114</f>
        <v>3.2395184228190446</v>
      </c>
      <c r="G382" s="1">
        <f>G317*$P$114</f>
        <v>0.36781816309216631</v>
      </c>
      <c r="H382" s="1">
        <f>H317*$O$114</f>
        <v>1.4848654944688389</v>
      </c>
      <c r="I382" s="1">
        <f>I317*$P$114</f>
        <v>0.28280135243899673</v>
      </c>
      <c r="J382" s="1">
        <f>J317*$O$114</f>
        <v>6.2051850869600811</v>
      </c>
      <c r="K382" s="1">
        <f>K317*$P$114</f>
        <v>1.0159627367389839</v>
      </c>
      <c r="L382" s="1">
        <f>L317*$O$114</f>
        <v>3.0118076479556812</v>
      </c>
      <c r="M382" s="1">
        <f>M317*$P$114</f>
        <v>0.60091268280682542</v>
      </c>
      <c r="N382" s="1">
        <f>N317*$O$114</f>
        <v>1.509629451857591</v>
      </c>
      <c r="O382" s="1">
        <f>O317*$P$114</f>
        <v>3.3927099637219857</v>
      </c>
      <c r="P382" s="1">
        <f>P317*$O$114</f>
        <v>0.37744880577571627</v>
      </c>
      <c r="Q382" s="1">
        <f>Q317*$P$114</f>
        <v>0.24067881904304042</v>
      </c>
      <c r="R382" s="1">
        <f>R317*$O$114</f>
        <v>6.6169135433378186</v>
      </c>
      <c r="S382" s="1">
        <f>S317*$P$114</f>
        <v>0.59449982243546118</v>
      </c>
      <c r="T382" s="1">
        <f>T317*$O$114</f>
        <v>1.4713545698254316</v>
      </c>
      <c r="U382" s="1">
        <f>U317*$P$114</f>
        <v>0.29663171462781179</v>
      </c>
      <c r="V382" s="1">
        <f>V317*$O$114</f>
        <v>0.6170961654270738</v>
      </c>
      <c r="W382" s="1">
        <f>W317*$P$114</f>
        <v>0.62241711109352504</v>
      </c>
      <c r="X382" s="1">
        <f>X317*$O$114</f>
        <v>0.55008358374804467</v>
      </c>
      <c r="Y382" s="1">
        <f>Y317*$P$114</f>
        <v>0.69101406506149421</v>
      </c>
      <c r="Z382" s="1">
        <f>Z317*$O$114</f>
        <v>5.0839734430527184</v>
      </c>
      <c r="AA382" s="1">
        <f>AA317*$P$114</f>
        <v>9.531539526635175</v>
      </c>
      <c r="AB382" s="1">
        <f>AB317*$O$114</f>
        <v>0.26422657095440799</v>
      </c>
      <c r="AC382" s="1">
        <f>AC317*$P$114</f>
        <v>0.35657795672121695</v>
      </c>
      <c r="AD382" s="1">
        <f>AD317*$O$114</f>
        <v>0.44424525875774429</v>
      </c>
      <c r="AE382" s="1">
        <f>AE317*$P$114</f>
        <v>0.79935471580945028</v>
      </c>
      <c r="AF382" s="1">
        <f>AF317*$O$114</f>
        <v>0</v>
      </c>
      <c r="AG382" s="1">
        <f>AG317*$P$114</f>
        <v>0</v>
      </c>
      <c r="AH382" s="1">
        <f>AH317*$O$114</f>
        <v>1.0138991989631096</v>
      </c>
      <c r="AI382" s="1">
        <f>AI317*$P$114</f>
        <v>0.7649026606382815</v>
      </c>
      <c r="AJ382" s="1">
        <f t="shared" ref="AJ382:AJ389" si="318">SUM(AH382,AF382,AD382,AB382,Z382,X382,V382,T382,R382,P382,N382,L382,J382,H382,F382,D382,B382)</f>
        <v>50.586073145703111</v>
      </c>
      <c r="AK382" s="1">
        <f t="shared" ref="AK382:AK389" si="319">SUM(AI382,AG382,AE382,AC382,AA382,Y382,W382,U382,S382,Q382,O382,M382,K382,I382,G382,E382,C382)</f>
        <v>26.756139410654914</v>
      </c>
    </row>
    <row r="383" spans="1:37">
      <c r="A383" s="15" t="s">
        <v>6</v>
      </c>
      <c r="B383" s="1">
        <f>B318*$O$115</f>
        <v>15.298988216540502</v>
      </c>
      <c r="C383" s="1">
        <f>C318*$P$115</f>
        <v>8.3793757791845636</v>
      </c>
      <c r="D383" s="1">
        <f>D318*$O$115</f>
        <v>3.7873622047671942</v>
      </c>
      <c r="E383" s="1">
        <f>E318*$P$115</f>
        <v>0.72634119421923338</v>
      </c>
      <c r="F383" s="1">
        <f>F318*$O$115</f>
        <v>0</v>
      </c>
      <c r="G383" s="1">
        <f>G318*$P$115</f>
        <v>0</v>
      </c>
      <c r="H383" s="1">
        <f>H318*$O$115</f>
        <v>0.45282064359759894</v>
      </c>
      <c r="I383" s="1">
        <f>I318*$P$115</f>
        <v>8.6115769543137627E-2</v>
      </c>
      <c r="J383" s="1">
        <f>J318*$O$115</f>
        <v>8.6815065456787988</v>
      </c>
      <c r="K383" s="1">
        <f>K318*$P$115</f>
        <v>1.4193197254908017</v>
      </c>
      <c r="L383" s="1">
        <f>L318*$O$115</f>
        <v>6.0677835582373394</v>
      </c>
      <c r="M383" s="1">
        <f>M318*$P$115</f>
        <v>1.208860874671233</v>
      </c>
      <c r="N383" s="1">
        <f>N318*$O$115</f>
        <v>1.5756800105039288</v>
      </c>
      <c r="O383" s="1">
        <f>O318*$P$115</f>
        <v>3.5359531487937956</v>
      </c>
      <c r="P383" s="1">
        <f>P318*$O$115</f>
        <v>0</v>
      </c>
      <c r="Q383" s="1">
        <f>Q318*$P$115</f>
        <v>0</v>
      </c>
      <c r="R383" s="1">
        <f>R318*$O$115</f>
        <v>3.5795839459540009</v>
      </c>
      <c r="S383" s="1">
        <f>S318*$P$115</f>
        <v>0.32113742671654827</v>
      </c>
      <c r="T383" s="1">
        <f>T318*$O$115</f>
        <v>0.44870038784688199</v>
      </c>
      <c r="U383" s="1">
        <f>U318*$P$115</f>
        <v>9.0327249695825479E-2</v>
      </c>
      <c r="V383" s="1">
        <f>V318*$O$115</f>
        <v>1.1158960916192719</v>
      </c>
      <c r="W383" s="1">
        <f>W318*$P$115</f>
        <v>1.1238660044520548</v>
      </c>
      <c r="X383" s="1">
        <f>X318*$O$115</f>
        <v>1.5071471533116962</v>
      </c>
      <c r="Y383" s="1">
        <f>Y318*$P$115</f>
        <v>1.8904968702078351</v>
      </c>
      <c r="Z383" s="1">
        <f>Z318*$O$115</f>
        <v>1.3751509370052906</v>
      </c>
      <c r="AA383" s="1">
        <f>AA318*$P$115</f>
        <v>2.5743776202414104</v>
      </c>
      <c r="AB383" s="1">
        <f>AB318*$O$115</f>
        <v>0</v>
      </c>
      <c r="AC383" s="1">
        <f>AC318*$P$115</f>
        <v>0</v>
      </c>
      <c r="AD383" s="1">
        <f>AD318*$O$115</f>
        <v>0.80332949018582522</v>
      </c>
      <c r="AE383" s="1">
        <f>AE318*$P$115</f>
        <v>1.4433529775849701</v>
      </c>
      <c r="AF383" s="1">
        <f>AF318*$O$115</f>
        <v>0</v>
      </c>
      <c r="AG383" s="1">
        <f>AG318*$P$115</f>
        <v>0</v>
      </c>
      <c r="AH383" s="1">
        <f>AH318*$O$115</f>
        <v>0</v>
      </c>
      <c r="AI383" s="1">
        <f>AI318*$P$115</f>
        <v>0</v>
      </c>
      <c r="AJ383" s="1">
        <f t="shared" si="318"/>
        <v>44.693949185248329</v>
      </c>
      <c r="AK383" s="1">
        <f t="shared" si="319"/>
        <v>22.799524640801408</v>
      </c>
    </row>
    <row r="384" spans="1:37">
      <c r="A384" s="13" t="s">
        <v>7</v>
      </c>
      <c r="B384" s="1">
        <f>B319*$O$116</f>
        <v>11.019180382396852</v>
      </c>
      <c r="C384" s="1">
        <f>C319*$P$116</f>
        <v>5.5188400447899051</v>
      </c>
      <c r="D384" s="1">
        <f>D319*$O$116</f>
        <v>2.1061408072895431</v>
      </c>
      <c r="E384" s="1">
        <f>E319*$P$116</f>
        <v>0.36935228923642927</v>
      </c>
      <c r="F384" s="1">
        <f>F319*$O$116</f>
        <v>0.91020801468265122</v>
      </c>
      <c r="G384" s="1">
        <f>G319*$P$116</f>
        <v>9.436371541006304E-2</v>
      </c>
      <c r="H384" s="1">
        <f>H319*$O$116</f>
        <v>0.40383713000111504</v>
      </c>
      <c r="I384" s="1">
        <f>I319*$P$116</f>
        <v>7.022831904361955E-2</v>
      </c>
      <c r="J384" s="1">
        <f>J319*$O$116</f>
        <v>5.5515814377456802</v>
      </c>
      <c r="K384" s="1">
        <f>K319*$P$116</f>
        <v>0.82994901524308451</v>
      </c>
      <c r="L384" s="1">
        <f>L319*$O$116</f>
        <v>3.3403740058305176</v>
      </c>
      <c r="M384" s="1">
        <f>M319*$P$116</f>
        <v>0.60854247113051163</v>
      </c>
      <c r="N384" s="1">
        <f>N319*$O$116</f>
        <v>0.7827663121904519</v>
      </c>
      <c r="O384" s="1">
        <f>O319*$P$116</f>
        <v>1.606275963890913</v>
      </c>
      <c r="P384" s="1">
        <f>P319*$O$116</f>
        <v>1.5412404009618172</v>
      </c>
      <c r="Q384" s="1">
        <f>Q319*$P$116</f>
        <v>0.89734998678642008</v>
      </c>
      <c r="R384" s="1">
        <f>R319*$O$116</f>
        <v>2.7398077624773398</v>
      </c>
      <c r="S384" s="1">
        <f>S319*$P$116</f>
        <v>0.22476465635721737</v>
      </c>
      <c r="T384" s="1">
        <f>T319*$O$116</f>
        <v>1.2449502477840848</v>
      </c>
      <c r="U384" s="1">
        <f>U319*$P$116</f>
        <v>0.22917323508096776</v>
      </c>
      <c r="V384" s="1">
        <f>V319*$O$116</f>
        <v>0.75057717713151451</v>
      </c>
      <c r="W384" s="1">
        <f>W319*$P$116</f>
        <v>0.69125086878661812</v>
      </c>
      <c r="X384" s="1">
        <f>X319*$O$116</f>
        <v>3.3453471809393958</v>
      </c>
      <c r="Y384" s="1">
        <f>Y319*$P$116</f>
        <v>3.8371701573107644</v>
      </c>
      <c r="Z384" s="1">
        <f>Z319*$O$116</f>
        <v>0.52626915148108921</v>
      </c>
      <c r="AA384" s="1">
        <f>AA319*$P$116</f>
        <v>0.90090573849244626</v>
      </c>
      <c r="AB384" s="1">
        <f>AB319*$O$116</f>
        <v>0</v>
      </c>
      <c r="AC384" s="1">
        <f>AC319*$P$116</f>
        <v>0</v>
      </c>
      <c r="AD384" s="1">
        <f>AD319*$O$116</f>
        <v>0.17367999040052054</v>
      </c>
      <c r="AE384" s="1">
        <f>AE319*$P$116</f>
        <v>0.28535020322457139</v>
      </c>
      <c r="AF384" s="1">
        <f>AF319*$O$116</f>
        <v>9.788477144712214E-2</v>
      </c>
      <c r="AG384" s="1">
        <f>AG319*$P$116</f>
        <v>0.356194020372535</v>
      </c>
      <c r="AH384" s="1">
        <f>AH319*$O$116</f>
        <v>0.58213673140789679</v>
      </c>
      <c r="AI384" s="1">
        <f>AI319*$P$116</f>
        <v>0.40100339961104653</v>
      </c>
      <c r="AJ384" s="1">
        <f t="shared" si="318"/>
        <v>35.115981504167593</v>
      </c>
      <c r="AK384" s="1">
        <f t="shared" si="319"/>
        <v>16.920714084767113</v>
      </c>
    </row>
    <row r="385" spans="1:37">
      <c r="A385" s="15" t="s">
        <v>8</v>
      </c>
      <c r="B385" s="1">
        <f>B320*$O$117</f>
        <v>10.5113578850446</v>
      </c>
      <c r="C385" s="1">
        <f>C320*$P$117</f>
        <v>5.2784518663493794</v>
      </c>
      <c r="D385" s="1">
        <f>D320*$O$117</f>
        <v>1.6771004501196209</v>
      </c>
      <c r="E385" s="1">
        <f>E320*$P$117</f>
        <v>0.29489112074514445</v>
      </c>
      <c r="F385" s="1">
        <f>F320*$O$117</f>
        <v>0</v>
      </c>
      <c r="G385" s="1">
        <f>G320*$P$117</f>
        <v>0</v>
      </c>
      <c r="H385" s="1">
        <f>H320*$O$117</f>
        <v>0.44192612007963622</v>
      </c>
      <c r="I385" s="1">
        <f>I320*$P$117</f>
        <v>7.7055727706435873E-2</v>
      </c>
      <c r="J385" s="1">
        <f>J320*$O$117</f>
        <v>3.4794292000428504</v>
      </c>
      <c r="K385" s="1">
        <f>K320*$P$117</f>
        <v>0.52154517392590427</v>
      </c>
      <c r="L385" s="1">
        <f>L320*$O$117</f>
        <v>4.6497074762231767</v>
      </c>
      <c r="M385" s="1">
        <f>M320*$P$117</f>
        <v>0.84931864422765357</v>
      </c>
      <c r="N385" s="1">
        <f>N320*$O$117</f>
        <v>0.62330957643925811</v>
      </c>
      <c r="O385" s="1">
        <f>O320*$P$117</f>
        <v>1.2824518299237331</v>
      </c>
      <c r="P385" s="1">
        <f>P320*$O$117</f>
        <v>0.93660497157233324</v>
      </c>
      <c r="Q385" s="1">
        <f>Q320*$P$117</f>
        <v>0.54676053896825039</v>
      </c>
      <c r="R385" s="1">
        <f>R320*$O$117</f>
        <v>6.5050668990008855</v>
      </c>
      <c r="S385" s="1">
        <f>S320*$P$117</f>
        <v>0.53506793318903068</v>
      </c>
      <c r="T385" s="1">
        <f>T320*$O$117</f>
        <v>0.43790499457797233</v>
      </c>
      <c r="U385" s="1">
        <f>U320*$P$117</f>
        <v>8.0824127728966189E-2</v>
      </c>
      <c r="V385" s="1">
        <f>V320*$O$117</f>
        <v>0.76563407756634805</v>
      </c>
      <c r="W385" s="1">
        <f>W320*$P$117</f>
        <v>0.70698600831945102</v>
      </c>
      <c r="X385" s="1">
        <f>X320*$O$117</f>
        <v>3.6242639129986269</v>
      </c>
      <c r="Y385" s="1">
        <f>Y320*$P$117</f>
        <v>4.1681074444504214</v>
      </c>
      <c r="Z385" s="1">
        <f>Z320*$O$117</f>
        <v>0.35171380674733055</v>
      </c>
      <c r="AA385" s="1">
        <f>AA320*$P$117</f>
        <v>0.60368458324768159</v>
      </c>
      <c r="AB385" s="1">
        <f>AB320*$O$117</f>
        <v>0</v>
      </c>
      <c r="AC385" s="1">
        <f>AC320*$P$117</f>
        <v>0</v>
      </c>
      <c r="AD385" s="1">
        <f>AD320*$O$117</f>
        <v>0.19006108797613178</v>
      </c>
      <c r="AE385" s="1">
        <f>AE320*$P$117</f>
        <v>0.31309118401355746</v>
      </c>
      <c r="AF385" s="1">
        <f>AF320*$O$117</f>
        <v>0.10711703814948666</v>
      </c>
      <c r="AG385" s="1">
        <f>AG320*$P$117</f>
        <v>0.39082224689785383</v>
      </c>
      <c r="AH385" s="1">
        <f>AH320*$O$117</f>
        <v>0.8750952651093219</v>
      </c>
      <c r="AI385" s="1">
        <f>AI320*$P$117</f>
        <v>0.6044043949297544</v>
      </c>
      <c r="AJ385" s="1">
        <f t="shared" si="318"/>
        <v>35.176292761647581</v>
      </c>
      <c r="AK385" s="1">
        <f t="shared" si="319"/>
        <v>16.253462824623217</v>
      </c>
    </row>
    <row r="386" spans="1:37">
      <c r="A386" s="13" t="s">
        <v>9</v>
      </c>
      <c r="B386" s="1">
        <f>B321*$O$118</f>
        <v>12.24857010395592</v>
      </c>
      <c r="C386" s="1">
        <f>C321*$P$118</f>
        <v>6.3759192449880224</v>
      </c>
      <c r="D386" s="1">
        <f>D321*$O$118</f>
        <v>1.5299915004091398</v>
      </c>
      <c r="E386" s="1">
        <f>E321*$P$118</f>
        <v>0.27886968855626759</v>
      </c>
      <c r="F386" s="1">
        <f>F321*$O$118</f>
        <v>0</v>
      </c>
      <c r="G386" s="1">
        <f>G321*$P$118</f>
        <v>0</v>
      </c>
      <c r="H386" s="1">
        <f>H321*$O$118</f>
        <v>1.0363635490815724</v>
      </c>
      <c r="I386" s="1">
        <f>I321*$P$118</f>
        <v>0.18731694125291243</v>
      </c>
      <c r="J386" s="1">
        <f>J321*$O$118</f>
        <v>1.5665015103781457</v>
      </c>
      <c r="K386" s="1">
        <f>K321*$P$118</f>
        <v>0.24340215450889652</v>
      </c>
      <c r="L386" s="1">
        <f>L321*$O$118</f>
        <v>7.1113411367336612</v>
      </c>
      <c r="M386" s="1">
        <f>M321*$P$118</f>
        <v>1.3464995483689022</v>
      </c>
      <c r="N386" s="1">
        <f>N321*$O$118</f>
        <v>0.18397021257527993</v>
      </c>
      <c r="O386" s="1">
        <f>O321*$P$118</f>
        <v>0.39236878108565931</v>
      </c>
      <c r="P386" s="1">
        <f>P321*$O$118</f>
        <v>0</v>
      </c>
      <c r="Q386" s="1">
        <f>Q321*$P$118</f>
        <v>0</v>
      </c>
      <c r="R386" s="1">
        <f>R321*$O$118</f>
        <v>3.9304530056599174</v>
      </c>
      <c r="S386" s="1">
        <f>S321*$P$118</f>
        <v>0.33512701483152907</v>
      </c>
      <c r="T386" s="1">
        <f>T321*$O$118</f>
        <v>1.0269335839655573</v>
      </c>
      <c r="U386" s="1">
        <f>U321*$P$118</f>
        <v>0.19647765112677204</v>
      </c>
      <c r="V386" s="1">
        <f>V321*$O$118</f>
        <v>0</v>
      </c>
      <c r="W386" s="1">
        <f>W321*$P$118</f>
        <v>0</v>
      </c>
      <c r="X386" s="1">
        <f>X321*$O$118</f>
        <v>4.6311732195932294</v>
      </c>
      <c r="Y386" s="1">
        <f>Y321*$P$118</f>
        <v>5.5210259567690745</v>
      </c>
      <c r="Z386" s="1">
        <f>Z321*$O$118</f>
        <v>0.8493426878785646</v>
      </c>
      <c r="AA386" s="1">
        <f>AA321*$P$118</f>
        <v>1.5111698949408998</v>
      </c>
      <c r="AB386" s="1">
        <f>AB321*$O$118</f>
        <v>0</v>
      </c>
      <c r="AC386" s="1">
        <f>AC321*$P$118</f>
        <v>0</v>
      </c>
      <c r="AD386" s="1">
        <f>AD321*$O$118</f>
        <v>0.21316726759857246</v>
      </c>
      <c r="AE386" s="1">
        <f>AE321*$P$118</f>
        <v>0.36400539405835636</v>
      </c>
      <c r="AF386" s="1">
        <f>AF321*$O$118</f>
        <v>0</v>
      </c>
      <c r="AG386" s="1">
        <f>AG321*$P$118</f>
        <v>0</v>
      </c>
      <c r="AH386" s="1">
        <f>AH321*$O$118</f>
        <v>1.0460943956240136</v>
      </c>
      <c r="AI386" s="1">
        <f>AI321*$P$118</f>
        <v>0.74895000499443209</v>
      </c>
      <c r="AJ386" s="1">
        <f t="shared" si="318"/>
        <v>35.373902173453573</v>
      </c>
      <c r="AK386" s="1">
        <f t="shared" si="319"/>
        <v>17.501132275481723</v>
      </c>
    </row>
    <row r="387" spans="1:37">
      <c r="A387" s="15" t="s">
        <v>10</v>
      </c>
      <c r="B387" s="1">
        <f>B322*$O$119</f>
        <v>8.9495940226228612</v>
      </c>
      <c r="C387" s="1">
        <f>C322*$P$119</f>
        <v>4.5327058835807188</v>
      </c>
      <c r="D387" s="1">
        <f>D322*$O$119</f>
        <v>0.55267475938468802</v>
      </c>
      <c r="E387" s="1">
        <f>E322*$P$119</f>
        <v>9.8011878578598971E-2</v>
      </c>
      <c r="F387" s="1">
        <f>F322*$O$119</f>
        <v>0.59083625985228272</v>
      </c>
      <c r="G387" s="1">
        <f>G322*$P$119</f>
        <v>6.1942282899369275E-2</v>
      </c>
      <c r="H387" s="1">
        <f>H322*$O$119</f>
        <v>0</v>
      </c>
      <c r="I387" s="1">
        <f>I322*$P$119</f>
        <v>0</v>
      </c>
      <c r="J387" s="1">
        <f>J322*$O$119</f>
        <v>1.697589519469503</v>
      </c>
      <c r="K387" s="1">
        <f>K322*$P$119</f>
        <v>0.25663924828476142</v>
      </c>
      <c r="L387" s="1">
        <f>L322*$O$119</f>
        <v>4.9437491641356575</v>
      </c>
      <c r="M387" s="1">
        <f>M322*$P$119</f>
        <v>0.91076832027517862</v>
      </c>
      <c r="N387" s="1">
        <f>N322*$O$119</f>
        <v>0.20540658143414597</v>
      </c>
      <c r="O387" s="1">
        <f>O322*$P$119</f>
        <v>0.42624380388183186</v>
      </c>
      <c r="P387" s="1">
        <f>P322*$O$119</f>
        <v>0</v>
      </c>
      <c r="Q387" s="1">
        <f>Q322*$P$119</f>
        <v>0</v>
      </c>
      <c r="R387" s="1">
        <f>R322*$O$119</f>
        <v>1.8102285306543595</v>
      </c>
      <c r="S387" s="1">
        <f>S322*$P$119</f>
        <v>0.15017478694640249</v>
      </c>
      <c r="T387" s="1">
        <f>T322*$O$119</f>
        <v>0.54837045835805054</v>
      </c>
      <c r="U387" s="1">
        <f>U322*$P$119</f>
        <v>0.10208023007972365</v>
      </c>
      <c r="V387" s="1">
        <f>V322*$O$119</f>
        <v>0</v>
      </c>
      <c r="W387" s="1">
        <f>W322*$P$119</f>
        <v>0</v>
      </c>
      <c r="X387" s="1">
        <f>X322*$O$119</f>
        <v>4.6980065223827134</v>
      </c>
      <c r="Y387" s="1">
        <f>Y322*$P$119</f>
        <v>5.44928055657057</v>
      </c>
      <c r="Z387" s="1">
        <f>Z322*$O$119</f>
        <v>0.69542647908474065</v>
      </c>
      <c r="AA387" s="1">
        <f>AA322*$P$119</f>
        <v>1.2038665645178086</v>
      </c>
      <c r="AB387" s="1">
        <f>AB322*$O$119</f>
        <v>0</v>
      </c>
      <c r="AC387" s="1">
        <f>AC322*$P$119</f>
        <v>0</v>
      </c>
      <c r="AD387" s="1">
        <f>AD322*$O$119</f>
        <v>0</v>
      </c>
      <c r="AE387" s="1">
        <f>AE322*$P$119</f>
        <v>0</v>
      </c>
      <c r="AF387" s="1">
        <f>AF322*$O$119</f>
        <v>0</v>
      </c>
      <c r="AG387" s="1">
        <f>AG322*$P$119</f>
        <v>0</v>
      </c>
      <c r="AH387" s="1">
        <f>AH322*$O$119</f>
        <v>0</v>
      </c>
      <c r="AI387" s="1">
        <f>AI322*$P$119</f>
        <v>0</v>
      </c>
      <c r="AJ387" s="1">
        <f t="shared" si="318"/>
        <v>24.691882297379003</v>
      </c>
      <c r="AK387" s="1">
        <f t="shared" si="319"/>
        <v>13.191713555614964</v>
      </c>
    </row>
    <row r="388" spans="1:37">
      <c r="A388" s="13" t="s">
        <v>11</v>
      </c>
      <c r="B388" s="1">
        <f>B323*$O$120</f>
        <v>4.0730839115735744</v>
      </c>
      <c r="C388" s="1">
        <f>C323*$P$120</f>
        <v>2.1237703140764963</v>
      </c>
      <c r="D388" s="1">
        <f>D323*$O$120</f>
        <v>1.1724062544644187</v>
      </c>
      <c r="E388" s="1">
        <f>E323*$P$120</f>
        <v>0.21405096650710481</v>
      </c>
      <c r="F388" s="1">
        <f>F323*$O$120</f>
        <v>0</v>
      </c>
      <c r="G388" s="1">
        <f>G323*$P$120</f>
        <v>0</v>
      </c>
      <c r="H388" s="1">
        <f>H323*$O$120</f>
        <v>0</v>
      </c>
      <c r="I388" s="1">
        <f>I323*$P$120</f>
        <v>0</v>
      </c>
      <c r="J388" s="1">
        <f>J323*$O$120</f>
        <v>0.59149319522118815</v>
      </c>
      <c r="K388" s="1">
        <f>K323*$P$120</f>
        <v>9.2059820959469227E-2</v>
      </c>
      <c r="L388" s="1">
        <f>L323*$O$120</f>
        <v>1.1652588599785902</v>
      </c>
      <c r="M388" s="1">
        <f>M323*$P$120</f>
        <v>0.22100590940403983</v>
      </c>
      <c r="N388" s="1">
        <f>N323*$O$120</f>
        <v>0</v>
      </c>
      <c r="O388" s="1">
        <f>O323*$P$120</f>
        <v>0</v>
      </c>
      <c r="P388" s="1">
        <f>P323*$O$120</f>
        <v>0</v>
      </c>
      <c r="Q388" s="1">
        <f>Q323*$P$120</f>
        <v>0</v>
      </c>
      <c r="R388" s="1">
        <f>R323*$O$120</f>
        <v>0</v>
      </c>
      <c r="S388" s="1">
        <f>S323*$P$120</f>
        <v>0</v>
      </c>
      <c r="T388" s="1">
        <f>T323*$O$120</f>
        <v>0.57320817110217415</v>
      </c>
      <c r="U388" s="1">
        <f>U323*$P$120</f>
        <v>0.10985250035739112</v>
      </c>
      <c r="V388" s="1">
        <f>V323*$O$120</f>
        <v>0</v>
      </c>
      <c r="W388" s="1">
        <f>W323*$P$120</f>
        <v>0</v>
      </c>
      <c r="X388" s="1">
        <f>X323*$O$120</f>
        <v>3.7510511995928617</v>
      </c>
      <c r="Y388" s="1">
        <f>Y323*$P$120</f>
        <v>4.4792832778268767</v>
      </c>
      <c r="Z388" s="1">
        <f>Z323*$O$120</f>
        <v>0.49174331422145756</v>
      </c>
      <c r="AA388" s="1">
        <f>AA323*$P$120</f>
        <v>0.87638629595280992</v>
      </c>
      <c r="AB388" s="1">
        <f>AB323*$O$120</f>
        <v>0</v>
      </c>
      <c r="AC388" s="1">
        <f>AC323*$P$120</f>
        <v>0</v>
      </c>
      <c r="AD388" s="1">
        <f>AD323*$O$120</f>
        <v>0</v>
      </c>
      <c r="AE388" s="1">
        <f>AE323*$P$120</f>
        <v>0</v>
      </c>
      <c r="AF388" s="1">
        <f>AF323*$O$120</f>
        <v>0</v>
      </c>
      <c r="AG388" s="1">
        <f>AG323*$P$120</f>
        <v>0</v>
      </c>
      <c r="AH388" s="1">
        <f>AH323*$O$120</f>
        <v>0</v>
      </c>
      <c r="AI388" s="1">
        <f>AI323*$P$120</f>
        <v>0</v>
      </c>
      <c r="AJ388" s="1">
        <f t="shared" si="318"/>
        <v>11.818244906154266</v>
      </c>
      <c r="AK388" s="1">
        <f t="shared" si="319"/>
        <v>8.1164090850841877</v>
      </c>
    </row>
    <row r="389" spans="1:37">
      <c r="A389" s="15" t="s">
        <v>12</v>
      </c>
      <c r="B389" s="1">
        <f>B324*$O$121</f>
        <v>2.0626267422260942</v>
      </c>
      <c r="C389" s="1">
        <f>C324*$P$121</f>
        <v>1.0567848602016503</v>
      </c>
      <c r="D389" s="1">
        <f>D324*$O$121</f>
        <v>0.53753672087978965</v>
      </c>
      <c r="E389" s="1">
        <f>E324*$P$121</f>
        <v>9.6433727529725649E-2</v>
      </c>
      <c r="F389" s="1">
        <f>F324*$O$121</f>
        <v>0</v>
      </c>
      <c r="G389" s="1">
        <f>G324*$P$121</f>
        <v>0</v>
      </c>
      <c r="H389" s="1">
        <f>H324*$O$121</f>
        <v>0</v>
      </c>
      <c r="I389" s="1">
        <f>I324*$P$121</f>
        <v>0</v>
      </c>
      <c r="J389" s="1">
        <f>J324*$O$121</f>
        <v>0.55036389739206404</v>
      </c>
      <c r="K389" s="1">
        <f>K324*$P$121</f>
        <v>8.4168979316384646E-2</v>
      </c>
      <c r="L389" s="1">
        <f>L324*$O$121</f>
        <v>0.53425971090128033</v>
      </c>
      <c r="M389" s="1">
        <f>M324*$P$121</f>
        <v>9.9567051705982373E-2</v>
      </c>
      <c r="N389" s="1">
        <f>N324*$O$121</f>
        <v>0.19978039227658159</v>
      </c>
      <c r="O389" s="1">
        <f>O324*$P$121</f>
        <v>0.41938058366886116</v>
      </c>
      <c r="P389" s="1">
        <f>P324*$O$121</f>
        <v>0</v>
      </c>
      <c r="Q389" s="1">
        <f>Q324*$P$121</f>
        <v>0</v>
      </c>
      <c r="R389" s="1">
        <f>R324*$O$121</f>
        <v>1.1626904010331731</v>
      </c>
      <c r="S389" s="1">
        <f>S324*$P$121</f>
        <v>9.7575197751459716E-2</v>
      </c>
      <c r="T389" s="1">
        <f>T324*$O$121</f>
        <v>0.53335031681437839</v>
      </c>
      <c r="U389" s="1">
        <f>U324*$P$121</f>
        <v>0.10043657193842646</v>
      </c>
      <c r="V389" s="1">
        <f>V324*$O$121</f>
        <v>0</v>
      </c>
      <c r="W389" s="1">
        <f>W324*$P$121</f>
        <v>0</v>
      </c>
      <c r="X389" s="1">
        <f>X324*$O$121</f>
        <v>1.1411384486857052</v>
      </c>
      <c r="Y389" s="1">
        <f>Y324*$P$121</f>
        <v>1.3389847329957778</v>
      </c>
      <c r="Z389" s="1">
        <f>Z324*$O$121</f>
        <v>0.44666498078220263</v>
      </c>
      <c r="AA389" s="1">
        <f>AA324*$P$121</f>
        <v>0.7822053254593252</v>
      </c>
      <c r="AB389" s="1">
        <f>AB324*$O$121</f>
        <v>0</v>
      </c>
      <c r="AC389" s="1">
        <f>AC324*$P$121</f>
        <v>0</v>
      </c>
      <c r="AD389" s="1">
        <f>AD324*$O$121</f>
        <v>0.23148660723509007</v>
      </c>
      <c r="AE389" s="1">
        <f>AE324*$P$121</f>
        <v>0.38906457898208852</v>
      </c>
      <c r="AF389" s="1">
        <f>AF324*$O$121</f>
        <v>0</v>
      </c>
      <c r="AG389" s="1">
        <f>AG324*$P$121</f>
        <v>0</v>
      </c>
      <c r="AH389" s="1">
        <f>AH324*$O$121</f>
        <v>0</v>
      </c>
      <c r="AI389" s="1">
        <f>AI324*$P$121</f>
        <v>0</v>
      </c>
      <c r="AJ389" s="1">
        <f t="shared" si="318"/>
        <v>7.39989821822636</v>
      </c>
      <c r="AK389" s="1">
        <f t="shared" si="319"/>
        <v>4.4646016095496819</v>
      </c>
    </row>
    <row r="390" spans="1:37">
      <c r="B390" s="21"/>
      <c r="C390" s="21"/>
      <c r="D390" s="21"/>
      <c r="E390" s="21"/>
      <c r="F390" s="21"/>
      <c r="G390" s="21"/>
      <c r="H390" s="21"/>
      <c r="I390" s="21"/>
    </row>
    <row r="391" spans="1:37" ht="22.5">
      <c r="B391" s="16" t="s">
        <v>231</v>
      </c>
      <c r="C391" s="25"/>
      <c r="D391" s="16" t="s">
        <v>152</v>
      </c>
      <c r="E391" s="16"/>
      <c r="F391" s="16" t="s">
        <v>153</v>
      </c>
      <c r="G391" s="16"/>
      <c r="H391" s="16" t="s">
        <v>155</v>
      </c>
      <c r="I391" s="16"/>
      <c r="J391" s="16" t="s">
        <v>156</v>
      </c>
      <c r="K391" s="16"/>
      <c r="L391" s="16" t="s">
        <v>48</v>
      </c>
      <c r="M391" s="16"/>
      <c r="N391" s="16" t="s">
        <v>157</v>
      </c>
      <c r="O391" s="16"/>
      <c r="P391" s="16" t="s">
        <v>49</v>
      </c>
      <c r="Q391" s="16"/>
      <c r="R391" s="16" t="s">
        <v>160</v>
      </c>
      <c r="S391" s="16"/>
      <c r="T391" s="16" t="s">
        <v>54</v>
      </c>
      <c r="U391" s="16"/>
      <c r="V391" s="16" t="s">
        <v>162</v>
      </c>
      <c r="W391" s="16"/>
      <c r="X391" s="16" t="s">
        <v>164</v>
      </c>
      <c r="Y391" s="16"/>
      <c r="Z391" s="16" t="s">
        <v>166</v>
      </c>
      <c r="AA391" s="16"/>
      <c r="AB391" s="16" t="s">
        <v>172</v>
      </c>
      <c r="AC391" s="16"/>
      <c r="AD391" s="16" t="s">
        <v>168</v>
      </c>
      <c r="AE391" s="16"/>
      <c r="AF391" s="16" t="s">
        <v>170</v>
      </c>
      <c r="AG391" s="16"/>
      <c r="AH391" s="16" t="s">
        <v>60</v>
      </c>
      <c r="AI391" s="16"/>
      <c r="AJ391" s="23" t="s">
        <v>177</v>
      </c>
      <c r="AK391" s="23"/>
    </row>
    <row r="392" spans="1:37">
      <c r="A392" s="22" t="s">
        <v>24</v>
      </c>
      <c r="B392" s="16" t="s">
        <v>30</v>
      </c>
      <c r="C392" s="16" t="s">
        <v>31</v>
      </c>
      <c r="D392" s="16" t="s">
        <v>30</v>
      </c>
      <c r="E392" s="16" t="s">
        <v>31</v>
      </c>
      <c r="F392" s="16" t="s">
        <v>30</v>
      </c>
      <c r="G392" s="16" t="s">
        <v>31</v>
      </c>
      <c r="H392" s="16" t="s">
        <v>30</v>
      </c>
      <c r="I392" s="16" t="s">
        <v>31</v>
      </c>
      <c r="J392" s="16" t="s">
        <v>30</v>
      </c>
      <c r="K392" s="16" t="s">
        <v>31</v>
      </c>
      <c r="L392" s="16" t="s">
        <v>30</v>
      </c>
      <c r="M392" s="16" t="s">
        <v>31</v>
      </c>
      <c r="N392" s="16" t="s">
        <v>30</v>
      </c>
      <c r="O392" s="16" t="s">
        <v>31</v>
      </c>
      <c r="P392" s="16" t="s">
        <v>30</v>
      </c>
      <c r="Q392" s="16" t="s">
        <v>31</v>
      </c>
      <c r="R392" s="16" t="s">
        <v>30</v>
      </c>
      <c r="S392" s="16" t="s">
        <v>31</v>
      </c>
      <c r="T392" s="16" t="s">
        <v>30</v>
      </c>
      <c r="U392" s="16" t="s">
        <v>31</v>
      </c>
      <c r="V392" s="16" t="s">
        <v>30</v>
      </c>
      <c r="W392" s="16" t="s">
        <v>31</v>
      </c>
      <c r="X392" s="16" t="s">
        <v>30</v>
      </c>
      <c r="Y392" s="16" t="s">
        <v>31</v>
      </c>
      <c r="Z392" s="16" t="s">
        <v>30</v>
      </c>
      <c r="AA392" s="16" t="s">
        <v>31</v>
      </c>
      <c r="AB392" s="16" t="s">
        <v>30</v>
      </c>
      <c r="AC392" s="16" t="s">
        <v>31</v>
      </c>
      <c r="AD392" s="16" t="s">
        <v>30</v>
      </c>
      <c r="AE392" s="16" t="s">
        <v>31</v>
      </c>
      <c r="AF392" s="16" t="s">
        <v>30</v>
      </c>
      <c r="AG392" s="16" t="s">
        <v>31</v>
      </c>
      <c r="AH392" s="16" t="s">
        <v>30</v>
      </c>
      <c r="AI392" s="16" t="s">
        <v>31</v>
      </c>
      <c r="AJ392" s="23" t="s">
        <v>30</v>
      </c>
      <c r="AK392" s="23" t="s">
        <v>31</v>
      </c>
    </row>
    <row r="393" spans="1:37">
      <c r="A393" s="11" t="s">
        <v>5</v>
      </c>
      <c r="B393" s="1">
        <f>SUM(B394:B401)</f>
        <v>16.221188718116224</v>
      </c>
      <c r="C393" s="1">
        <f t="shared" ref="C393:AI393" si="320">SUM(C394:C401)</f>
        <v>24.094957412720262</v>
      </c>
      <c r="D393" s="1">
        <f t="shared" si="320"/>
        <v>3.6447515844449936</v>
      </c>
      <c r="E393" s="1">
        <f t="shared" si="320"/>
        <v>2.0448693662637556</v>
      </c>
      <c r="F393" s="1">
        <f t="shared" si="320"/>
        <v>0.53520365466771969</v>
      </c>
      <c r="G393" s="1">
        <f t="shared" si="320"/>
        <v>0.23455109356432333</v>
      </c>
      <c r="H393" s="1">
        <f t="shared" si="320"/>
        <v>0.21200653270681591</v>
      </c>
      <c r="I393" s="1">
        <f t="shared" si="320"/>
        <v>0.31625992209916443</v>
      </c>
      <c r="J393" s="1">
        <f t="shared" si="320"/>
        <v>3.9387237402760675</v>
      </c>
      <c r="K393" s="1">
        <f t="shared" si="320"/>
        <v>2.0063446460243428</v>
      </c>
      <c r="L393" s="1">
        <f t="shared" si="320"/>
        <v>5.885485218062648</v>
      </c>
      <c r="M393" s="1">
        <f t="shared" si="320"/>
        <v>3.5262034039888674</v>
      </c>
      <c r="N393" s="1">
        <f t="shared" si="320"/>
        <v>0.68605335422193003</v>
      </c>
      <c r="O393" s="1">
        <f t="shared" si="320"/>
        <v>5.0285727531499953</v>
      </c>
      <c r="P393" s="1">
        <f t="shared" si="320"/>
        <v>0.32034833284655106</v>
      </c>
      <c r="Q393" s="1">
        <f t="shared" si="320"/>
        <v>0.82367234374340004</v>
      </c>
      <c r="R393" s="1">
        <f t="shared" si="320"/>
        <v>4.4807114884632693</v>
      </c>
      <c r="S393" s="1">
        <f t="shared" si="320"/>
        <v>1.2243958503870072</v>
      </c>
      <c r="T393" s="1">
        <f t="shared" si="320"/>
        <v>2.1545901761548549</v>
      </c>
      <c r="U393" s="1">
        <f t="shared" si="320"/>
        <v>0.86607895165172721</v>
      </c>
      <c r="V393" s="1">
        <f t="shared" si="320"/>
        <v>0.28425881516108886</v>
      </c>
      <c r="W393" s="1">
        <f t="shared" si="320"/>
        <v>1.0055306458066138</v>
      </c>
      <c r="X393" s="1">
        <f t="shared" si="320"/>
        <v>9.254100401051069</v>
      </c>
      <c r="Y393" s="1">
        <f t="shared" si="320"/>
        <v>26.726917243981752</v>
      </c>
      <c r="Z393" s="1">
        <f t="shared" si="320"/>
        <v>2.2203444354062354</v>
      </c>
      <c r="AA393" s="1">
        <f t="shared" si="320"/>
        <v>9.5001812739402052</v>
      </c>
      <c r="AB393" s="1">
        <f t="shared" si="320"/>
        <v>2.0474446403833006E-2</v>
      </c>
      <c r="AC393" s="1">
        <f t="shared" si="320"/>
        <v>8.7781390583424809E-2</v>
      </c>
      <c r="AD393" s="1">
        <f t="shared" si="320"/>
        <v>0.41388491332536925</v>
      </c>
      <c r="AE393" s="1">
        <f t="shared" si="320"/>
        <v>2.2489063848195197</v>
      </c>
      <c r="AF393" s="1">
        <f t="shared" si="320"/>
        <v>2.1953161894655786E-2</v>
      </c>
      <c r="AG393" s="1">
        <f t="shared" si="320"/>
        <v>0.40445049590219062</v>
      </c>
      <c r="AH393" s="1">
        <f t="shared" si="320"/>
        <v>0.27806451015547246</v>
      </c>
      <c r="AI393" s="1">
        <f t="shared" si="320"/>
        <v>1.3228200450180276</v>
      </c>
      <c r="AJ393" s="1">
        <f>SUM(AH393,AF393,AD393,AB393,Z393,X393,V393,T393,R393,P393,N393,L393,J393,H393,F393,D393,B393)</f>
        <v>50.572143483358794</v>
      </c>
      <c r="AK393" s="1">
        <f>SUM(AI393,AG393,AE393,AC393,AA393,Y393,W393,U393,S393,Q393,O393,M393,K393,I393,G393,E393,C393)</f>
        <v>81.462493223644572</v>
      </c>
    </row>
    <row r="394" spans="1:37">
      <c r="A394" s="13" t="s">
        <v>13</v>
      </c>
      <c r="B394" s="1">
        <f>B331*$O$114</f>
        <v>0.66380528588497578</v>
      </c>
      <c r="C394" s="1">
        <f>C331*$P$114</f>
        <v>1.5434520211855021</v>
      </c>
      <c r="D394" s="1">
        <f>D331*$O$114</f>
        <v>0.53959258675311872</v>
      </c>
      <c r="E394" s="1">
        <f>E331*$P$114</f>
        <v>0.51488724096685845</v>
      </c>
      <c r="F394" s="1">
        <f>F331*$O$114</f>
        <v>0.20164484979792957</v>
      </c>
      <c r="G394" s="1">
        <f>G331*$P$114</f>
        <v>0.12998031808211441</v>
      </c>
      <c r="H394" s="1">
        <f>H331*$O$114</f>
        <v>9.6015288362745518E-2</v>
      </c>
      <c r="I394" s="1">
        <f>I331*$P$114</f>
        <v>7.622846979336409E-2</v>
      </c>
      <c r="J394" s="1">
        <f>J331*$O$114</f>
        <v>0.40105253458744722</v>
      </c>
      <c r="K394" s="1">
        <f>K331*$P$114</f>
        <v>0.27056757311774765</v>
      </c>
      <c r="L394" s="1">
        <f>L331*$O$114</f>
        <v>0.19605107463828411</v>
      </c>
      <c r="M394" s="1">
        <f>M331*$P$114</f>
        <v>0.15650175044290288</v>
      </c>
      <c r="N394" s="1">
        <f>N331*$O$114</f>
        <v>9.5401540304240612E-2</v>
      </c>
      <c r="O394" s="1">
        <f>O331*$P$114</f>
        <v>1.0034167044544891</v>
      </c>
      <c r="P394" s="1">
        <f>P331*$O$114</f>
        <v>2.3067093016397321E-2</v>
      </c>
      <c r="Q394" s="1">
        <f>Q331*$P$114</f>
        <v>7.5489029913191855E-2</v>
      </c>
      <c r="R394" s="1">
        <f>R331*$O$114</f>
        <v>0.42374250642789962</v>
      </c>
      <c r="S394" s="1">
        <f>S331*$P$114</f>
        <v>0.16298896363482854</v>
      </c>
      <c r="T394" s="1">
        <f>T331*$O$114</f>
        <v>9.6413022838662654E-2</v>
      </c>
      <c r="U394" s="1">
        <f>U331*$P$114</f>
        <v>7.4342715057154909E-2</v>
      </c>
      <c r="V394" s="1">
        <f>V331*$O$114</f>
        <v>4.800898518900263E-2</v>
      </c>
      <c r="W394" s="1">
        <f>W331*$P$114</f>
        <v>0.14208918646405402</v>
      </c>
      <c r="X394" s="1">
        <f>X331*$O$114</f>
        <v>3.1279100168180175E-2</v>
      </c>
      <c r="Y394" s="1">
        <f>Y331*$P$114</f>
        <v>0.22140959197202845</v>
      </c>
      <c r="Z394" s="1">
        <f>Z331*$O$114</f>
        <v>0.36470679315092364</v>
      </c>
      <c r="AA394" s="1">
        <f>AA331*$P$114</f>
        <v>2.6149454909885197</v>
      </c>
      <c r="AB394" s="1">
        <f>AB331*$O$114</f>
        <v>2.0474446403833006E-2</v>
      </c>
      <c r="AC394" s="1">
        <f>AC331*$P$114</f>
        <v>8.7781390583424809E-2</v>
      </c>
      <c r="AD394" s="1">
        <f>AD331*$O$114</f>
        <v>2.0066713540396762E-2</v>
      </c>
      <c r="AE394" s="1">
        <f>AE331*$P$114</f>
        <v>0.27457021160097606</v>
      </c>
      <c r="AF394" s="1">
        <f>AF331*$O$114</f>
        <v>0</v>
      </c>
      <c r="AG394" s="1">
        <f>AG331*$P$114</f>
        <v>0</v>
      </c>
      <c r="AH394" s="1">
        <f>AH331*$O$114</f>
        <v>6.6547086079120965E-2</v>
      </c>
      <c r="AI394" s="1">
        <f>AI331*$P$114</f>
        <v>0.21594429879152449</v>
      </c>
      <c r="AJ394" s="1">
        <f t="shared" ref="AJ394:AJ401" si="321">SUM(AH394,AF394,AD394,AB394,Z394,X394,V394,T394,R394,P394,N394,L394,J394,H394,F394,D394,B394)</f>
        <v>3.2878689071431584</v>
      </c>
      <c r="AK394" s="1">
        <f t="shared" ref="AK394:AK401" si="322">SUM(AI394,AG394,AE394,AC394,AA394,Y394,W394,U394,S394,Q394,O394,M394,K394,I394,G394,E394,C394)</f>
        <v>7.5645949570486817</v>
      </c>
    </row>
    <row r="395" spans="1:37">
      <c r="A395" s="15" t="s">
        <v>6</v>
      </c>
      <c r="B395" s="1">
        <f>B332*$O$115</f>
        <v>0</v>
      </c>
      <c r="C395" s="1">
        <f>C332*$P$115</f>
        <v>2.2930892562296474</v>
      </c>
      <c r="D395" s="1">
        <f>D332*$O$115</f>
        <v>0</v>
      </c>
      <c r="E395" s="1">
        <f>E332*$P$115</f>
        <v>0.21594102516544655</v>
      </c>
      <c r="F395" s="1">
        <f>F332*$O$115</f>
        <v>0</v>
      </c>
      <c r="G395" s="1">
        <f>G332*$P$115</f>
        <v>0</v>
      </c>
      <c r="H395" s="1">
        <f>H332*$O$115</f>
        <v>0</v>
      </c>
      <c r="I395" s="1">
        <f>I332*$P$115</f>
        <v>2.3067227263350122E-2</v>
      </c>
      <c r="J395" s="1">
        <f>J332*$O$115</f>
        <v>0</v>
      </c>
      <c r="K395" s="1">
        <f>K332*$P$115</f>
        <v>0.37704972191286612</v>
      </c>
      <c r="L395" s="1">
        <f>L332*$O$115</f>
        <v>0</v>
      </c>
      <c r="M395" s="1">
        <f>M332*$P$115</f>
        <v>0.31628674733609263</v>
      </c>
      <c r="N395" s="1">
        <f>N332*$O$115</f>
        <v>0</v>
      </c>
      <c r="O395" s="1">
        <f>O332*$P$115</f>
        <v>1.0104686893298247</v>
      </c>
      <c r="P395" s="1">
        <f>P332*$O$115</f>
        <v>0</v>
      </c>
      <c r="Q395" s="1">
        <f>Q332*$P$115</f>
        <v>0</v>
      </c>
      <c r="R395" s="1">
        <f>R332*$O$115</f>
        <v>0</v>
      </c>
      <c r="S395" s="1">
        <f>S332*$P$115</f>
        <v>8.7033140924165434E-2</v>
      </c>
      <c r="T395" s="1">
        <f>T332*$O$115</f>
        <v>0</v>
      </c>
      <c r="U395" s="1">
        <f>U332*$P$115</f>
        <v>2.302738985282721E-2</v>
      </c>
      <c r="V395" s="1">
        <f>V332*$O$115</f>
        <v>0</v>
      </c>
      <c r="W395" s="1">
        <f>W332*$P$115</f>
        <v>0.26935882092365615</v>
      </c>
      <c r="X395" s="1">
        <f>X332*$O$115</f>
        <v>0</v>
      </c>
      <c r="Y395" s="1">
        <f>Y332*$P$115</f>
        <v>0.57209372368523648</v>
      </c>
      <c r="Z395" s="1">
        <f>Z332*$O$115</f>
        <v>0</v>
      </c>
      <c r="AA395" s="1">
        <f>AA332*$P$115</f>
        <v>0.69802117817865361</v>
      </c>
      <c r="AB395" s="1">
        <f>AB332*$O$115</f>
        <v>0</v>
      </c>
      <c r="AC395" s="1">
        <f>AC332*$P$115</f>
        <v>0</v>
      </c>
      <c r="AD395" s="1">
        <f>AD332*$O$115</f>
        <v>0</v>
      </c>
      <c r="AE395" s="1">
        <f>AE332*$P$115</f>
        <v>0.45953860687357778</v>
      </c>
      <c r="AF395" s="1">
        <f>AF332*$O$115</f>
        <v>0</v>
      </c>
      <c r="AG395" s="1">
        <f>AG332*$P$115</f>
        <v>0</v>
      </c>
      <c r="AH395" s="1">
        <f>AH332*$O$115</f>
        <v>0</v>
      </c>
      <c r="AI395" s="1">
        <f>AI332*$P$115</f>
        <v>0</v>
      </c>
      <c r="AJ395" s="1">
        <f t="shared" si="321"/>
        <v>0</v>
      </c>
      <c r="AK395" s="1">
        <f t="shared" si="322"/>
        <v>6.344975527675345</v>
      </c>
    </row>
    <row r="396" spans="1:37">
      <c r="A396" s="13" t="s">
        <v>7</v>
      </c>
      <c r="B396" s="1">
        <f>B333*$O$116</f>
        <v>1.0467592980736609</v>
      </c>
      <c r="C396" s="1">
        <f>C333*$P$116</f>
        <v>2.3259848315818461</v>
      </c>
      <c r="D396" s="1">
        <f>D333*$O$116</f>
        <v>0.19304706792510121</v>
      </c>
      <c r="E396" s="1">
        <f>E333*$P$116</f>
        <v>0.17221650083628187</v>
      </c>
      <c r="F396" s="1">
        <f>F333*$O$116</f>
        <v>8.2652949578484403E-2</v>
      </c>
      <c r="G396" s="1">
        <f>G333*$P$116</f>
        <v>4.8977674058278582E-2</v>
      </c>
      <c r="H396" s="1">
        <f>H333*$O$116</f>
        <v>3.7893914643438671E-2</v>
      </c>
      <c r="I396" s="1">
        <f>I333*$P$116</f>
        <v>2.8827232532589248E-2</v>
      </c>
      <c r="J396" s="1">
        <f>J333*$O$116</f>
        <v>0.52071666731103083</v>
      </c>
      <c r="K396" s="1">
        <f>K333*$P$116</f>
        <v>0.33720388635309573</v>
      </c>
      <c r="L396" s="1">
        <f>L333*$O$116</f>
        <v>0.3152484856119151</v>
      </c>
      <c r="M396" s="1">
        <f>M333*$P$116</f>
        <v>0.24261721835431599</v>
      </c>
      <c r="N396" s="1">
        <f>N333*$O$116</f>
        <v>7.2011905390787889E-2</v>
      </c>
      <c r="O396" s="1">
        <f>O333*$P$116</f>
        <v>0.71385341187095697</v>
      </c>
      <c r="P396" s="1">
        <f>P333*$O$116</f>
        <v>0.13776916265392589</v>
      </c>
      <c r="Q396" s="1">
        <f>Q333*$P$116</f>
        <v>0.41958720892335261</v>
      </c>
      <c r="R396" s="1">
        <f>R333*$O$116</f>
        <v>0.25494968754406555</v>
      </c>
      <c r="S396" s="1">
        <f>S333*$P$116</f>
        <v>9.360387433451875E-2</v>
      </c>
      <c r="T396" s="1">
        <f>T333*$O$116</f>
        <v>0.11816698865738083</v>
      </c>
      <c r="U396" s="1">
        <f>U333*$P$116</f>
        <v>8.8454939378324396E-2</v>
      </c>
      <c r="V396" s="1">
        <f>V333*$O$116</f>
        <v>8.2780201855936847E-2</v>
      </c>
      <c r="W396" s="1">
        <f>W333*$P$116</f>
        <v>0.24681214313010993</v>
      </c>
      <c r="X396" s="1">
        <f>X333*$O$116</f>
        <v>0.28122296067730057</v>
      </c>
      <c r="Y396" s="1">
        <f>Y333*$P$116</f>
        <v>1.8277999803599305</v>
      </c>
      <c r="Z396" s="1">
        <f>Z333*$O$116</f>
        <v>5.404557961479535E-2</v>
      </c>
      <c r="AA396" s="1">
        <f>AA333*$P$116</f>
        <v>0.37540065992602734</v>
      </c>
      <c r="AB396" s="1">
        <f>AB333*$O$116</f>
        <v>0</v>
      </c>
      <c r="AC396" s="1">
        <f>AC333*$P$116</f>
        <v>0</v>
      </c>
      <c r="AD396" s="1">
        <f>AD333*$O$116</f>
        <v>1.2056519356120617E-2</v>
      </c>
      <c r="AE396" s="1">
        <f>AE333*$P$116</f>
        <v>0.14445054958838613</v>
      </c>
      <c r="AF396" s="1">
        <f>AF333*$O$116</f>
        <v>6.7949660689187478E-3</v>
      </c>
      <c r="AG396" s="1">
        <f>AG333*$P$116</f>
        <v>0.16799619872085567</v>
      </c>
      <c r="AH396" s="1">
        <f>AH333*$O$116</f>
        <v>5.533352461735673E-2</v>
      </c>
      <c r="AI396" s="1">
        <f>AI333*$P$116</f>
        <v>0.1712331297238486</v>
      </c>
      <c r="AJ396" s="1">
        <f t="shared" si="321"/>
        <v>3.2714498795802198</v>
      </c>
      <c r="AK396" s="1">
        <f t="shared" si="322"/>
        <v>7.405019439672718</v>
      </c>
    </row>
    <row r="397" spans="1:37">
      <c r="A397" s="15" t="s">
        <v>8</v>
      </c>
      <c r="B397" s="1">
        <f>B334*$O$117</f>
        <v>1.8751483589544586</v>
      </c>
      <c r="C397" s="1">
        <f>C334*$P$117</f>
        <v>2.9304686224351584</v>
      </c>
      <c r="D397" s="1">
        <f>D334*$O$117</f>
        <v>0.29111641760078411</v>
      </c>
      <c r="E397" s="1">
        <f>E334*$P$117</f>
        <v>0.17683958713618897</v>
      </c>
      <c r="F397" s="1">
        <f>F334*$O$117</f>
        <v>0</v>
      </c>
      <c r="G397" s="1">
        <f>G334*$P$117</f>
        <v>0</v>
      </c>
      <c r="H397" s="1">
        <f>H334*$O$117</f>
        <v>7.8097329700631726E-2</v>
      </c>
      <c r="I397" s="1">
        <f>I334*$P$117</f>
        <v>4.1938804440782899E-2</v>
      </c>
      <c r="J397" s="1">
        <f>J334*$O$117</f>
        <v>0.61469244766076803</v>
      </c>
      <c r="K397" s="1">
        <f>K334*$P$117</f>
        <v>0.28169177989377814</v>
      </c>
      <c r="L397" s="1">
        <f>L334*$O$117</f>
        <v>0.82532231789730104</v>
      </c>
      <c r="M397" s="1">
        <f>M334*$P$117</f>
        <v>0.45230664017945527</v>
      </c>
      <c r="N397" s="1">
        <f>N334*$O$117</f>
        <v>0.10849944582450416</v>
      </c>
      <c r="O397" s="1">
        <f>O334*$P$117</f>
        <v>0.74122343007972247</v>
      </c>
      <c r="P397" s="1">
        <f>P334*$O$117</f>
        <v>0.1595120771762279</v>
      </c>
      <c r="Q397" s="1">
        <f>Q334*$P$117</f>
        <v>0.32859610490685559</v>
      </c>
      <c r="R397" s="1">
        <f>R334*$O$117</f>
        <v>1.1422533463888846</v>
      </c>
      <c r="S397" s="1">
        <f>S334*$P$117</f>
        <v>0.29439422492344663</v>
      </c>
      <c r="T397" s="1">
        <f>T334*$O$117</f>
        <v>7.8070218110731171E-2</v>
      </c>
      <c r="U397" s="1">
        <f>U334*$P$117</f>
        <v>4.2022593713748863E-2</v>
      </c>
      <c r="V397" s="1">
        <f>V334*$O$117</f>
        <v>0.15346962811614942</v>
      </c>
      <c r="W397" s="1">
        <f>W334*$P$117</f>
        <v>0.34727049528879372</v>
      </c>
      <c r="X397" s="1">
        <f>X334*$O$117</f>
        <v>0.58941602387091674</v>
      </c>
      <c r="Y397" s="1">
        <f>Y334*$P$117</f>
        <v>2.5412287048489928</v>
      </c>
      <c r="Z397" s="1">
        <f>Z334*$O$117</f>
        <v>6.6649172845949206E-2</v>
      </c>
      <c r="AA397" s="1">
        <f>AA334*$P$117</f>
        <v>0.33229080140353673</v>
      </c>
      <c r="AB397" s="1">
        <f>AB334*$O$117</f>
        <v>0</v>
      </c>
      <c r="AC397" s="1">
        <f>AC334*$P$117</f>
        <v>0</v>
      </c>
      <c r="AD397" s="1">
        <f>AD334*$O$117</f>
        <v>2.6895657685888388E-2</v>
      </c>
      <c r="AE397" s="1">
        <f>AE334*$P$117</f>
        <v>0.20017927976865535</v>
      </c>
      <c r="AF397" s="1">
        <f>AF334*$O$117</f>
        <v>1.5158195825737039E-2</v>
      </c>
      <c r="AG397" s="1">
        <f>AG334*$P$117</f>
        <v>0.23645429718133498</v>
      </c>
      <c r="AH397" s="1">
        <f>AH334*$O$117</f>
        <v>0.15618389945899475</v>
      </c>
      <c r="AI397" s="1">
        <f>AI334*$P$117</f>
        <v>0.3388819491620777</v>
      </c>
      <c r="AJ397" s="1">
        <f t="shared" si="321"/>
        <v>6.180484537117926</v>
      </c>
      <c r="AK397" s="1">
        <f t="shared" si="322"/>
        <v>9.2857873153625281</v>
      </c>
    </row>
    <row r="398" spans="1:37">
      <c r="A398" s="13" t="s">
        <v>9</v>
      </c>
      <c r="B398" s="1">
        <f>B335*$O$118</f>
        <v>0</v>
      </c>
      <c r="C398" s="1">
        <f>C335*$P$118</f>
        <v>5.0454047577151284</v>
      </c>
      <c r="D398" s="1">
        <f>D335*$O$118</f>
        <v>0</v>
      </c>
      <c r="E398" s="1">
        <f>E335*$P$118</f>
        <v>0.23300215728747589</v>
      </c>
      <c r="F398" s="1">
        <f>F335*$O$118</f>
        <v>0</v>
      </c>
      <c r="G398" s="1">
        <f>G335*$P$118</f>
        <v>0</v>
      </c>
      <c r="H398" s="1">
        <f>H335*$O$118</f>
        <v>0</v>
      </c>
      <c r="I398" s="1">
        <f>I335*$P$118</f>
        <v>0.14619818806907806</v>
      </c>
      <c r="J398" s="1">
        <f>J335*$O$118</f>
        <v>0</v>
      </c>
      <c r="K398" s="1">
        <f>K335*$P$118</f>
        <v>0.18896717314445585</v>
      </c>
      <c r="L398" s="1">
        <f>L335*$O$118</f>
        <v>0</v>
      </c>
      <c r="M398" s="1">
        <f>M335*$P$118</f>
        <v>1.0352577487291401</v>
      </c>
      <c r="N398" s="1">
        <f>N335*$O$118</f>
        <v>0</v>
      </c>
      <c r="O398" s="1">
        <f>O335*$P$118</f>
        <v>0.31937485573170304</v>
      </c>
      <c r="P398" s="1">
        <f>P335*$O$118</f>
        <v>0</v>
      </c>
      <c r="Q398" s="1">
        <f>Q335*$P$118</f>
        <v>0</v>
      </c>
      <c r="R398" s="1">
        <f>R335*$O$118</f>
        <v>0</v>
      </c>
      <c r="S398" s="1">
        <f>S335*$P$118</f>
        <v>0.26353699795417251</v>
      </c>
      <c r="T398" s="1">
        <f>T335*$O$118</f>
        <v>0</v>
      </c>
      <c r="U398" s="1">
        <f>U335*$P$118</f>
        <v>0.14859808390598706</v>
      </c>
      <c r="V398" s="1">
        <f>V335*$O$118</f>
        <v>0</v>
      </c>
      <c r="W398" s="1">
        <f>W335*$P$118</f>
        <v>0</v>
      </c>
      <c r="X398" s="1">
        <f>X335*$O$118</f>
        <v>0</v>
      </c>
      <c r="Y398" s="1">
        <f>Y335*$P$118</f>
        <v>4.6678199295255807</v>
      </c>
      <c r="Z398" s="1">
        <f>Z335*$O$118</f>
        <v>0</v>
      </c>
      <c r="AA398" s="1">
        <f>AA335*$P$118</f>
        <v>1.1887102788448154</v>
      </c>
      <c r="AB398" s="1">
        <f>AB335*$O$118</f>
        <v>0</v>
      </c>
      <c r="AC398" s="1">
        <f>AC335*$P$118</f>
        <v>0</v>
      </c>
      <c r="AD398" s="1">
        <f>AD335*$O$118</f>
        <v>0</v>
      </c>
      <c r="AE398" s="1">
        <f>AE335*$P$118</f>
        <v>0.31848368829208096</v>
      </c>
      <c r="AF398" s="1">
        <f>AF335*$O$118</f>
        <v>0</v>
      </c>
      <c r="AG398" s="1">
        <f>AG335*$P$118</f>
        <v>0</v>
      </c>
      <c r="AH398" s="1">
        <f>AH335*$O$118</f>
        <v>0</v>
      </c>
      <c r="AI398" s="1">
        <f>AI335*$P$118</f>
        <v>0.59676066734057676</v>
      </c>
      <c r="AJ398" s="1">
        <f t="shared" si="321"/>
        <v>0</v>
      </c>
      <c r="AK398" s="1">
        <f t="shared" si="322"/>
        <v>14.152114526540196</v>
      </c>
    </row>
    <row r="399" spans="1:37">
      <c r="A399" s="15" t="s">
        <v>10</v>
      </c>
      <c r="B399" s="1">
        <f>B336*$O$119</f>
        <v>3.905131171380444</v>
      </c>
      <c r="C399" s="1">
        <f>C336*$P$119</f>
        <v>3.5798333984073771</v>
      </c>
      <c r="D399" s="1">
        <f>D336*$O$119</f>
        <v>0.23601478176759824</v>
      </c>
      <c r="E399" s="1">
        <f>E336*$P$119</f>
        <v>8.2255860970116723E-2</v>
      </c>
      <c r="F399" s="1">
        <f>F336*$O$119</f>
        <v>0.25090585529130566</v>
      </c>
      <c r="G399" s="1">
        <f>G336*$P$119</f>
        <v>5.5593101423930341E-2</v>
      </c>
      <c r="H399" s="1">
        <f>H336*$O$119</f>
        <v>0</v>
      </c>
      <c r="I399" s="1">
        <f>I336*$P$119</f>
        <v>0</v>
      </c>
      <c r="J399" s="1">
        <f>J336*$O$119</f>
        <v>0.73506284291011026</v>
      </c>
      <c r="K399" s="1">
        <f>K336*$P$119</f>
        <v>0.19839043240765661</v>
      </c>
      <c r="L399" s="1">
        <f>L336*$O$119</f>
        <v>2.1486513034338155</v>
      </c>
      <c r="M399" s="1">
        <f>M336*$P$119</f>
        <v>0.6964023092846342</v>
      </c>
      <c r="N399" s="1">
        <f>N336*$O$119</f>
        <v>8.7910495316529308E-2</v>
      </c>
      <c r="O399" s="1">
        <f>O336*$P$119</f>
        <v>0.34743949404516244</v>
      </c>
      <c r="P399" s="1">
        <f>P336*$O$119</f>
        <v>0</v>
      </c>
      <c r="Q399" s="1">
        <f>Q336*$P$119</f>
        <v>0</v>
      </c>
      <c r="R399" s="1">
        <f>R336*$O$119</f>
        <v>0.78008678412338439</v>
      </c>
      <c r="S399" s="1">
        <f>S336*$P$119</f>
        <v>0.1177741815725539</v>
      </c>
      <c r="T399" s="1">
        <f>T336*$O$119</f>
        <v>0.23916174743669213</v>
      </c>
      <c r="U399" s="1">
        <f>U336*$P$119</f>
        <v>7.6621157145602733E-2</v>
      </c>
      <c r="V399" s="1">
        <f>V336*$O$119</f>
        <v>0</v>
      </c>
      <c r="W399" s="1">
        <f>W336*$P$119</f>
        <v>0</v>
      </c>
      <c r="X399" s="1">
        <f>X336*$O$119</f>
        <v>1.9066741797228197</v>
      </c>
      <c r="Y399" s="1">
        <f>Y336*$P$119</f>
        <v>4.6338850731632943</v>
      </c>
      <c r="Z399" s="1">
        <f>Z336*$O$119</f>
        <v>0.31839200563810077</v>
      </c>
      <c r="AA399" s="1">
        <f>AA336*$P$119</f>
        <v>0.94444774831605216</v>
      </c>
      <c r="AB399" s="1">
        <f>AB336*$O$119</f>
        <v>0</v>
      </c>
      <c r="AC399" s="1">
        <f>AC336*$P$119</f>
        <v>0</v>
      </c>
      <c r="AD399" s="1">
        <f>AD336*$O$119</f>
        <v>0</v>
      </c>
      <c r="AE399" s="1">
        <f>AE336*$P$119</f>
        <v>0</v>
      </c>
      <c r="AF399" s="1">
        <f>AF336*$O$119</f>
        <v>0</v>
      </c>
      <c r="AG399" s="1">
        <f>AG336*$P$119</f>
        <v>0</v>
      </c>
      <c r="AH399" s="1">
        <f>AH336*$O$119</f>
        <v>0</v>
      </c>
      <c r="AI399" s="1">
        <f>AI336*$P$119</f>
        <v>0</v>
      </c>
      <c r="AJ399" s="1">
        <f t="shared" si="321"/>
        <v>10.607991167020801</v>
      </c>
      <c r="AK399" s="1">
        <f t="shared" si="322"/>
        <v>10.73264275673638</v>
      </c>
    </row>
    <row r="400" spans="1:37">
      <c r="A400" s="13" t="s">
        <v>11</v>
      </c>
      <c r="B400" s="1">
        <f>B337*$O$120</f>
        <v>5.381601785478165</v>
      </c>
      <c r="C400" s="1">
        <f>C337*$P$120</f>
        <v>4.1506231974214973</v>
      </c>
      <c r="D400" s="1">
        <f>D337*$O$120</f>
        <v>1.5186188620844843</v>
      </c>
      <c r="E400" s="1">
        <f>E337*$P$120</f>
        <v>0.44238178491857383</v>
      </c>
      <c r="F400" s="1">
        <f>F337*$O$120</f>
        <v>0</v>
      </c>
      <c r="G400" s="1">
        <f>G337*$P$120</f>
        <v>0</v>
      </c>
      <c r="H400" s="1">
        <f>H337*$O$120</f>
        <v>0</v>
      </c>
      <c r="I400" s="1">
        <f>I337*$P$120</f>
        <v>0</v>
      </c>
      <c r="J400" s="1">
        <f>J337*$O$120</f>
        <v>0.77599982561462377</v>
      </c>
      <c r="K400" s="1">
        <f>K337*$P$120</f>
        <v>0.17641710214138515</v>
      </c>
      <c r="L400" s="1">
        <f>L337*$O$120</f>
        <v>1.5339946533908209</v>
      </c>
      <c r="M400" s="1">
        <f>M337*$P$120</f>
        <v>0.41930377051852163</v>
      </c>
      <c r="N400" s="1">
        <f>N337*$O$120</f>
        <v>0</v>
      </c>
      <c r="O400" s="1">
        <f>O337*$P$120</f>
        <v>0</v>
      </c>
      <c r="P400" s="1">
        <f>P337*$O$120</f>
        <v>0</v>
      </c>
      <c r="Q400" s="1">
        <f>Q337*$P$120</f>
        <v>0</v>
      </c>
      <c r="R400" s="1">
        <f>R337*$O$120</f>
        <v>0</v>
      </c>
      <c r="S400" s="1">
        <f>S337*$P$120</f>
        <v>0</v>
      </c>
      <c r="T400" s="1">
        <f>T337*$O$120</f>
        <v>0.75701217993333914</v>
      </c>
      <c r="U400" s="1">
        <f>U337*$P$120</f>
        <v>0.20491626369511867</v>
      </c>
      <c r="V400" s="1">
        <f>V337*$O$120</f>
        <v>0</v>
      </c>
      <c r="W400" s="1">
        <f>W337*$P$120</f>
        <v>0</v>
      </c>
      <c r="X400" s="1">
        <f>X337*$O$120</f>
        <v>4.6369896247969118</v>
      </c>
      <c r="Y400" s="1">
        <f>Y337*$P$120</f>
        <v>9.370545659443426</v>
      </c>
      <c r="Z400" s="1">
        <f>Z337*$O$120</f>
        <v>0.6791973048010842</v>
      </c>
      <c r="AA400" s="1">
        <f>AA337*$P$120</f>
        <v>1.7022963090391681</v>
      </c>
      <c r="AB400" s="1">
        <f>AB337*$O$120</f>
        <v>0</v>
      </c>
      <c r="AC400" s="1">
        <f>AC337*$P$120</f>
        <v>0</v>
      </c>
      <c r="AD400" s="1">
        <f>AD337*$O$120</f>
        <v>0</v>
      </c>
      <c r="AE400" s="1">
        <f>AE337*$P$120</f>
        <v>0</v>
      </c>
      <c r="AF400" s="1">
        <f>AF337*$O$120</f>
        <v>0</v>
      </c>
      <c r="AG400" s="1">
        <f>AG337*$P$120</f>
        <v>0</v>
      </c>
      <c r="AH400" s="1">
        <f>AH337*$O$120</f>
        <v>0</v>
      </c>
      <c r="AI400" s="1">
        <f>AI337*$P$120</f>
        <v>0</v>
      </c>
      <c r="AJ400" s="1">
        <f t="shared" si="321"/>
        <v>15.283414236099429</v>
      </c>
      <c r="AK400" s="1">
        <f t="shared" si="322"/>
        <v>16.46648408717769</v>
      </c>
    </row>
    <row r="401" spans="1:37">
      <c r="A401" s="15" t="s">
        <v>12</v>
      </c>
      <c r="B401" s="1">
        <f>B338*$O$121</f>
        <v>3.3487428183445194</v>
      </c>
      <c r="C401" s="1">
        <f>C338*$P$121</f>
        <v>2.2261013277441046</v>
      </c>
      <c r="D401" s="1">
        <f>D338*$O$121</f>
        <v>0.86636186831390705</v>
      </c>
      <c r="E401" s="1">
        <f>E338*$P$121</f>
        <v>0.2073452089828132</v>
      </c>
      <c r="F401" s="1">
        <f>F338*$O$121</f>
        <v>0</v>
      </c>
      <c r="G401" s="1">
        <f>G338*$P$121</f>
        <v>0</v>
      </c>
      <c r="H401" s="1">
        <f>H338*$O$121</f>
        <v>0</v>
      </c>
      <c r="I401" s="1">
        <f>I338*$P$121</f>
        <v>0</v>
      </c>
      <c r="J401" s="1">
        <f>J338*$O$121</f>
        <v>0.89119942219208725</v>
      </c>
      <c r="K401" s="1">
        <f>K338*$P$121</f>
        <v>0.17605697705335746</v>
      </c>
      <c r="L401" s="1">
        <f>L338*$O$121</f>
        <v>0.86621738309051066</v>
      </c>
      <c r="M401" s="1">
        <f>M338*$P$121</f>
        <v>0.20752721914380462</v>
      </c>
      <c r="N401" s="1">
        <f>N338*$O$121</f>
        <v>0.32222996738586801</v>
      </c>
      <c r="O401" s="1">
        <f>O338*$P$121</f>
        <v>0.89279616763813574</v>
      </c>
      <c r="P401" s="1">
        <f>P338*$O$121</f>
        <v>0</v>
      </c>
      <c r="Q401" s="1">
        <f>Q338*$P$121</f>
        <v>0</v>
      </c>
      <c r="R401" s="1">
        <f>R338*$O$121</f>
        <v>1.8796791639790351</v>
      </c>
      <c r="S401" s="1">
        <f>S338*$P$121</f>
        <v>0.20506446704332143</v>
      </c>
      <c r="T401" s="1">
        <f>T338*$O$121</f>
        <v>0.86576601917804896</v>
      </c>
      <c r="U401" s="1">
        <f>U338*$P$121</f>
        <v>0.20809580890296331</v>
      </c>
      <c r="V401" s="1">
        <f>V338*$O$121</f>
        <v>0</v>
      </c>
      <c r="W401" s="1">
        <f>W338*$P$121</f>
        <v>0</v>
      </c>
      <c r="X401" s="1">
        <f>X338*$O$121</f>
        <v>1.8085185118149403</v>
      </c>
      <c r="Y401" s="1">
        <f>Y338*$P$121</f>
        <v>2.8921345809832641</v>
      </c>
      <c r="Z401" s="1">
        <f>Z338*$O$121</f>
        <v>0.73735357935538226</v>
      </c>
      <c r="AA401" s="1">
        <f>AA338*$P$121</f>
        <v>1.644068807243432</v>
      </c>
      <c r="AB401" s="1">
        <f>AB338*$O$121</f>
        <v>0</v>
      </c>
      <c r="AC401" s="1">
        <f>AC338*$P$121</f>
        <v>0</v>
      </c>
      <c r="AD401" s="1">
        <f>AD338*$O$121</f>
        <v>0.35486602274296347</v>
      </c>
      <c r="AE401" s="1">
        <f>AE338*$P$121</f>
        <v>0.85168404869584313</v>
      </c>
      <c r="AF401" s="1">
        <f>AF338*$O$121</f>
        <v>0</v>
      </c>
      <c r="AG401" s="1">
        <f>AG338*$P$121</f>
        <v>0</v>
      </c>
      <c r="AH401" s="1">
        <f>AH338*$O$121</f>
        <v>0</v>
      </c>
      <c r="AI401" s="1">
        <f>AI338*$P$121</f>
        <v>0</v>
      </c>
      <c r="AJ401" s="1">
        <f t="shared" si="321"/>
        <v>11.940934756397262</v>
      </c>
      <c r="AK401" s="1">
        <f t="shared" si="322"/>
        <v>9.5108746134310387</v>
      </c>
    </row>
    <row r="402" spans="1:37">
      <c r="B402" s="21"/>
      <c r="C402" s="21"/>
      <c r="D402" s="21"/>
      <c r="E402" s="21"/>
      <c r="F402" s="21"/>
      <c r="G402" s="21"/>
      <c r="H402" s="21"/>
      <c r="I402" s="21"/>
    </row>
    <row r="403" spans="1:37" ht="22.5">
      <c r="B403" s="16" t="s">
        <v>231</v>
      </c>
      <c r="C403" s="25"/>
      <c r="D403" s="16" t="s">
        <v>152</v>
      </c>
      <c r="E403" s="16"/>
      <c r="F403" s="16" t="s">
        <v>153</v>
      </c>
      <c r="G403" s="16"/>
      <c r="H403" s="16" t="s">
        <v>155</v>
      </c>
      <c r="I403" s="16"/>
      <c r="J403" s="16" t="s">
        <v>156</v>
      </c>
      <c r="K403" s="16"/>
      <c r="L403" s="16" t="s">
        <v>48</v>
      </c>
      <c r="M403" s="16"/>
      <c r="N403" s="16" t="s">
        <v>157</v>
      </c>
      <c r="O403" s="16"/>
      <c r="P403" s="16" t="s">
        <v>49</v>
      </c>
      <c r="Q403" s="16"/>
      <c r="R403" s="16" t="s">
        <v>160</v>
      </c>
      <c r="S403" s="16"/>
      <c r="T403" s="16" t="s">
        <v>54</v>
      </c>
      <c r="U403" s="16"/>
      <c r="V403" s="16" t="s">
        <v>162</v>
      </c>
      <c r="W403" s="16"/>
      <c r="X403" s="16" t="s">
        <v>164</v>
      </c>
      <c r="Y403" s="16"/>
      <c r="Z403" s="16" t="s">
        <v>166</v>
      </c>
      <c r="AA403" s="16"/>
      <c r="AB403" s="16" t="s">
        <v>172</v>
      </c>
      <c r="AC403" s="16"/>
      <c r="AD403" s="16" t="s">
        <v>168</v>
      </c>
      <c r="AE403" s="16"/>
      <c r="AF403" s="16" t="s">
        <v>170</v>
      </c>
      <c r="AG403" s="16"/>
      <c r="AH403" s="16" t="s">
        <v>60</v>
      </c>
      <c r="AI403" s="16"/>
      <c r="AJ403" s="23" t="s">
        <v>177</v>
      </c>
      <c r="AK403" s="23"/>
    </row>
    <row r="404" spans="1:37">
      <c r="A404" s="22" t="s">
        <v>25</v>
      </c>
      <c r="B404" s="16" t="s">
        <v>30</v>
      </c>
      <c r="C404" s="16" t="s">
        <v>31</v>
      </c>
      <c r="D404" s="16" t="s">
        <v>30</v>
      </c>
      <c r="E404" s="16" t="s">
        <v>31</v>
      </c>
      <c r="F404" s="16" t="s">
        <v>30</v>
      </c>
      <c r="G404" s="16" t="s">
        <v>31</v>
      </c>
      <c r="H404" s="16" t="s">
        <v>30</v>
      </c>
      <c r="I404" s="16" t="s">
        <v>31</v>
      </c>
      <c r="J404" s="16" t="s">
        <v>30</v>
      </c>
      <c r="K404" s="16" t="s">
        <v>31</v>
      </c>
      <c r="L404" s="16" t="s">
        <v>30</v>
      </c>
      <c r="M404" s="16" t="s">
        <v>31</v>
      </c>
      <c r="N404" s="16" t="s">
        <v>30</v>
      </c>
      <c r="O404" s="16" t="s">
        <v>31</v>
      </c>
      <c r="P404" s="16" t="s">
        <v>30</v>
      </c>
      <c r="Q404" s="16" t="s">
        <v>31</v>
      </c>
      <c r="R404" s="16" t="s">
        <v>30</v>
      </c>
      <c r="S404" s="16" t="s">
        <v>31</v>
      </c>
      <c r="T404" s="16" t="s">
        <v>30</v>
      </c>
      <c r="U404" s="16" t="s">
        <v>31</v>
      </c>
      <c r="V404" s="16" t="s">
        <v>30</v>
      </c>
      <c r="W404" s="16" t="s">
        <v>31</v>
      </c>
      <c r="X404" s="16" t="s">
        <v>30</v>
      </c>
      <c r="Y404" s="16" t="s">
        <v>31</v>
      </c>
      <c r="Z404" s="16" t="s">
        <v>30</v>
      </c>
      <c r="AA404" s="16" t="s">
        <v>31</v>
      </c>
      <c r="AB404" s="16" t="s">
        <v>30</v>
      </c>
      <c r="AC404" s="16" t="s">
        <v>31</v>
      </c>
      <c r="AD404" s="16" t="s">
        <v>30</v>
      </c>
      <c r="AE404" s="16" t="s">
        <v>31</v>
      </c>
      <c r="AF404" s="16" t="s">
        <v>30</v>
      </c>
      <c r="AG404" s="16" t="s">
        <v>31</v>
      </c>
      <c r="AH404" s="16" t="s">
        <v>30</v>
      </c>
      <c r="AI404" s="16" t="s">
        <v>31</v>
      </c>
      <c r="AJ404" s="23" t="s">
        <v>30</v>
      </c>
      <c r="AK404" s="23" t="s">
        <v>31</v>
      </c>
    </row>
    <row r="405" spans="1:37">
      <c r="A405" s="11" t="s">
        <v>5</v>
      </c>
      <c r="B405" s="1">
        <f>SUM(B406:B413)</f>
        <v>3.1212805578396781</v>
      </c>
      <c r="C405" s="1">
        <f t="shared" ref="C405:AI405" si="323">SUM(C406:C413)</f>
        <v>4.3794493900452522</v>
      </c>
      <c r="D405" s="1">
        <f t="shared" si="323"/>
        <v>0.59853925844335254</v>
      </c>
      <c r="E405" s="1">
        <f t="shared" si="323"/>
        <v>0.32149768593451783</v>
      </c>
      <c r="F405" s="1">
        <f t="shared" si="323"/>
        <v>0.11237166413605226</v>
      </c>
      <c r="G405" s="1">
        <f t="shared" si="323"/>
        <v>4.360919211613383E-2</v>
      </c>
      <c r="H405" s="1">
        <f t="shared" si="323"/>
        <v>6.6524840918100778E-2</v>
      </c>
      <c r="I405" s="1">
        <f t="shared" si="323"/>
        <v>3.7442937338675805E-2</v>
      </c>
      <c r="J405" s="1">
        <f t="shared" si="323"/>
        <v>0.7232590412116785</v>
      </c>
      <c r="K405" s="1">
        <f t="shared" si="323"/>
        <v>0.30881682239263591</v>
      </c>
      <c r="L405" s="1">
        <f t="shared" si="323"/>
        <v>1.3191151163540213</v>
      </c>
      <c r="M405" s="1">
        <f t="shared" si="323"/>
        <v>0.66770103999080399</v>
      </c>
      <c r="N405" s="1">
        <f t="shared" si="323"/>
        <v>0.12479072395888444</v>
      </c>
      <c r="O405" s="1">
        <f t="shared" si="323"/>
        <v>0.79496766236085947</v>
      </c>
      <c r="P405" s="1">
        <f t="shared" si="323"/>
        <v>3.8483468882312313E-2</v>
      </c>
      <c r="Q405" s="1">
        <f t="shared" si="323"/>
        <v>8.1898642853518638E-2</v>
      </c>
      <c r="R405" s="1">
        <f t="shared" si="323"/>
        <v>0.89317594703030467</v>
      </c>
      <c r="S405" s="1">
        <f t="shared" si="323"/>
        <v>0.21729264680683438</v>
      </c>
      <c r="T405" s="1">
        <f t="shared" si="323"/>
        <v>0.35342395147169903</v>
      </c>
      <c r="U405" s="1">
        <f t="shared" si="323"/>
        <v>0.16806182984357346</v>
      </c>
      <c r="V405" s="1">
        <f t="shared" si="323"/>
        <v>4.5455288445295283E-2</v>
      </c>
      <c r="W405" s="1">
        <f t="shared" si="323"/>
        <v>0.10326320164463224</v>
      </c>
      <c r="X405" s="1">
        <f t="shared" si="323"/>
        <v>1.5824733590098161</v>
      </c>
      <c r="Y405" s="1">
        <f t="shared" si="323"/>
        <v>5.4971410030937822</v>
      </c>
      <c r="Z405" s="1">
        <f t="shared" si="323"/>
        <v>0.39344862459637897</v>
      </c>
      <c r="AA405" s="1">
        <f t="shared" si="323"/>
        <v>1.7867749559131996</v>
      </c>
      <c r="AB405" s="1">
        <f t="shared" si="323"/>
        <v>3.9423475908730733E-3</v>
      </c>
      <c r="AC405" s="1">
        <f t="shared" si="323"/>
        <v>1.2334517494184679E-2</v>
      </c>
      <c r="AD405" s="1">
        <f t="shared" si="323"/>
        <v>6.9689228397791805E-2</v>
      </c>
      <c r="AE405" s="1">
        <f t="shared" si="323"/>
        <v>0.3898211118368099</v>
      </c>
      <c r="AF405" s="1">
        <f t="shared" si="323"/>
        <v>2.7717921999895366E-3</v>
      </c>
      <c r="AG405" s="1">
        <f t="shared" si="323"/>
        <v>4.4628451036527343E-2</v>
      </c>
      <c r="AH405" s="1">
        <f t="shared" si="323"/>
        <v>7.1823819414940815E-2</v>
      </c>
      <c r="AI405" s="1">
        <f t="shared" si="323"/>
        <v>0.16163766929946</v>
      </c>
      <c r="AJ405" s="1">
        <f>SUM(AH405,AF405,AD405,AB405,Z405,X405,V405,T405,R405,P405,N405,L405,J405,H405,F405,D405,B405)</f>
        <v>9.5205690299011696</v>
      </c>
      <c r="AK405" s="1">
        <f>SUM(AI405,AG405,AE405,AC405,AA405,Y405,W405,U405,S405,Q405,O405,M405,K405,I405,G405,E405,C405)</f>
        <v>15.016338760001403</v>
      </c>
    </row>
    <row r="406" spans="1:37">
      <c r="A406" s="13" t="s">
        <v>13</v>
      </c>
      <c r="B406" s="1">
        <f>B343*$O$114</f>
        <v>0.12781547876808666</v>
      </c>
      <c r="C406" s="1">
        <f>C343*$P$114</f>
        <v>0.21687667317885995</v>
      </c>
      <c r="D406" s="1">
        <f>D343*$O$114</f>
        <v>0.10389836640666798</v>
      </c>
      <c r="E406" s="1">
        <f>E343*$P$114</f>
        <v>7.2348884416481254E-2</v>
      </c>
      <c r="F406" s="1">
        <f>F343*$O$114</f>
        <v>3.8826646256184365E-2</v>
      </c>
      <c r="G406" s="1">
        <f>G343*$P$114</f>
        <v>1.8264059120365078E-2</v>
      </c>
      <c r="H406" s="1">
        <f>H343*$O$114</f>
        <v>1.8487710646622888E-2</v>
      </c>
      <c r="I406" s="1">
        <f>I343*$P$114</f>
        <v>1.071116996406659E-2</v>
      </c>
      <c r="J406" s="1">
        <f>J343*$O$114</f>
        <v>7.7222527161875679E-2</v>
      </c>
      <c r="K406" s="1">
        <f>K343*$P$114</f>
        <v>3.8018541763795155E-2</v>
      </c>
      <c r="L406" s="1">
        <f>L343*$O$114</f>
        <v>3.7749566779183938E-2</v>
      </c>
      <c r="M406" s="1">
        <f>M343*$P$114</f>
        <v>2.1990692627202588E-2</v>
      </c>
      <c r="N406" s="1">
        <f>N343*$O$114</f>
        <v>1.8369533669715866E-2</v>
      </c>
      <c r="O406" s="1">
        <f>O343*$P$114</f>
        <v>0.14099413113407702</v>
      </c>
      <c r="P406" s="1">
        <f>P343*$O$114</f>
        <v>4.4415608015958138E-3</v>
      </c>
      <c r="Q406" s="1">
        <f>Q343*$P$114</f>
        <v>1.0607268281975848E-2</v>
      </c>
      <c r="R406" s="1">
        <f>R343*$O$114</f>
        <v>8.159147341115934E-2</v>
      </c>
      <c r="S406" s="1">
        <f>S343*$P$114</f>
        <v>2.2902237136494301E-2</v>
      </c>
      <c r="T406" s="1">
        <f>T343*$O$114</f>
        <v>1.856429428273261E-2</v>
      </c>
      <c r="U406" s="1">
        <f>U343*$P$114</f>
        <v>1.0446194954797306E-2</v>
      </c>
      <c r="V406" s="1">
        <f>V343*$O$114</f>
        <v>9.2441135338678943E-3</v>
      </c>
      <c r="W406" s="1">
        <f>W343*$P$114</f>
        <v>1.9965525090534116E-2</v>
      </c>
      <c r="X406" s="1">
        <f>X343*$O$114</f>
        <v>6.0227799453282061E-3</v>
      </c>
      <c r="Y406" s="1">
        <f>Y343*$P$114</f>
        <v>3.1111155421533612E-2</v>
      </c>
      <c r="Z406" s="1">
        <f>Z343*$O$114</f>
        <v>7.0224167188443168E-2</v>
      </c>
      <c r="AA406" s="1">
        <f>AA343*$P$114</f>
        <v>0.36743654538354475</v>
      </c>
      <c r="AB406" s="1">
        <f>AB343*$O$114</f>
        <v>3.9423475908730733E-3</v>
      </c>
      <c r="AC406" s="1">
        <f>AC343*$P$114</f>
        <v>1.2334517494184679E-2</v>
      </c>
      <c r="AD406" s="1">
        <f>AD343*$O$114</f>
        <v>3.8638387686962374E-3</v>
      </c>
      <c r="AE406" s="1">
        <f>AE343*$P$114</f>
        <v>3.8580968652525714E-2</v>
      </c>
      <c r="AF406" s="1">
        <f>AF343*$O$114</f>
        <v>0</v>
      </c>
      <c r="AG406" s="1">
        <f>AG343*$P$114</f>
        <v>0</v>
      </c>
      <c r="AH406" s="1">
        <f>AH343*$O$114</f>
        <v>1.2813618464161788E-2</v>
      </c>
      <c r="AI406" s="1">
        <f>AI343*$P$114</f>
        <v>3.0343205017720993E-2</v>
      </c>
      <c r="AJ406" s="1">
        <f t="shared" ref="AJ406:AJ413" si="324">SUM(AH406,AF406,AD406,AB406,Z406,X406,V406,T406,R406,P406,N406,L406,J406,H406,F406,D406,B406)</f>
        <v>0.6330780236751955</v>
      </c>
      <c r="AK406" s="1">
        <f t="shared" ref="AK406:AK413" si="325">SUM(AI406,AG406,AE406,AC406,AA406,Y406,W406,U406,S406,Q406,O406,M406,K406,I406,G406,E406,C406)</f>
        <v>1.0629317696381588</v>
      </c>
    </row>
    <row r="407" spans="1:37">
      <c r="A407" s="15" t="s">
        <v>6</v>
      </c>
      <c r="B407" s="1">
        <f>B344*$O$115</f>
        <v>8.6176361079437658E-2</v>
      </c>
      <c r="C407" s="1">
        <f>C344*$P$115</f>
        <v>0.15110483281145529</v>
      </c>
      <c r="D407" s="1">
        <f>D344*$O$115</f>
        <v>2.0716358440143162E-2</v>
      </c>
      <c r="E407" s="1">
        <f>E344*$P$115</f>
        <v>1.4229595475236603E-2</v>
      </c>
      <c r="F407" s="1">
        <f>F344*$O$115</f>
        <v>0</v>
      </c>
      <c r="G407" s="1">
        <f>G344*$P$115</f>
        <v>0</v>
      </c>
      <c r="H407" s="1">
        <f>H344*$O$115</f>
        <v>2.5249984904212948E-3</v>
      </c>
      <c r="I407" s="1">
        <f>I344*$P$115</f>
        <v>1.5200322052807576E-3</v>
      </c>
      <c r="J407" s="1">
        <f>J344*$O$115</f>
        <v>4.8393081795237304E-2</v>
      </c>
      <c r="K407" s="1">
        <f>K344*$P$115</f>
        <v>2.4845973629882778E-2</v>
      </c>
      <c r="L407" s="1">
        <f>L344*$O$115</f>
        <v>3.3995161856655756E-2</v>
      </c>
      <c r="M407" s="1">
        <f>M344*$P$115</f>
        <v>2.0841951941844943E-2</v>
      </c>
      <c r="N407" s="1">
        <f>N344*$O$115</f>
        <v>8.6447417061714694E-3</v>
      </c>
      <c r="O407" s="1">
        <f>O344*$P$115</f>
        <v>6.6585590572887099E-2</v>
      </c>
      <c r="P407" s="1">
        <f>P344*$O$115</f>
        <v>0</v>
      </c>
      <c r="Q407" s="1">
        <f>Q344*$P$115</f>
        <v>0</v>
      </c>
      <c r="R407" s="1">
        <f>R344*$O$115</f>
        <v>1.9823764282931942E-2</v>
      </c>
      <c r="S407" s="1">
        <f>S344*$P$115</f>
        <v>5.7351139615146284E-3</v>
      </c>
      <c r="T407" s="1">
        <f>T344*$O$115</f>
        <v>2.5257522443730522E-3</v>
      </c>
      <c r="U407" s="1">
        <f>U344*$P$115</f>
        <v>1.5174070892978743E-3</v>
      </c>
      <c r="V407" s="1">
        <f>V344*$O$115</f>
        <v>7.1194998121448536E-3</v>
      </c>
      <c r="W407" s="1">
        <f>W344*$P$115</f>
        <v>1.7749601107495502E-2</v>
      </c>
      <c r="X407" s="1">
        <f>X344*$O$115</f>
        <v>7.6846031304123076E-3</v>
      </c>
      <c r="Y407" s="1">
        <f>Y344*$P$115</f>
        <v>3.7698544108168454E-2</v>
      </c>
      <c r="Z407" s="1">
        <f>Z344*$O$115</f>
        <v>8.2634082880917257E-3</v>
      </c>
      <c r="AA407" s="1">
        <f>AA344*$P$115</f>
        <v>4.5996627972939873E-2</v>
      </c>
      <c r="AB407" s="1">
        <f>AB344*$O$115</f>
        <v>0</v>
      </c>
      <c r="AC407" s="1">
        <f>AC344*$P$115</f>
        <v>0</v>
      </c>
      <c r="AD407" s="1">
        <f>AD344*$O$115</f>
        <v>3.5211543543795846E-3</v>
      </c>
      <c r="AE407" s="1">
        <f>AE344*$P$115</f>
        <v>3.0281640443518318E-2</v>
      </c>
      <c r="AF407" s="1">
        <f>AF344*$O$115</f>
        <v>0</v>
      </c>
      <c r="AG407" s="1">
        <f>AG344*$P$115</f>
        <v>0</v>
      </c>
      <c r="AH407" s="1">
        <f>AH344*$O$115</f>
        <v>0</v>
      </c>
      <c r="AI407" s="1">
        <f>AI344*$P$115</f>
        <v>0</v>
      </c>
      <c r="AJ407" s="1">
        <f t="shared" si="324"/>
        <v>0.24938888548040011</v>
      </c>
      <c r="AK407" s="1">
        <f t="shared" si="325"/>
        <v>0.41810691131952205</v>
      </c>
    </row>
    <row r="408" spans="1:37">
      <c r="A408" s="13" t="s">
        <v>7</v>
      </c>
      <c r="B408" s="1">
        <f>B345*$O$116</f>
        <v>7.6991308384736654E-2</v>
      </c>
      <c r="C408" s="1">
        <f>C345*$P$116</f>
        <v>0.11587123308226299</v>
      </c>
      <c r="D408" s="1">
        <f>D345*$O$116</f>
        <v>1.4199010571716708E-2</v>
      </c>
      <c r="E408" s="1">
        <f>E345*$P$116</f>
        <v>8.5791351852633046E-3</v>
      </c>
      <c r="F408" s="1">
        <f>F345*$O$116</f>
        <v>6.0792951556446337E-3</v>
      </c>
      <c r="G408" s="1">
        <f>G345*$P$116</f>
        <v>2.4398712362945219E-3</v>
      </c>
      <c r="H408" s="1">
        <f>H345*$O$116</f>
        <v>2.7871756893747403E-3</v>
      </c>
      <c r="I408" s="1">
        <f>I345*$P$116</f>
        <v>1.4360570776502538E-3</v>
      </c>
      <c r="J408" s="1">
        <f>J345*$O$116</f>
        <v>3.8299786386224874E-2</v>
      </c>
      <c r="K408" s="1">
        <f>K345*$P$116</f>
        <v>1.6798144846581996E-2</v>
      </c>
      <c r="L408" s="1">
        <f>L345*$O$116</f>
        <v>2.3187177241448476E-2</v>
      </c>
      <c r="M408" s="1">
        <f>M345*$P$116</f>
        <v>1.2086216503219718E-2</v>
      </c>
      <c r="N408" s="1">
        <f>N345*$O$116</f>
        <v>5.2966243772734813E-3</v>
      </c>
      <c r="O408" s="1">
        <f>O345*$P$116</f>
        <v>3.5561313191030494E-2</v>
      </c>
      <c r="P408" s="1">
        <f>P345*$O$116</f>
        <v>1.0133206466200343E-2</v>
      </c>
      <c r="Q408" s="1">
        <f>Q345*$P$116</f>
        <v>2.0902151477243291E-2</v>
      </c>
      <c r="R408" s="1">
        <f>R345*$O$116</f>
        <v>1.8752076100417989E-2</v>
      </c>
      <c r="S408" s="1">
        <f>S345*$P$116</f>
        <v>4.6629695057133188E-3</v>
      </c>
      <c r="T408" s="1">
        <f>T345*$O$116</f>
        <v>8.6914260817732604E-3</v>
      </c>
      <c r="U408" s="1">
        <f>U345*$P$116</f>
        <v>4.4064702223414387E-3</v>
      </c>
      <c r="V408" s="1">
        <f>V345*$O$116</f>
        <v>6.0886548234823394E-3</v>
      </c>
      <c r="W408" s="1">
        <f>W345*$P$116</f>
        <v>1.229519082663696E-2</v>
      </c>
      <c r="X408" s="1">
        <f>X345*$O$116</f>
        <v>2.0684529605058333E-2</v>
      </c>
      <c r="Y408" s="1">
        <f>Y345*$P$116</f>
        <v>9.1053662378360559E-2</v>
      </c>
      <c r="Z408" s="1">
        <f>Z345*$O$116</f>
        <v>3.9751640082032799E-3</v>
      </c>
      <c r="AA408" s="1">
        <f>AA345*$P$116</f>
        <v>1.8700954870777053E-2</v>
      </c>
      <c r="AB408" s="1">
        <f>AB345*$O$116</f>
        <v>0</v>
      </c>
      <c r="AC408" s="1">
        <f>AC345*$P$116</f>
        <v>0</v>
      </c>
      <c r="AD408" s="1">
        <f>AD345*$O$116</f>
        <v>8.8678190057816717E-4</v>
      </c>
      <c r="AE408" s="1">
        <f>AE345*$P$116</f>
        <v>7.1959468836406805E-3</v>
      </c>
      <c r="AF408" s="1">
        <f>AF345*$O$116</f>
        <v>4.9978378891756502E-4</v>
      </c>
      <c r="AG408" s="1">
        <f>AG345*$P$116</f>
        <v>8.3688966645926646E-3</v>
      </c>
      <c r="AH408" s="1">
        <f>AH345*$O$116</f>
        <v>4.069895023306052E-3</v>
      </c>
      <c r="AI408" s="1">
        <f>AI345*$P$116</f>
        <v>8.5301475814629681E-3</v>
      </c>
      <c r="AJ408" s="1">
        <f t="shared" si="324"/>
        <v>0.24062189560435687</v>
      </c>
      <c r="AK408" s="1">
        <f t="shared" si="325"/>
        <v>0.36888836153307225</v>
      </c>
    </row>
    <row r="409" spans="1:37">
      <c r="A409" s="15" t="s">
        <v>8</v>
      </c>
      <c r="B409" s="1">
        <f>B346*$O$117</f>
        <v>0.28105936171629986</v>
      </c>
      <c r="C409" s="1">
        <f>C346*$P$117</f>
        <v>0.44937853791233101</v>
      </c>
      <c r="D409" s="1">
        <f>D346*$O$117</f>
        <v>4.3634411178875357E-2</v>
      </c>
      <c r="E409" s="1">
        <f>E346*$P$117</f>
        <v>2.7117818120927249E-2</v>
      </c>
      <c r="F409" s="1">
        <f>F346*$O$117</f>
        <v>0</v>
      </c>
      <c r="G409" s="1">
        <f>G346*$P$117</f>
        <v>0</v>
      </c>
      <c r="H409" s="1">
        <f>H346*$O$117</f>
        <v>1.1705732793135266E-2</v>
      </c>
      <c r="I409" s="1">
        <f>I346*$P$117</f>
        <v>6.4311893589664966E-3</v>
      </c>
      <c r="J409" s="1">
        <f>J346*$O$117</f>
        <v>9.2134078973727454E-2</v>
      </c>
      <c r="K409" s="1">
        <f>K346*$P$117</f>
        <v>4.3196586109629689E-2</v>
      </c>
      <c r="L409" s="1">
        <f>L346*$O$117</f>
        <v>0.12370464596613087</v>
      </c>
      <c r="M409" s="1">
        <f>M346*$P$117</f>
        <v>6.9359861114288324E-2</v>
      </c>
      <c r="N409" s="1">
        <f>N346*$O$117</f>
        <v>1.6262598553540918E-2</v>
      </c>
      <c r="O409" s="1">
        <f>O346*$P$117</f>
        <v>0.11366438074972385</v>
      </c>
      <c r="P409" s="1">
        <f>P346*$O$117</f>
        <v>2.3908701614516161E-2</v>
      </c>
      <c r="Q409" s="1">
        <f>Q346*$P$117</f>
        <v>5.0389223094299503E-2</v>
      </c>
      <c r="R409" s="1">
        <f>R346*$O$117</f>
        <v>0.17120831795590455</v>
      </c>
      <c r="S409" s="1">
        <f>S346*$P$117</f>
        <v>4.5144467800511186E-2</v>
      </c>
      <c r="T409" s="1">
        <f>T346*$O$117</f>
        <v>1.170166913272345E-2</v>
      </c>
      <c r="U409" s="1">
        <f>U346*$P$117</f>
        <v>6.4440381916378011E-3</v>
      </c>
      <c r="V409" s="1">
        <f>V346*$O$117</f>
        <v>2.3003020275800194E-2</v>
      </c>
      <c r="W409" s="1">
        <f>W346*$P$117</f>
        <v>5.3252884619965656E-2</v>
      </c>
      <c r="X409" s="1">
        <f>X346*$O$117</f>
        <v>8.8345485125714593E-2</v>
      </c>
      <c r="Y409" s="1">
        <f>Y346*$P$117</f>
        <v>0.38968976877729916</v>
      </c>
      <c r="Z409" s="1">
        <f>Z346*$O$117</f>
        <v>9.9898090140700061E-3</v>
      </c>
      <c r="AA409" s="1">
        <f>AA346*$P$117</f>
        <v>5.0955793675194747E-2</v>
      </c>
      <c r="AB409" s="1">
        <f>AB346*$O$117</f>
        <v>0</v>
      </c>
      <c r="AC409" s="1">
        <f>AC346*$P$117</f>
        <v>0</v>
      </c>
      <c r="AD409" s="1">
        <f>AD346*$O$117</f>
        <v>4.0312950951522427E-3</v>
      </c>
      <c r="AE409" s="1">
        <f>AE346*$P$117</f>
        <v>3.0696889696785093E-2</v>
      </c>
      <c r="AF409" s="1">
        <f>AF346*$O$117</f>
        <v>2.2720084110719714E-3</v>
      </c>
      <c r="AG409" s="1">
        <f>AG346*$P$117</f>
        <v>3.6259554371934677E-2</v>
      </c>
      <c r="AH409" s="1">
        <f>AH346*$O$117</f>
        <v>2.3409852816543963E-2</v>
      </c>
      <c r="AI409" s="1">
        <f>AI346*$P$117</f>
        <v>5.1966526334204059E-2</v>
      </c>
      <c r="AJ409" s="1">
        <f t="shared" si="324"/>
        <v>0.92637098862320677</v>
      </c>
      <c r="AK409" s="1">
        <f t="shared" si="325"/>
        <v>1.4239475199276985</v>
      </c>
    </row>
    <row r="410" spans="1:37">
      <c r="A410" s="13" t="s">
        <v>9</v>
      </c>
      <c r="B410" s="1">
        <f>B347*$O$118</f>
        <v>0.36906257772215623</v>
      </c>
      <c r="C410" s="1">
        <f>C347*$P$118</f>
        <v>0.59857079713472217</v>
      </c>
      <c r="D410" s="1">
        <f>D347*$O$118</f>
        <v>4.5219170581041357E-2</v>
      </c>
      <c r="E410" s="1">
        <f>E347*$P$118</f>
        <v>2.7642635966600677E-2</v>
      </c>
      <c r="F410" s="1">
        <f>F347*$O$118</f>
        <v>0</v>
      </c>
      <c r="G410" s="1">
        <f>G347*$P$118</f>
        <v>0</v>
      </c>
      <c r="H410" s="1">
        <f>H347*$O$118</f>
        <v>3.1019223298546585E-2</v>
      </c>
      <c r="I410" s="1">
        <f>I347*$P$118</f>
        <v>1.7344488732711705E-2</v>
      </c>
      <c r="J410" s="1">
        <f>J347*$O$118</f>
        <v>4.6876265714421703E-2</v>
      </c>
      <c r="K410" s="1">
        <f>K347*$P$118</f>
        <v>2.2418465295259149E-2</v>
      </c>
      <c r="L410" s="1">
        <f>L347*$O$118</f>
        <v>0.21351213630299529</v>
      </c>
      <c r="M410" s="1">
        <f>M347*$P$118</f>
        <v>0.1228196915121883</v>
      </c>
      <c r="N410" s="1">
        <f>N347*$O$118</f>
        <v>5.4479949040075687E-3</v>
      </c>
      <c r="O410" s="1">
        <f>O347*$P$118</f>
        <v>3.7889618605482366E-2</v>
      </c>
      <c r="P410" s="1">
        <f>P347*$O$118</f>
        <v>0</v>
      </c>
      <c r="Q410" s="1">
        <f>Q347*$P$118</f>
        <v>0</v>
      </c>
      <c r="R410" s="1">
        <f>R347*$O$118</f>
        <v>0.11711181570900973</v>
      </c>
      <c r="S410" s="1">
        <f>S347*$P$118</f>
        <v>3.1265192489999087E-2</v>
      </c>
      <c r="T410" s="1">
        <f>T347*$O$118</f>
        <v>3.0928912020153805E-2</v>
      </c>
      <c r="U410" s="1">
        <f>U347*$P$118</f>
        <v>1.762920475315433E-2</v>
      </c>
      <c r="V410" s="1">
        <f>V347*$O$118</f>
        <v>0</v>
      </c>
      <c r="W410" s="1">
        <f>W347*$P$118</f>
        <v>0</v>
      </c>
      <c r="X410" s="1">
        <f>X347*$O$118</f>
        <v>0.13080133301838176</v>
      </c>
      <c r="Y410" s="1">
        <f>Y347*$P$118</f>
        <v>0.55377533226150422</v>
      </c>
      <c r="Z410" s="1">
        <f>Z347*$O$118</f>
        <v>2.6721096727923537E-2</v>
      </c>
      <c r="AA410" s="1">
        <f>AA347*$P$118</f>
        <v>0.14102481234679029</v>
      </c>
      <c r="AB410" s="1">
        <f>AB347*$O$118</f>
        <v>0</v>
      </c>
      <c r="AC410" s="1">
        <f>AC347*$P$118</f>
        <v>0</v>
      </c>
      <c r="AD410" s="1">
        <f>AD347*$O$118</f>
        <v>5.4815307223112231E-3</v>
      </c>
      <c r="AE410" s="1">
        <f>AE347*$P$118</f>
        <v>3.7783893330637086E-2</v>
      </c>
      <c r="AF410" s="1">
        <f>AF347*$O$118</f>
        <v>0</v>
      </c>
      <c r="AG410" s="1">
        <f>AG347*$P$118</f>
        <v>0</v>
      </c>
      <c r="AH410" s="1">
        <f>AH347*$O$118</f>
        <v>3.1530453110929009E-2</v>
      </c>
      <c r="AI410" s="1">
        <f>AI347*$P$118</f>
        <v>7.0797790366071978E-2</v>
      </c>
      <c r="AJ410" s="1">
        <f t="shared" si="324"/>
        <v>1.0537125098318776</v>
      </c>
      <c r="AK410" s="1">
        <f t="shared" si="325"/>
        <v>1.6789619227951214</v>
      </c>
    </row>
    <row r="411" spans="1:37">
      <c r="A411" s="15" t="s">
        <v>10</v>
      </c>
      <c r="B411" s="1">
        <f>B348*$O$119</f>
        <v>1.0500452311253961</v>
      </c>
      <c r="C411" s="1">
        <f>C348*$P$119</f>
        <v>1.4749495701013922</v>
      </c>
      <c r="D411" s="1">
        <f>D348*$O$119</f>
        <v>6.3461682897212976E-2</v>
      </c>
      <c r="E411" s="1">
        <f>E348*$P$119</f>
        <v>3.389075224287498E-2</v>
      </c>
      <c r="F411" s="1">
        <f>F348*$O$119</f>
        <v>6.7465722724223257E-2</v>
      </c>
      <c r="G411" s="1">
        <f>G348*$P$119</f>
        <v>2.290526175947423E-2</v>
      </c>
      <c r="H411" s="1">
        <f>H348*$O$119</f>
        <v>0</v>
      </c>
      <c r="I411" s="1">
        <f>I348*$P$119</f>
        <v>0</v>
      </c>
      <c r="J411" s="1">
        <f>J348*$O$119</f>
        <v>0.19765001453264697</v>
      </c>
      <c r="K411" s="1">
        <f>K348*$P$119</f>
        <v>8.1740084083824563E-2</v>
      </c>
      <c r="L411" s="1">
        <f>L348*$O$119</f>
        <v>0.5777478285638471</v>
      </c>
      <c r="M411" s="1">
        <f>M348*$P$119</f>
        <v>0.28692907528991657</v>
      </c>
      <c r="N411" s="1">
        <f>N348*$O$119</f>
        <v>2.363812950753251E-2</v>
      </c>
      <c r="O411" s="1">
        <f>O348*$P$119</f>
        <v>0.14315072109393212</v>
      </c>
      <c r="P411" s="1">
        <f>P348*$O$119</f>
        <v>0</v>
      </c>
      <c r="Q411" s="1">
        <f>Q348*$P$119</f>
        <v>0</v>
      </c>
      <c r="R411" s="1">
        <f>R348*$O$119</f>
        <v>0.20975643879412864</v>
      </c>
      <c r="S411" s="1">
        <f>S348*$P$119</f>
        <v>4.8524877877491039E-2</v>
      </c>
      <c r="T411" s="1">
        <f>T348*$O$119</f>
        <v>6.4307866072202027E-2</v>
      </c>
      <c r="U411" s="1">
        <f>U348*$P$119</f>
        <v>3.1569162643953139E-2</v>
      </c>
      <c r="V411" s="1">
        <f>V348*$O$119</f>
        <v>0</v>
      </c>
      <c r="W411" s="1">
        <f>W348*$P$119</f>
        <v>0</v>
      </c>
      <c r="X411" s="1">
        <f>X348*$O$119</f>
        <v>0.51268293992289715</v>
      </c>
      <c r="Y411" s="1">
        <f>Y348*$P$119</f>
        <v>1.9092359995306356</v>
      </c>
      <c r="Z411" s="1">
        <f>Z348*$O$119</f>
        <v>8.5611978823890669E-2</v>
      </c>
      <c r="AA411" s="1">
        <f>AA348*$P$119</f>
        <v>0.38912782951902819</v>
      </c>
      <c r="AB411" s="1">
        <f>AB348*$O$119</f>
        <v>0</v>
      </c>
      <c r="AC411" s="1">
        <f>AC348*$P$119</f>
        <v>0</v>
      </c>
      <c r="AD411" s="1">
        <f>AD348*$O$119</f>
        <v>0</v>
      </c>
      <c r="AE411" s="1">
        <f>AE348*$P$119</f>
        <v>0</v>
      </c>
      <c r="AF411" s="1">
        <f>AF348*$O$119</f>
        <v>0</v>
      </c>
      <c r="AG411" s="1">
        <f>AG348*$P$119</f>
        <v>0</v>
      </c>
      <c r="AH411" s="1">
        <f>AH348*$O$119</f>
        <v>0</v>
      </c>
      <c r="AI411" s="1">
        <f>AI348*$P$119</f>
        <v>0</v>
      </c>
      <c r="AJ411" s="1">
        <f t="shared" si="324"/>
        <v>2.8523678329639774</v>
      </c>
      <c r="AK411" s="1">
        <f t="shared" si="325"/>
        <v>4.4220233341425228</v>
      </c>
    </row>
    <row r="412" spans="1:37">
      <c r="A412" s="13" t="s">
        <v>11</v>
      </c>
      <c r="B412" s="1">
        <f>B349*$O$120</f>
        <v>0.64032496711095677</v>
      </c>
      <c r="C412" s="1">
        <f>C349*$P$120</f>
        <v>0.73158901424268019</v>
      </c>
      <c r="D412" s="1">
        <f>D349*$O$120</f>
        <v>0.1806914765678683</v>
      </c>
      <c r="E412" s="1">
        <f>E349*$P$120</f>
        <v>7.7974231471686833E-2</v>
      </c>
      <c r="F412" s="1">
        <f>F349*$O$120</f>
        <v>0</v>
      </c>
      <c r="G412" s="1">
        <f>G349*$P$120</f>
        <v>0</v>
      </c>
      <c r="H412" s="1">
        <f>H349*$O$120</f>
        <v>0</v>
      </c>
      <c r="I412" s="1">
        <f>I349*$P$120</f>
        <v>0</v>
      </c>
      <c r="J412" s="1">
        <f>J349*$O$120</f>
        <v>9.2331629619199426E-2</v>
      </c>
      <c r="K412" s="1">
        <f>K349*$P$120</f>
        <v>3.1095285626347738E-2</v>
      </c>
      <c r="L412" s="1">
        <f>L349*$O$120</f>
        <v>0.18252095103569352</v>
      </c>
      <c r="M412" s="1">
        <f>M349*$P$120</f>
        <v>7.3906499711284879E-2</v>
      </c>
      <c r="N412" s="1">
        <f>N349*$O$120</f>
        <v>0</v>
      </c>
      <c r="O412" s="1">
        <f>O349*$P$120</f>
        <v>0</v>
      </c>
      <c r="P412" s="1">
        <f>P349*$O$120</f>
        <v>0</v>
      </c>
      <c r="Q412" s="1">
        <f>Q349*$P$120</f>
        <v>0</v>
      </c>
      <c r="R412" s="1">
        <f>R349*$O$120</f>
        <v>0</v>
      </c>
      <c r="S412" s="1">
        <f>S349*$P$120</f>
        <v>0</v>
      </c>
      <c r="T412" s="1">
        <f>T349*$O$120</f>
        <v>9.0072401961517432E-2</v>
      </c>
      <c r="U412" s="1">
        <f>U349*$P$120</f>
        <v>3.6118549005396766E-2</v>
      </c>
      <c r="V412" s="1">
        <f>V349*$O$120</f>
        <v>0</v>
      </c>
      <c r="W412" s="1">
        <f>W349*$P$120</f>
        <v>0</v>
      </c>
      <c r="X412" s="1">
        <f>X349*$O$120</f>
        <v>0.55172797010065544</v>
      </c>
      <c r="Y412" s="1">
        <f>Y349*$P$120</f>
        <v>1.6516527605220905</v>
      </c>
      <c r="Z412" s="1">
        <f>Z349*$O$120</f>
        <v>8.0813670203575383E-2</v>
      </c>
      <c r="AA412" s="1">
        <f>AA349*$P$120</f>
        <v>0.30004681693404239</v>
      </c>
      <c r="AB412" s="1">
        <f>AB349*$O$120</f>
        <v>0</v>
      </c>
      <c r="AC412" s="1">
        <f>AC349*$P$120</f>
        <v>0</v>
      </c>
      <c r="AD412" s="1">
        <f>AD349*$O$120</f>
        <v>0</v>
      </c>
      <c r="AE412" s="1">
        <f>AE349*$P$120</f>
        <v>0</v>
      </c>
      <c r="AF412" s="1">
        <f>AF349*$O$120</f>
        <v>0</v>
      </c>
      <c r="AG412" s="1">
        <f>AG349*$P$120</f>
        <v>0</v>
      </c>
      <c r="AH412" s="1">
        <f>AH349*$O$120</f>
        <v>0</v>
      </c>
      <c r="AI412" s="1">
        <f>AI349*$P$120</f>
        <v>0</v>
      </c>
      <c r="AJ412" s="1">
        <f t="shared" si="324"/>
        <v>1.8184830665994662</v>
      </c>
      <c r="AK412" s="1">
        <f t="shared" si="325"/>
        <v>2.9023831575135297</v>
      </c>
    </row>
    <row r="413" spans="1:37">
      <c r="A413" s="15" t="s">
        <v>12</v>
      </c>
      <c r="B413" s="1">
        <f>B350*$O$121</f>
        <v>0.48980527193260803</v>
      </c>
      <c r="C413" s="1">
        <f>C350*$P$121</f>
        <v>0.64110873158154835</v>
      </c>
      <c r="D413" s="1">
        <f>D350*$O$121</f>
        <v>0.12671878179982662</v>
      </c>
      <c r="E413" s="1">
        <f>E350*$P$121</f>
        <v>5.9714633055446942E-2</v>
      </c>
      <c r="F413" s="1">
        <f>F350*$O$121</f>
        <v>0</v>
      </c>
      <c r="G413" s="1">
        <f>G350*$P$121</f>
        <v>0</v>
      </c>
      <c r="H413" s="1">
        <f>H350*$O$121</f>
        <v>0</v>
      </c>
      <c r="I413" s="1">
        <f>I350*$P$121</f>
        <v>0</v>
      </c>
      <c r="J413" s="1">
        <f>J350*$O$121</f>
        <v>0.13035165702834506</v>
      </c>
      <c r="K413" s="1">
        <f>K350*$P$121</f>
        <v>5.0703741037314821E-2</v>
      </c>
      <c r="L413" s="1">
        <f>L350*$O$121</f>
        <v>0.12669764860806634</v>
      </c>
      <c r="M413" s="1">
        <f>M350*$P$121</f>
        <v>5.9767051290858728E-2</v>
      </c>
      <c r="N413" s="1">
        <f>N350*$O$121</f>
        <v>4.7131101240642626E-2</v>
      </c>
      <c r="O413" s="1">
        <f>O350*$P$121</f>
        <v>0.25712190701372645</v>
      </c>
      <c r="P413" s="1">
        <f>P350*$O$121</f>
        <v>0</v>
      </c>
      <c r="Q413" s="1">
        <f>Q350*$P$121</f>
        <v>0</v>
      </c>
      <c r="R413" s="1">
        <f>R350*$O$121</f>
        <v>0.27493206077675242</v>
      </c>
      <c r="S413" s="1">
        <f>S350*$P$121</f>
        <v>5.9057788035110796E-2</v>
      </c>
      <c r="T413" s="1">
        <f>T350*$O$121</f>
        <v>0.12663162967622338</v>
      </c>
      <c r="U413" s="1">
        <f>U350*$P$121</f>
        <v>5.9930802982994809E-2</v>
      </c>
      <c r="V413" s="1">
        <f>V350*$O$121</f>
        <v>0</v>
      </c>
      <c r="W413" s="1">
        <f>W350*$P$121</f>
        <v>0</v>
      </c>
      <c r="X413" s="1">
        <f>X350*$O$121</f>
        <v>0.26452371816136849</v>
      </c>
      <c r="Y413" s="1">
        <f>Y350*$P$121</f>
        <v>0.83292378009418944</v>
      </c>
      <c r="Z413" s="1">
        <f>Z350*$O$121</f>
        <v>0.10784933034218118</v>
      </c>
      <c r="AA413" s="1">
        <f>AA350*$P$121</f>
        <v>0.47348557521088214</v>
      </c>
      <c r="AB413" s="1">
        <f>AB350*$O$121</f>
        <v>0</v>
      </c>
      <c r="AC413" s="1">
        <f>AC350*$P$121</f>
        <v>0</v>
      </c>
      <c r="AD413" s="1">
        <f>AD350*$O$121</f>
        <v>5.1904627556674347E-2</v>
      </c>
      <c r="AE413" s="1">
        <f>AE350*$P$121</f>
        <v>0.24528177282970298</v>
      </c>
      <c r="AF413" s="1">
        <f>AF350*$O$121</f>
        <v>0</v>
      </c>
      <c r="AG413" s="1">
        <f>AG350*$P$121</f>
        <v>0</v>
      </c>
      <c r="AH413" s="1">
        <f>AH350*$O$121</f>
        <v>0</v>
      </c>
      <c r="AI413" s="1">
        <f>AI350*$P$121</f>
        <v>0</v>
      </c>
      <c r="AJ413" s="1">
        <f t="shared" si="324"/>
        <v>1.7465458271226884</v>
      </c>
      <c r="AK413" s="1">
        <f t="shared" si="325"/>
        <v>2.7390957831317757</v>
      </c>
    </row>
    <row r="414" spans="1:37">
      <c r="B414" s="21"/>
      <c r="C414" s="21"/>
      <c r="D414" s="21"/>
      <c r="E414" s="21"/>
      <c r="F414" s="21"/>
      <c r="G414" s="21"/>
      <c r="H414" s="21"/>
      <c r="I414" s="21"/>
    </row>
    <row r="415" spans="1:37" ht="22.5">
      <c r="B415" s="16" t="s">
        <v>231</v>
      </c>
      <c r="C415" s="25"/>
      <c r="D415" s="16" t="s">
        <v>152</v>
      </c>
      <c r="E415" s="16"/>
      <c r="F415" s="16" t="s">
        <v>153</v>
      </c>
      <c r="G415" s="16"/>
      <c r="H415" s="16" t="s">
        <v>155</v>
      </c>
      <c r="I415" s="16"/>
      <c r="J415" s="16" t="s">
        <v>156</v>
      </c>
      <c r="K415" s="16"/>
      <c r="L415" s="16" t="s">
        <v>48</v>
      </c>
      <c r="M415" s="16"/>
      <c r="N415" s="16" t="s">
        <v>157</v>
      </c>
      <c r="O415" s="16"/>
      <c r="P415" s="16" t="s">
        <v>49</v>
      </c>
      <c r="Q415" s="16"/>
      <c r="R415" s="16" t="s">
        <v>160</v>
      </c>
      <c r="S415" s="16"/>
      <c r="T415" s="16" t="s">
        <v>54</v>
      </c>
      <c r="U415" s="16"/>
      <c r="V415" s="16" t="s">
        <v>162</v>
      </c>
      <c r="W415" s="16"/>
      <c r="X415" s="16" t="s">
        <v>164</v>
      </c>
      <c r="Y415" s="16"/>
      <c r="Z415" s="16" t="s">
        <v>166</v>
      </c>
      <c r="AA415" s="16"/>
      <c r="AB415" s="16" t="s">
        <v>172</v>
      </c>
      <c r="AC415" s="16"/>
      <c r="AD415" s="16" t="s">
        <v>168</v>
      </c>
      <c r="AE415" s="16"/>
      <c r="AF415" s="16" t="s">
        <v>170</v>
      </c>
      <c r="AG415" s="16"/>
      <c r="AH415" s="16" t="s">
        <v>60</v>
      </c>
      <c r="AI415" s="16"/>
      <c r="AJ415" s="23" t="s">
        <v>177</v>
      </c>
      <c r="AK415" s="23"/>
    </row>
    <row r="416" spans="1:37">
      <c r="A416" s="22" t="s">
        <v>34</v>
      </c>
      <c r="B416" s="16" t="s">
        <v>30</v>
      </c>
      <c r="C416" s="16" t="s">
        <v>31</v>
      </c>
      <c r="D416" s="16" t="s">
        <v>30</v>
      </c>
      <c r="E416" s="16" t="s">
        <v>31</v>
      </c>
      <c r="F416" s="16" t="s">
        <v>30</v>
      </c>
      <c r="G416" s="16" t="s">
        <v>31</v>
      </c>
      <c r="H416" s="16" t="s">
        <v>30</v>
      </c>
      <c r="I416" s="16" t="s">
        <v>31</v>
      </c>
      <c r="J416" s="16" t="s">
        <v>30</v>
      </c>
      <c r="K416" s="16" t="s">
        <v>31</v>
      </c>
      <c r="L416" s="16" t="s">
        <v>30</v>
      </c>
      <c r="M416" s="16" t="s">
        <v>31</v>
      </c>
      <c r="N416" s="16" t="s">
        <v>30</v>
      </c>
      <c r="O416" s="16" t="s">
        <v>31</v>
      </c>
      <c r="P416" s="16" t="s">
        <v>30</v>
      </c>
      <c r="Q416" s="16" t="s">
        <v>31</v>
      </c>
      <c r="R416" s="16" t="s">
        <v>30</v>
      </c>
      <c r="S416" s="16" t="s">
        <v>31</v>
      </c>
      <c r="T416" s="16" t="s">
        <v>30</v>
      </c>
      <c r="U416" s="16" t="s">
        <v>31</v>
      </c>
      <c r="V416" s="16" t="s">
        <v>30</v>
      </c>
      <c r="W416" s="16" t="s">
        <v>31</v>
      </c>
      <c r="X416" s="16" t="s">
        <v>30</v>
      </c>
      <c r="Y416" s="16" t="s">
        <v>31</v>
      </c>
      <c r="Z416" s="16" t="s">
        <v>30</v>
      </c>
      <c r="AA416" s="16" t="s">
        <v>31</v>
      </c>
      <c r="AB416" s="16" t="s">
        <v>30</v>
      </c>
      <c r="AC416" s="16" t="s">
        <v>31</v>
      </c>
      <c r="AD416" s="16" t="s">
        <v>30</v>
      </c>
      <c r="AE416" s="16" t="s">
        <v>31</v>
      </c>
      <c r="AF416" s="16" t="s">
        <v>30</v>
      </c>
      <c r="AG416" s="16" t="s">
        <v>31</v>
      </c>
      <c r="AH416" s="16" t="s">
        <v>30</v>
      </c>
      <c r="AI416" s="16" t="s">
        <v>31</v>
      </c>
      <c r="AJ416" s="23" t="s">
        <v>30</v>
      </c>
      <c r="AK416" s="23" t="s">
        <v>31</v>
      </c>
    </row>
    <row r="417" spans="1:40">
      <c r="A417" s="11" t="s">
        <v>5</v>
      </c>
      <c r="B417" s="1">
        <f>SUM(B418:B425)</f>
        <v>34.343663457883977</v>
      </c>
      <c r="C417" s="1">
        <f t="shared" ref="C417:AI417" si="326">SUM(C418:C425)</f>
        <v>52.243578396335884</v>
      </c>
      <c r="D417" s="1">
        <f t="shared" si="326"/>
        <v>6.7408876342354187</v>
      </c>
      <c r="E417" s="1">
        <f t="shared" si="326"/>
        <v>3.7734954830716432</v>
      </c>
      <c r="F417" s="1">
        <f t="shared" si="326"/>
        <v>0.79104317132050839</v>
      </c>
      <c r="G417" s="1">
        <f t="shared" si="326"/>
        <v>0.328283762687122</v>
      </c>
      <c r="H417" s="1">
        <f t="shared" si="326"/>
        <v>0.63632287075512717</v>
      </c>
      <c r="I417" s="1">
        <f t="shared" si="326"/>
        <v>0.39352809094468572</v>
      </c>
      <c r="J417" s="1">
        <f t="shared" si="326"/>
        <v>7.4823517756039628</v>
      </c>
      <c r="K417" s="1">
        <f t="shared" si="326"/>
        <v>3.429917176767221</v>
      </c>
      <c r="L417" s="1">
        <f t="shared" si="326"/>
        <v>13.677190066376308</v>
      </c>
      <c r="M417" s="1">
        <f t="shared" si="326"/>
        <v>7.580855900310163</v>
      </c>
      <c r="N417" s="1">
        <f t="shared" si="326"/>
        <v>1.3681217416843356</v>
      </c>
      <c r="O417" s="1">
        <f t="shared" si="326"/>
        <v>9.1770271894123301</v>
      </c>
      <c r="P417" s="1">
        <f t="shared" si="326"/>
        <v>0.39321764991974073</v>
      </c>
      <c r="Q417" s="1">
        <f t="shared" si="326"/>
        <v>0.91839540505437856</v>
      </c>
      <c r="R417" s="1">
        <f t="shared" si="326"/>
        <v>10.048437425370405</v>
      </c>
      <c r="S417" s="1">
        <f t="shared" si="326"/>
        <v>2.6459972417928954</v>
      </c>
      <c r="T417" s="1">
        <f t="shared" si="326"/>
        <v>4.4746919283709747</v>
      </c>
      <c r="U417" s="1">
        <f t="shared" si="326"/>
        <v>2.3234501510663774</v>
      </c>
      <c r="V417" s="1">
        <f t="shared" si="326"/>
        <v>0.3862611427962292</v>
      </c>
      <c r="W417" s="1">
        <f t="shared" si="326"/>
        <v>0.96529565404279249</v>
      </c>
      <c r="X417" s="1">
        <f t="shared" si="326"/>
        <v>18.687872692113107</v>
      </c>
      <c r="Y417" s="1">
        <f t="shared" si="326"/>
        <v>70.227082643611197</v>
      </c>
      <c r="Z417" s="1">
        <f t="shared" si="326"/>
        <v>4.3536813802305803</v>
      </c>
      <c r="AA417" s="1">
        <f t="shared" si="326"/>
        <v>21.236618375794098</v>
      </c>
      <c r="AB417" s="1">
        <f t="shared" si="326"/>
        <v>1.8192628609034058E-2</v>
      </c>
      <c r="AC417" s="1">
        <f t="shared" si="326"/>
        <v>6.3043032037826727E-2</v>
      </c>
      <c r="AD417" s="1">
        <f t="shared" si="326"/>
        <v>0.98722852929819516</v>
      </c>
      <c r="AE417" s="1">
        <f t="shared" si="326"/>
        <v>5.668786994527367</v>
      </c>
      <c r="AF417" s="1">
        <f t="shared" si="326"/>
        <v>3.0023351830591152E-2</v>
      </c>
      <c r="AG417" s="1">
        <f t="shared" si="326"/>
        <v>0.53576372193355104</v>
      </c>
      <c r="AH417" s="1">
        <f t="shared" si="326"/>
        <v>0.74627599705246972</v>
      </c>
      <c r="AI417" s="1">
        <f t="shared" si="326"/>
        <v>1.8490734980088628</v>
      </c>
      <c r="AJ417" s="1">
        <f>SUM(AH417,AF417,AD417,AB417,Z417,X417,V417,T417,R417,P417,N417,L417,J417,H417,F417,D417,B417)</f>
        <v>105.16546344345096</v>
      </c>
      <c r="AK417" s="1">
        <f>SUM(AI417,AG417,AE417,AC417,AA417,Y417,W417,U417,S417,Q417,O417,M417,K417,I417,G417,E417,C417)</f>
        <v>183.36019271739843</v>
      </c>
    </row>
    <row r="418" spans="1:40">
      <c r="A418" s="13" t="s">
        <v>13</v>
      </c>
      <c r="B418" s="1">
        <f>B355*$O$114</f>
        <v>0.58982610795074963</v>
      </c>
      <c r="C418" s="1">
        <f>C355*$P$114</f>
        <v>1.1084797651726797</v>
      </c>
      <c r="D418" s="1">
        <f>D355*$O$114</f>
        <v>0.47945655464216702</v>
      </c>
      <c r="E418" s="1">
        <f>E355*$P$114</f>
        <v>0.36978285046980197</v>
      </c>
      <c r="F418" s="1">
        <f>F355*$O$114</f>
        <v>0.17917211488616469</v>
      </c>
      <c r="G418" s="1">
        <f>G355*$P$114</f>
        <v>9.3349550544542567E-2</v>
      </c>
      <c r="H418" s="1">
        <f>H355*$O$114</f>
        <v>8.5314662361065219E-2</v>
      </c>
      <c r="I418" s="1">
        <f>I355*$P$114</f>
        <v>5.474592999082635E-2</v>
      </c>
      <c r="J418" s="1">
        <f>J355*$O$114</f>
        <v>0.35635639032932764</v>
      </c>
      <c r="K418" s="1">
        <f>K355*$P$114</f>
        <v>0.19431681438503012</v>
      </c>
      <c r="L418" s="1">
        <f>L355*$O$114</f>
        <v>0.17420174977862174</v>
      </c>
      <c r="M418" s="1">
        <f>M355*$P$114</f>
        <v>0.11239677113307076</v>
      </c>
      <c r="N418" s="1">
        <f>N355*$O$114</f>
        <v>8.4769314747378088E-2</v>
      </c>
      <c r="O418" s="1">
        <f>O355*$P$114</f>
        <v>0.720636014373638</v>
      </c>
      <c r="P418" s="1">
        <f>P355*$O$114</f>
        <v>2.0496332260236203E-2</v>
      </c>
      <c r="Q418" s="1">
        <f>Q355*$P$114</f>
        <v>5.4214877432352225E-2</v>
      </c>
      <c r="R418" s="1">
        <f>R355*$O$114</f>
        <v>0.3765176304772182</v>
      </c>
      <c r="S418" s="1">
        <f>S355*$P$114</f>
        <v>0.11705577216252132</v>
      </c>
      <c r="T418" s="1">
        <f>T355*$O$114</f>
        <v>8.5668070480759959E-2</v>
      </c>
      <c r="U418" s="1">
        <f>U355*$P$114</f>
        <v>5.3391614509376621E-2</v>
      </c>
      <c r="V418" s="1">
        <f>V355*$O$114</f>
        <v>4.2658522736743261E-2</v>
      </c>
      <c r="W418" s="1">
        <f>W355*$P$114</f>
        <v>0.10204592425508378</v>
      </c>
      <c r="X418" s="1">
        <f>X355*$O$114</f>
        <v>2.7793134982049886E-2</v>
      </c>
      <c r="Y418" s="1">
        <f>Y355*$P$114</f>
        <v>0.15901242743368427</v>
      </c>
      <c r="Z418" s="1">
        <f>Z355*$O$114</f>
        <v>0.32406127658447609</v>
      </c>
      <c r="AA418" s="1">
        <f>AA355*$P$114</f>
        <v>1.87800730052103</v>
      </c>
      <c r="AB418" s="1">
        <f>AB355*$O$114</f>
        <v>1.8192628609034058E-2</v>
      </c>
      <c r="AC418" s="1">
        <f>AC355*$P$114</f>
        <v>6.3043032037826727E-2</v>
      </c>
      <c r="AD418" s="1">
        <f>AD355*$O$114</f>
        <v>1.7830336393171997E-2</v>
      </c>
      <c r="AE418" s="1">
        <f>AE355*$P$114</f>
        <v>0.19719143808894823</v>
      </c>
      <c r="AF418" s="1">
        <f>AF355*$O$114</f>
        <v>0</v>
      </c>
      <c r="AG418" s="1">
        <f>AG355*$P$114</f>
        <v>0</v>
      </c>
      <c r="AH418" s="1">
        <f>AH355*$O$114</f>
        <v>5.9130605935417135E-2</v>
      </c>
      <c r="AI418" s="1">
        <f>AI355*$P$114</f>
        <v>0.15508735116427635</v>
      </c>
      <c r="AJ418" s="1">
        <f t="shared" ref="AJ418:AJ425" si="327">SUM(AH418,AF418,AD418,AB418,Z418,X418,V418,T418,R418,P418,N418,L418,J418,H418,F418,D418,B418)</f>
        <v>2.9214454331545809</v>
      </c>
      <c r="AK418" s="1">
        <f t="shared" ref="AK418:AK425" si="328">SUM(AI418,AG418,AE418,AC418,AA418,Y418,W418,U418,S418,Q418,O418,M418,K418,I418,G418,E418,C418)</f>
        <v>5.4327574336746896</v>
      </c>
    </row>
    <row r="419" spans="1:40">
      <c r="A419" s="15" t="s">
        <v>6</v>
      </c>
      <c r="B419" s="1">
        <f>B356*$O$115</f>
        <v>0.33465092416075759</v>
      </c>
      <c r="C419" s="1">
        <f>C356*$P$115</f>
        <v>0.64991508573369794</v>
      </c>
      <c r="D419" s="1">
        <f>D356*$O$115</f>
        <v>8.0448378307002202E-2</v>
      </c>
      <c r="E419" s="1">
        <f>E356*$P$115</f>
        <v>6.1202733169915813E-2</v>
      </c>
      <c r="F419" s="1">
        <f>F356*$O$115</f>
        <v>0</v>
      </c>
      <c r="G419" s="1">
        <f>G356*$P$115</f>
        <v>0</v>
      </c>
      <c r="H419" s="1">
        <f>H356*$O$115</f>
        <v>9.8053928912719673E-3</v>
      </c>
      <c r="I419" s="1">
        <f>I356*$P$115</f>
        <v>6.5377912978183258E-3</v>
      </c>
      <c r="J419" s="1">
        <f>J356*$O$115</f>
        <v>0.1879261243212032</v>
      </c>
      <c r="K419" s="1">
        <f>K356*$P$115</f>
        <v>0.10686470301020246</v>
      </c>
      <c r="L419" s="1">
        <f>L356*$O$115</f>
        <v>0.13201430403678197</v>
      </c>
      <c r="M419" s="1">
        <f>M356*$P$115</f>
        <v>8.9643055957339846E-2</v>
      </c>
      <c r="N419" s="1">
        <f>N356*$O$115</f>
        <v>3.3570352296897026E-2</v>
      </c>
      <c r="O419" s="1">
        <f>O356*$P$115</f>
        <v>0.28639044165982586</v>
      </c>
      <c r="P419" s="1">
        <f>P356*$O$115</f>
        <v>0</v>
      </c>
      <c r="Q419" s="1">
        <f>Q356*$P$115</f>
        <v>0</v>
      </c>
      <c r="R419" s="1">
        <f>R356*$O$115</f>
        <v>7.6982143995531577E-2</v>
      </c>
      <c r="S419" s="1">
        <f>S356*$P$115</f>
        <v>2.4667226141212719E-2</v>
      </c>
      <c r="T419" s="1">
        <f>T356*$O$115</f>
        <v>9.8083199637705731E-3</v>
      </c>
      <c r="U419" s="1">
        <f>U356*$P$115</f>
        <v>6.5265004446580883E-3</v>
      </c>
      <c r="V419" s="1">
        <f>V356*$O$115</f>
        <v>2.7647340429011336E-2</v>
      </c>
      <c r="W419" s="1">
        <f>W356*$P$115</f>
        <v>7.6342584885493822E-2</v>
      </c>
      <c r="X419" s="1">
        <f>X356*$O$115</f>
        <v>2.9841820972581628E-2</v>
      </c>
      <c r="Y419" s="1">
        <f>Y356*$P$115</f>
        <v>0.16214473137776755</v>
      </c>
      <c r="Z419" s="1">
        <f>Z356*$O$115</f>
        <v>3.2089510228662882E-2</v>
      </c>
      <c r="AA419" s="1">
        <f>AA356*$P$115</f>
        <v>0.19783551496195403</v>
      </c>
      <c r="AB419" s="1">
        <f>AB356*$O$115</f>
        <v>0</v>
      </c>
      <c r="AC419" s="1">
        <f>AC356*$P$115</f>
        <v>0</v>
      </c>
      <c r="AD419" s="1">
        <f>AD356*$O$115</f>
        <v>1.3673791095908423E-2</v>
      </c>
      <c r="AE419" s="1">
        <f>AE356*$P$115</f>
        <v>0.13024398081008459</v>
      </c>
      <c r="AF419" s="1">
        <f>AF356*$O$115</f>
        <v>0</v>
      </c>
      <c r="AG419" s="1">
        <f>AG356*$P$115</f>
        <v>0</v>
      </c>
      <c r="AH419" s="1">
        <f>AH356*$O$115</f>
        <v>0</v>
      </c>
      <c r="AI419" s="1">
        <f>AI356*$P$115</f>
        <v>0</v>
      </c>
      <c r="AJ419" s="1">
        <f t="shared" si="327"/>
        <v>0.96845840269938044</v>
      </c>
      <c r="AK419" s="1">
        <f t="shared" si="328"/>
        <v>1.7983143494499712</v>
      </c>
    </row>
    <row r="420" spans="1:40">
      <c r="A420" s="13" t="s">
        <v>7</v>
      </c>
      <c r="B420" s="1">
        <f>B357*$O$116</f>
        <v>0.89694710407466183</v>
      </c>
      <c r="C420" s="1">
        <f>C357*$P$116</f>
        <v>1.4951168863677651</v>
      </c>
      <c r="D420" s="1">
        <f>D357*$O$116</f>
        <v>0.1654181709626803</v>
      </c>
      <c r="E420" s="1">
        <f>E357*$P$116</f>
        <v>0.11069882959485376</v>
      </c>
      <c r="F420" s="1">
        <f>F357*$O$116</f>
        <v>7.082365917750244E-2</v>
      </c>
      <c r="G420" s="1">
        <f>G357*$P$116</f>
        <v>3.1482297969135334E-2</v>
      </c>
      <c r="H420" s="1">
        <f>H357*$O$116</f>
        <v>3.2470537461701088E-2</v>
      </c>
      <c r="I420" s="1">
        <f>I357*$P$116</f>
        <v>1.8529820814615142E-2</v>
      </c>
      <c r="J420" s="1">
        <f>J357*$O$116</f>
        <v>0.44619169626441801</v>
      </c>
      <c r="K420" s="1">
        <f>K357*$P$116</f>
        <v>0.2167508651776047</v>
      </c>
      <c r="L420" s="1">
        <f>L357*$O$116</f>
        <v>0.27013012136972858</v>
      </c>
      <c r="M420" s="1">
        <f>M357*$P$116</f>
        <v>0.15595161892711984</v>
      </c>
      <c r="N420" s="1">
        <f>N357*$O$116</f>
        <v>6.1705561267075965E-2</v>
      </c>
      <c r="O420" s="1">
        <f>O357*$P$116</f>
        <v>0.45885694351397383</v>
      </c>
      <c r="P420" s="1">
        <f>P357*$O$116</f>
        <v>0.11805163966600282</v>
      </c>
      <c r="Q420" s="1">
        <f>Q357*$P$116</f>
        <v>0.26970593825351413</v>
      </c>
      <c r="R420" s="1">
        <f>R357*$O$116</f>
        <v>0.21846128746906759</v>
      </c>
      <c r="S420" s="1">
        <f>S357*$P$116</f>
        <v>6.0167517537854917E-2</v>
      </c>
      <c r="T420" s="1">
        <f>T357*$O$116</f>
        <v>0.1012549288728674</v>
      </c>
      <c r="U420" s="1">
        <f>U357*$P$116</f>
        <v>5.6857840064773534E-2</v>
      </c>
      <c r="V420" s="1">
        <f>V357*$O$116</f>
        <v>7.0932699108609706E-2</v>
      </c>
      <c r="W420" s="1">
        <f>W357*$P$116</f>
        <v>0.15864806938723172</v>
      </c>
      <c r="X420" s="1">
        <f>X357*$O$116</f>
        <v>0.24097432966968196</v>
      </c>
      <c r="Y420" s="1">
        <f>Y357*$P$116</f>
        <v>1.1748892677345226</v>
      </c>
      <c r="Z420" s="1">
        <f>Z357*$O$116</f>
        <v>4.6310576092074972E-2</v>
      </c>
      <c r="AA420" s="1">
        <f>AA357*$P$116</f>
        <v>0.24130332158155202</v>
      </c>
      <c r="AB420" s="1">
        <f>AB357*$O$116</f>
        <v>0</v>
      </c>
      <c r="AC420" s="1">
        <f>AC357*$P$116</f>
        <v>0</v>
      </c>
      <c r="AD420" s="1">
        <f>AD357*$O$116</f>
        <v>1.0330990268339136E-2</v>
      </c>
      <c r="AE420" s="1">
        <f>AE357*$P$116</f>
        <v>9.2851188452430303E-2</v>
      </c>
      <c r="AF420" s="1">
        <f>AF357*$O$116</f>
        <v>5.8224705039814908E-3</v>
      </c>
      <c r="AG420" s="1">
        <f>AG357*$P$116</f>
        <v>0.10798606686627821</v>
      </c>
      <c r="AH420" s="1">
        <f>AH357*$O$116</f>
        <v>4.7414190401860228E-2</v>
      </c>
      <c r="AI420" s="1">
        <f>AI357*$P$116</f>
        <v>0.11006672970503402</v>
      </c>
      <c r="AJ420" s="1">
        <f t="shared" si="327"/>
        <v>2.8032399626302533</v>
      </c>
      <c r="AK420" s="1">
        <f t="shared" si="328"/>
        <v>4.7598632019482592</v>
      </c>
    </row>
    <row r="421" spans="1:40">
      <c r="A421" s="15" t="s">
        <v>8</v>
      </c>
      <c r="B421" s="1">
        <f>B358*$O$117</f>
        <v>2.9937760025367117</v>
      </c>
      <c r="C421" s="1">
        <f>C358*$P$117</f>
        <v>5.301612237531744</v>
      </c>
      <c r="D421" s="1">
        <f>D358*$O$117</f>
        <v>0.46478314144894306</v>
      </c>
      <c r="E421" s="1">
        <f>E358*$P$117</f>
        <v>0.31992661926617338</v>
      </c>
      <c r="F421" s="1">
        <f>F358*$O$117</f>
        <v>0</v>
      </c>
      <c r="G421" s="1">
        <f>G358*$P$117</f>
        <v>0</v>
      </c>
      <c r="H421" s="1">
        <f>H358*$O$117</f>
        <v>0.12468662034310389</v>
      </c>
      <c r="I421" s="1">
        <f>I358*$P$117</f>
        <v>7.5872943033234969E-2</v>
      </c>
      <c r="J421" s="1">
        <f>J358*$O$117</f>
        <v>0.98138981374969436</v>
      </c>
      <c r="K421" s="1">
        <f>K358*$P$117</f>
        <v>0.50961835116185317</v>
      </c>
      <c r="L421" s="1">
        <f>L358*$O$117</f>
        <v>1.3176718193415884</v>
      </c>
      <c r="M421" s="1">
        <f>M358*$P$117</f>
        <v>0.81828360158301816</v>
      </c>
      <c r="N421" s="1">
        <f>N358*$O$117</f>
        <v>0.17322524676343304</v>
      </c>
      <c r="O421" s="1">
        <f>O358*$P$117</f>
        <v>1.3409729684771132</v>
      </c>
      <c r="P421" s="1">
        <f>P358*$O$117</f>
        <v>0.25466967799350171</v>
      </c>
      <c r="Q421" s="1">
        <f>Q358*$P$117</f>
        <v>0.59447458936851216</v>
      </c>
      <c r="R421" s="1">
        <f>R358*$O$117</f>
        <v>1.8236693864281863</v>
      </c>
      <c r="S421" s="1">
        <f>S358*$P$117</f>
        <v>0.53259878422306905</v>
      </c>
      <c r="T421" s="1">
        <f>T358*$O$117</f>
        <v>0.12464333522017094</v>
      </c>
      <c r="U421" s="1">
        <f>U358*$P$117</f>
        <v>7.6024529107738312E-2</v>
      </c>
      <c r="V421" s="1">
        <f>V358*$O$117</f>
        <v>0.24502258052186487</v>
      </c>
      <c r="W421" s="1">
        <f>W358*$P$117</f>
        <v>0.62825907551498317</v>
      </c>
      <c r="X421" s="1">
        <f>X358*$O$117</f>
        <v>0.94103463299258472</v>
      </c>
      <c r="Y421" s="1">
        <f>Y358*$P$117</f>
        <v>4.5974248271591822</v>
      </c>
      <c r="Z421" s="1">
        <f>Z358*$O$117</f>
        <v>0.10640901734643503</v>
      </c>
      <c r="AA421" s="1">
        <f>AA358*$P$117</f>
        <v>0.60115879271087502</v>
      </c>
      <c r="AB421" s="1">
        <f>AB358*$O$117</f>
        <v>0</v>
      </c>
      <c r="AC421" s="1">
        <f>AC358*$P$117</f>
        <v>0</v>
      </c>
      <c r="AD421" s="1">
        <f>AD358*$O$117</f>
        <v>4.2940375447066317E-2</v>
      </c>
      <c r="AE421" s="1">
        <f>AE358*$P$117</f>
        <v>0.36215126522661695</v>
      </c>
      <c r="AF421" s="1">
        <f>AF358*$O$117</f>
        <v>2.420088132660966E-2</v>
      </c>
      <c r="AG421" s="1">
        <f>AG358*$P$117</f>
        <v>0.42777765506727283</v>
      </c>
      <c r="AH421" s="1">
        <f>AH358*$O$117</f>
        <v>0.24935606185510414</v>
      </c>
      <c r="AI421" s="1">
        <f>AI358*$P$117</f>
        <v>0.61308306630607323</v>
      </c>
      <c r="AJ421" s="1">
        <f t="shared" si="327"/>
        <v>9.8674785933149991</v>
      </c>
      <c r="AK421" s="1">
        <f t="shared" si="328"/>
        <v>16.799239305737458</v>
      </c>
    </row>
    <row r="422" spans="1:40">
      <c r="A422" s="13" t="s">
        <v>9</v>
      </c>
      <c r="B422" s="1">
        <f>B359*$O$118</f>
        <v>4.569323964976916</v>
      </c>
      <c r="C422" s="1">
        <f>C359*$P$118</f>
        <v>8.208085102670724</v>
      </c>
      <c r="D422" s="1">
        <f>D359*$O$118</f>
        <v>0.55985367329191316</v>
      </c>
      <c r="E422" s="1">
        <f>E359*$P$118</f>
        <v>0.37905809899532644</v>
      </c>
      <c r="F422" s="1">
        <f>F359*$O$118</f>
        <v>0</v>
      </c>
      <c r="G422" s="1">
        <f>G359*$P$118</f>
        <v>0</v>
      </c>
      <c r="H422" s="1">
        <f>H359*$O$118</f>
        <v>0.38404565769798493</v>
      </c>
      <c r="I422" s="1">
        <f>I359*$P$118</f>
        <v>0.23784160580819091</v>
      </c>
      <c r="J422" s="1">
        <f>J359*$O$118</f>
        <v>0.5803699893918397</v>
      </c>
      <c r="K422" s="1">
        <f>K359*$P$118</f>
        <v>0.30742006107815678</v>
      </c>
      <c r="L422" s="1">
        <f>L359*$O$118</f>
        <v>2.6434707285797097</v>
      </c>
      <c r="M422" s="1">
        <f>M359*$P$118</f>
        <v>1.6842025789455739</v>
      </c>
      <c r="N422" s="1">
        <f>N359*$O$118</f>
        <v>6.7451037245761458E-2</v>
      </c>
      <c r="O422" s="1">
        <f>O359*$P$118</f>
        <v>0.51957298202694857</v>
      </c>
      <c r="P422" s="1">
        <f>P359*$O$118</f>
        <v>0</v>
      </c>
      <c r="Q422" s="1">
        <f>Q359*$P$118</f>
        <v>0</v>
      </c>
      <c r="R422" s="1">
        <f>R359*$O$118</f>
        <v>1.4499487577523977</v>
      </c>
      <c r="S422" s="1">
        <f>S359*$P$118</f>
        <v>0.4287335131244871</v>
      </c>
      <c r="T422" s="1">
        <f>T359*$O$118</f>
        <v>0.38292752350184195</v>
      </c>
      <c r="U422" s="1">
        <f>U359*$P$118</f>
        <v>0.24174586130657733</v>
      </c>
      <c r="V422" s="1">
        <f>V359*$O$118</f>
        <v>0</v>
      </c>
      <c r="W422" s="1">
        <f>W359*$P$118</f>
        <v>0</v>
      </c>
      <c r="X422" s="1">
        <f>X359*$O$118</f>
        <v>1.6194371949078203</v>
      </c>
      <c r="Y422" s="1">
        <f>Y359*$P$118</f>
        <v>7.5938135918433867</v>
      </c>
      <c r="Z422" s="1">
        <f>Z359*$O$118</f>
        <v>0.33083101625461081</v>
      </c>
      <c r="AA422" s="1">
        <f>AA359*$P$118</f>
        <v>1.9338458656379995</v>
      </c>
      <c r="AB422" s="1">
        <f>AB359*$O$118</f>
        <v>0</v>
      </c>
      <c r="AC422" s="1">
        <f>AC359*$P$118</f>
        <v>0</v>
      </c>
      <c r="AD422" s="1">
        <f>AD359*$O$118</f>
        <v>6.7866240594759264E-2</v>
      </c>
      <c r="AE422" s="1">
        <f>AE359*$P$118</f>
        <v>0.51812319186413536</v>
      </c>
      <c r="AF422" s="1">
        <f>AF359*$O$118</f>
        <v>0</v>
      </c>
      <c r="AG422" s="1">
        <f>AG359*$P$118</f>
        <v>0</v>
      </c>
      <c r="AH422" s="1">
        <f>AH359*$O$118</f>
        <v>0.39037513886008823</v>
      </c>
      <c r="AI422" s="1">
        <f>AI359*$P$118</f>
        <v>0.97083635083347908</v>
      </c>
      <c r="AJ422" s="1">
        <f t="shared" si="327"/>
        <v>13.045900923055644</v>
      </c>
      <c r="AK422" s="1">
        <f t="shared" si="328"/>
        <v>23.023278804134982</v>
      </c>
    </row>
    <row r="423" spans="1:40">
      <c r="A423" s="15" t="s">
        <v>10</v>
      </c>
      <c r="B423" s="1">
        <f>B360*$O$119</f>
        <v>8.4209316429418664</v>
      </c>
      <c r="C423" s="1">
        <f>C360*$P$119</f>
        <v>13.1009772556869</v>
      </c>
      <c r="D423" s="1">
        <f>D360*$O$119</f>
        <v>0.50893664175849662</v>
      </c>
      <c r="E423" s="1">
        <f>E360*$P$119</f>
        <v>0.30102857976459685</v>
      </c>
      <c r="F423" s="1">
        <f>F360*$O$119</f>
        <v>0.54104739725684126</v>
      </c>
      <c r="G423" s="1">
        <f>G360*$P$119</f>
        <v>0.2034519141734441</v>
      </c>
      <c r="H423" s="1">
        <f>H360*$O$119</f>
        <v>0</v>
      </c>
      <c r="I423" s="1">
        <f>I360*$P$119</f>
        <v>0</v>
      </c>
      <c r="J423" s="1">
        <f>J360*$O$119</f>
        <v>1.585071968587537</v>
      </c>
      <c r="K423" s="1">
        <f>K360*$P$119</f>
        <v>0.72604176045592206</v>
      </c>
      <c r="L423" s="1">
        <f>L360*$O$119</f>
        <v>4.6333003826701393</v>
      </c>
      <c r="M423" s="1">
        <f>M360*$P$119</f>
        <v>2.5485964846310387</v>
      </c>
      <c r="N423" s="1">
        <f>N360*$O$119</f>
        <v>0.18956809368735397</v>
      </c>
      <c r="O423" s="1">
        <f>O360*$P$119</f>
        <v>1.2715108226092517</v>
      </c>
      <c r="P423" s="1">
        <f>P360*$O$119</f>
        <v>0</v>
      </c>
      <c r="Q423" s="1">
        <f>Q360*$P$119</f>
        <v>0</v>
      </c>
      <c r="R423" s="1">
        <f>R360*$O$119</f>
        <v>1.6821605207036461</v>
      </c>
      <c r="S423" s="1">
        <f>S360*$P$119</f>
        <v>0.43101359822376373</v>
      </c>
      <c r="T423" s="1">
        <f>T360*$O$119</f>
        <v>0.51572268340962935</v>
      </c>
      <c r="U423" s="1">
        <f>U360*$P$119</f>
        <v>0.28040747301691094</v>
      </c>
      <c r="V423" s="1">
        <f>V360*$O$119</f>
        <v>0</v>
      </c>
      <c r="W423" s="1">
        <f>W360*$P$119</f>
        <v>0</v>
      </c>
      <c r="X423" s="1">
        <f>X360*$O$119</f>
        <v>4.1115066890653038</v>
      </c>
      <c r="Y423" s="1">
        <f>Y360*$P$119</f>
        <v>16.958449232857529</v>
      </c>
      <c r="Z423" s="1">
        <f>Z360*$O$119</f>
        <v>0.68657292097817868</v>
      </c>
      <c r="AA423" s="1">
        <f>AA360*$P$119</f>
        <v>3.4563587443421202</v>
      </c>
      <c r="AB423" s="1">
        <f>AB360*$O$119</f>
        <v>0</v>
      </c>
      <c r="AC423" s="1">
        <f>AC360*$P$119</f>
        <v>0</v>
      </c>
      <c r="AD423" s="1">
        <f>AD360*$O$119</f>
        <v>0</v>
      </c>
      <c r="AE423" s="1">
        <f>AE360*$P$119</f>
        <v>0</v>
      </c>
      <c r="AF423" s="1">
        <f>AF360*$O$119</f>
        <v>0</v>
      </c>
      <c r="AG423" s="1">
        <f>AG360*$P$119</f>
        <v>0</v>
      </c>
      <c r="AH423" s="1">
        <f>AH360*$O$119</f>
        <v>0</v>
      </c>
      <c r="AI423" s="1">
        <f>AI360*$P$119</f>
        <v>0</v>
      </c>
      <c r="AJ423" s="1">
        <f t="shared" si="327"/>
        <v>22.874818941058994</v>
      </c>
      <c r="AK423" s="1">
        <f t="shared" si="328"/>
        <v>39.277835865761475</v>
      </c>
    </row>
    <row r="424" spans="1:40">
      <c r="A424" s="13" t="s">
        <v>11</v>
      </c>
      <c r="B424" s="1">
        <f>B361*$O$120</f>
        <v>8.6625127768286667</v>
      </c>
      <c r="C424" s="1">
        <f>C361*$P$120</f>
        <v>10.961879245198375</v>
      </c>
      <c r="D424" s="1">
        <f>D361*$O$120</f>
        <v>2.4444497791415469</v>
      </c>
      <c r="E424" s="1">
        <f>E361*$P$120</f>
        <v>1.1683391808645245</v>
      </c>
      <c r="F424" s="1">
        <f>F361*$O$120</f>
        <v>0</v>
      </c>
      <c r="G424" s="1">
        <f>G361*$P$120</f>
        <v>0</v>
      </c>
      <c r="H424" s="1">
        <f>H361*$O$120</f>
        <v>0</v>
      </c>
      <c r="I424" s="1">
        <f>I361*$P$120</f>
        <v>0</v>
      </c>
      <c r="J424" s="1">
        <f>J361*$O$120</f>
        <v>1.2490906373530988</v>
      </c>
      <c r="K424" s="1">
        <f>K361*$P$120</f>
        <v>0.4659211107534576</v>
      </c>
      <c r="L424" s="1">
        <f>L361*$O$120</f>
        <v>2.4691994715109091</v>
      </c>
      <c r="M424" s="1">
        <f>M361*$P$120</f>
        <v>1.1073896812256561</v>
      </c>
      <c r="N424" s="1">
        <f>N361*$O$120</f>
        <v>0</v>
      </c>
      <c r="O424" s="1">
        <f>O361*$P$120</f>
        <v>0</v>
      </c>
      <c r="P424" s="1">
        <f>P361*$O$120</f>
        <v>0</v>
      </c>
      <c r="Q424" s="1">
        <f>Q361*$P$120</f>
        <v>0</v>
      </c>
      <c r="R424" s="1">
        <f>R361*$O$120</f>
        <v>0</v>
      </c>
      <c r="S424" s="1">
        <f>S361*$P$120</f>
        <v>0</v>
      </c>
      <c r="T424" s="1">
        <f>T361*$O$120</f>
        <v>1.2185271118689462</v>
      </c>
      <c r="U424" s="1">
        <f>U361*$P$120</f>
        <v>0.54118796892923771</v>
      </c>
      <c r="V424" s="1">
        <f>V361*$O$120</f>
        <v>0</v>
      </c>
      <c r="W424" s="1">
        <f>W361*$P$120</f>
        <v>0</v>
      </c>
      <c r="X424" s="1">
        <f>X361*$O$120</f>
        <v>7.463945396185836</v>
      </c>
      <c r="Y424" s="1">
        <f>Y361*$P$120</f>
        <v>24.747799329086021</v>
      </c>
      <c r="Z424" s="1">
        <f>Z361*$O$120</f>
        <v>1.0932721456097523</v>
      </c>
      <c r="AA424" s="1">
        <f>AA361*$P$120</f>
        <v>4.4957987491677596</v>
      </c>
      <c r="AB424" s="1">
        <f>AB361*$O$120</f>
        <v>0</v>
      </c>
      <c r="AC424" s="1">
        <f>AC361*$P$120</f>
        <v>0</v>
      </c>
      <c r="AD424" s="1">
        <f>AD361*$O$120</f>
        <v>0</v>
      </c>
      <c r="AE424" s="1">
        <f>AE361*$P$120</f>
        <v>0</v>
      </c>
      <c r="AF424" s="1">
        <f>AF361*$O$120</f>
        <v>0</v>
      </c>
      <c r="AG424" s="1">
        <f>AG361*$P$120</f>
        <v>0</v>
      </c>
      <c r="AH424" s="1">
        <f>AH361*$O$120</f>
        <v>0</v>
      </c>
      <c r="AI424" s="1">
        <f>AI361*$P$120</f>
        <v>0</v>
      </c>
      <c r="AJ424" s="1">
        <f t="shared" si="327"/>
        <v>24.600997318498756</v>
      </c>
      <c r="AK424" s="1">
        <f t="shared" si="328"/>
        <v>43.488315265225026</v>
      </c>
    </row>
    <row r="425" spans="1:40">
      <c r="A425" s="15" t="s">
        <v>12</v>
      </c>
      <c r="B425" s="1">
        <f>B362*$O$121</f>
        <v>7.8756949344136462</v>
      </c>
      <c r="C425" s="1">
        <f>C362*$P$121</f>
        <v>11.417512817974</v>
      </c>
      <c r="D425" s="1">
        <f>D362*$O$121</f>
        <v>2.0375412946826685</v>
      </c>
      <c r="E425" s="1">
        <f>E362*$P$121</f>
        <v>1.0634585909464502</v>
      </c>
      <c r="F425" s="1">
        <f>F362*$O$121</f>
        <v>0</v>
      </c>
      <c r="G425" s="1">
        <f>G362*$P$121</f>
        <v>0</v>
      </c>
      <c r="H425" s="1">
        <f>H362*$O$121</f>
        <v>0</v>
      </c>
      <c r="I425" s="1">
        <f>I362*$P$121</f>
        <v>0</v>
      </c>
      <c r="J425" s="1">
        <f>J362*$O$121</f>
        <v>2.0959551556068443</v>
      </c>
      <c r="K425" s="1">
        <f>K362*$P$121</f>
        <v>0.90298351074499361</v>
      </c>
      <c r="L425" s="1">
        <f>L362*$O$121</f>
        <v>2.0372014890888299</v>
      </c>
      <c r="M425" s="1">
        <f>M362*$P$121</f>
        <v>1.0643921079073457</v>
      </c>
      <c r="N425" s="1">
        <f>N362*$O$121</f>
        <v>0.75783213567643604</v>
      </c>
      <c r="O425" s="1">
        <f>O362*$P$121</f>
        <v>4.5790870167515783</v>
      </c>
      <c r="P425" s="1">
        <f>P362*$O$121</f>
        <v>0</v>
      </c>
      <c r="Q425" s="1">
        <f>Q362*$P$121</f>
        <v>0</v>
      </c>
      <c r="R425" s="1">
        <f>R362*$O$121</f>
        <v>4.420697698544358</v>
      </c>
      <c r="S425" s="1">
        <f>S362*$P$121</f>
        <v>1.0517608303799864</v>
      </c>
      <c r="T425" s="1">
        <f>T362*$O$121</f>
        <v>2.0361399550529886</v>
      </c>
      <c r="U425" s="1">
        <f>U362*$P$121</f>
        <v>1.0673083636871048</v>
      </c>
      <c r="V425" s="1">
        <f>V362*$O$121</f>
        <v>0</v>
      </c>
      <c r="W425" s="1">
        <f>W362*$P$121</f>
        <v>0</v>
      </c>
      <c r="X425" s="1">
        <f>X362*$O$121</f>
        <v>4.2533394933372488</v>
      </c>
      <c r="Y425" s="1">
        <f>Y362*$P$121</f>
        <v>14.833549236119104</v>
      </c>
      <c r="Z425" s="1">
        <f>Z362*$O$121</f>
        <v>1.7341349171363902</v>
      </c>
      <c r="AA425" s="1">
        <f>AA362*$P$121</f>
        <v>8.4323100868708085</v>
      </c>
      <c r="AB425" s="1">
        <f>AB362*$O$121</f>
        <v>0</v>
      </c>
      <c r="AC425" s="1">
        <f>AC362*$P$121</f>
        <v>0</v>
      </c>
      <c r="AD425" s="1">
        <f>AD362*$O$121</f>
        <v>0.83458679549894998</v>
      </c>
      <c r="AE425" s="1">
        <f>AE362*$P$121</f>
        <v>4.3682259300851518</v>
      </c>
      <c r="AF425" s="1">
        <f>AF362*$O$121</f>
        <v>0</v>
      </c>
      <c r="AG425" s="1">
        <f>AG362*$P$121</f>
        <v>0</v>
      </c>
      <c r="AH425" s="1">
        <f>AH362*$O$121</f>
        <v>0</v>
      </c>
      <c r="AI425" s="1">
        <f>AI362*$P$121</f>
        <v>0</v>
      </c>
      <c r="AJ425" s="1">
        <f t="shared" si="327"/>
        <v>28.08312386903836</v>
      </c>
      <c r="AK425" s="1">
        <f t="shared" si="328"/>
        <v>48.780588491466524</v>
      </c>
    </row>
    <row r="426" spans="1:40">
      <c r="B426" s="21"/>
      <c r="C426" s="21"/>
      <c r="D426" s="21"/>
      <c r="E426" s="21"/>
      <c r="F426" s="21"/>
      <c r="G426" s="21"/>
      <c r="H426" s="21"/>
      <c r="I426" s="21"/>
    </row>
    <row r="427" spans="1:40">
      <c r="B427" s="21"/>
      <c r="C427" s="21"/>
      <c r="D427" s="21"/>
      <c r="E427" s="21"/>
      <c r="F427" s="21"/>
      <c r="G427" s="21"/>
      <c r="H427" s="21"/>
      <c r="I427" s="21"/>
    </row>
    <row r="428" spans="1:40">
      <c r="A428" s="12" t="s">
        <v>200</v>
      </c>
      <c r="B428" s="21"/>
      <c r="C428" s="21"/>
      <c r="D428" s="21"/>
      <c r="E428" s="21"/>
      <c r="F428" s="21"/>
      <c r="G428" s="21"/>
      <c r="H428" s="21"/>
      <c r="I428" s="21"/>
    </row>
    <row r="429" spans="1:40">
      <c r="B429" s="21"/>
      <c r="C429" s="21"/>
      <c r="D429" s="21"/>
      <c r="E429" s="21"/>
      <c r="F429" s="21"/>
      <c r="G429" s="21"/>
      <c r="H429" s="21"/>
      <c r="I429" s="21"/>
    </row>
    <row r="430" spans="1:40" ht="22.5">
      <c r="B430" s="16" t="s">
        <v>231</v>
      </c>
      <c r="C430" s="25"/>
      <c r="D430" s="16" t="s">
        <v>152</v>
      </c>
      <c r="E430" s="16"/>
      <c r="F430" s="16" t="s">
        <v>153</v>
      </c>
      <c r="G430" s="16"/>
      <c r="H430" s="16" t="s">
        <v>155</v>
      </c>
      <c r="I430" s="16"/>
      <c r="J430" s="16" t="s">
        <v>156</v>
      </c>
      <c r="K430" s="16"/>
      <c r="L430" s="16" t="s">
        <v>48</v>
      </c>
      <c r="M430" s="16"/>
      <c r="N430" s="16" t="s">
        <v>157</v>
      </c>
      <c r="O430" s="16"/>
      <c r="P430" s="16" t="s">
        <v>49</v>
      </c>
      <c r="Q430" s="16"/>
      <c r="R430" s="16" t="s">
        <v>160</v>
      </c>
      <c r="S430" s="16"/>
      <c r="T430" s="16" t="s">
        <v>54</v>
      </c>
      <c r="U430" s="16"/>
      <c r="V430" s="16" t="s">
        <v>162</v>
      </c>
      <c r="W430" s="16"/>
      <c r="X430" s="16" t="s">
        <v>164</v>
      </c>
      <c r="Y430" s="16"/>
      <c r="Z430" s="16" t="s">
        <v>166</v>
      </c>
      <c r="AA430" s="16"/>
      <c r="AB430" s="16" t="s">
        <v>172</v>
      </c>
      <c r="AC430" s="16"/>
      <c r="AD430" s="16" t="s">
        <v>168</v>
      </c>
      <c r="AE430" s="16"/>
      <c r="AF430" s="16" t="s">
        <v>170</v>
      </c>
      <c r="AG430" s="16"/>
      <c r="AH430" s="16" t="s">
        <v>60</v>
      </c>
      <c r="AI430" s="16"/>
      <c r="AJ430" s="23" t="s">
        <v>177</v>
      </c>
      <c r="AK430" s="23"/>
    </row>
    <row r="431" spans="1:40">
      <c r="A431" s="22" t="s">
        <v>183</v>
      </c>
      <c r="B431" s="16" t="s">
        <v>30</v>
      </c>
      <c r="C431" s="16" t="s">
        <v>31</v>
      </c>
      <c r="D431" s="16" t="s">
        <v>30</v>
      </c>
      <c r="E431" s="16" t="s">
        <v>31</v>
      </c>
      <c r="F431" s="16" t="s">
        <v>30</v>
      </c>
      <c r="G431" s="16" t="s">
        <v>31</v>
      </c>
      <c r="H431" s="16" t="s">
        <v>30</v>
      </c>
      <c r="I431" s="16" t="s">
        <v>31</v>
      </c>
      <c r="J431" s="16" t="s">
        <v>30</v>
      </c>
      <c r="K431" s="16" t="s">
        <v>31</v>
      </c>
      <c r="L431" s="16" t="s">
        <v>30</v>
      </c>
      <c r="M431" s="16" t="s">
        <v>31</v>
      </c>
      <c r="N431" s="16" t="s">
        <v>30</v>
      </c>
      <c r="O431" s="16" t="s">
        <v>31</v>
      </c>
      <c r="P431" s="16" t="s">
        <v>30</v>
      </c>
      <c r="Q431" s="16" t="s">
        <v>31</v>
      </c>
      <c r="R431" s="16" t="s">
        <v>30</v>
      </c>
      <c r="S431" s="16" t="s">
        <v>31</v>
      </c>
      <c r="T431" s="16" t="s">
        <v>30</v>
      </c>
      <c r="U431" s="16" t="s">
        <v>31</v>
      </c>
      <c r="V431" s="16" t="s">
        <v>30</v>
      </c>
      <c r="W431" s="16" t="s">
        <v>31</v>
      </c>
      <c r="X431" s="16" t="s">
        <v>30</v>
      </c>
      <c r="Y431" s="16" t="s">
        <v>31</v>
      </c>
      <c r="Z431" s="16" t="s">
        <v>30</v>
      </c>
      <c r="AA431" s="16" t="s">
        <v>31</v>
      </c>
      <c r="AB431" s="16" t="s">
        <v>30</v>
      </c>
      <c r="AC431" s="16" t="s">
        <v>31</v>
      </c>
      <c r="AD431" s="16" t="s">
        <v>30</v>
      </c>
      <c r="AE431" s="16" t="s">
        <v>31</v>
      </c>
      <c r="AF431" s="16" t="s">
        <v>30</v>
      </c>
      <c r="AG431" s="16" t="s">
        <v>31</v>
      </c>
      <c r="AH431" s="16" t="s">
        <v>30</v>
      </c>
      <c r="AI431" s="16" t="s">
        <v>31</v>
      </c>
      <c r="AJ431" s="23" t="s">
        <v>30</v>
      </c>
      <c r="AK431" s="23" t="s">
        <v>31</v>
      </c>
    </row>
    <row r="432" spans="1:40">
      <c r="A432" s="11" t="s">
        <v>5</v>
      </c>
      <c r="B432" s="18">
        <f>SUM(B433:B440)</f>
        <v>1.5715533189374183E-2</v>
      </c>
      <c r="C432" s="18">
        <f>SUM(C433:C440)</f>
        <v>6.0035269342011066E-3</v>
      </c>
      <c r="D432" s="18">
        <f t="shared" ref="D432:AK432" si="329">SUM(D433:D440)</f>
        <v>4.5341534632447507E-3</v>
      </c>
      <c r="E432" s="18">
        <f t="shared" si="329"/>
        <v>1.0724630021843613E-3</v>
      </c>
      <c r="F432" s="18">
        <f t="shared" si="329"/>
        <v>1.2318083098390724E-3</v>
      </c>
      <c r="G432" s="18">
        <f t="shared" si="329"/>
        <v>2.4988969588677864E-4</v>
      </c>
      <c r="H432" s="18">
        <f t="shared" si="329"/>
        <v>9.1208341196233778E-4</v>
      </c>
      <c r="I432" s="18">
        <f t="shared" si="329"/>
        <v>1.1309760688676598E-4</v>
      </c>
      <c r="J432" s="18">
        <f t="shared" si="329"/>
        <v>6.5759881202197791E-3</v>
      </c>
      <c r="K432" s="18">
        <f t="shared" si="329"/>
        <v>6.588667284662085E-4</v>
      </c>
      <c r="L432" s="18">
        <f t="shared" si="329"/>
        <v>5.9738961093889287E-3</v>
      </c>
      <c r="M432" s="18">
        <f t="shared" si="329"/>
        <v>6.3162675545813977E-4</v>
      </c>
      <c r="N432" s="18">
        <f t="shared" si="329"/>
        <v>1.1311441953843354E-3</v>
      </c>
      <c r="O432" s="18">
        <f t="shared" si="329"/>
        <v>2.5640179813187394E-3</v>
      </c>
      <c r="P432" s="18">
        <f t="shared" si="329"/>
        <v>5.9005869368463119E-4</v>
      </c>
      <c r="Q432" s="18">
        <f t="shared" si="329"/>
        <v>4.9421801388604763E-4</v>
      </c>
      <c r="R432" s="18">
        <f t="shared" si="329"/>
        <v>5.553772696008161E-3</v>
      </c>
      <c r="S432" s="18">
        <f t="shared" si="329"/>
        <v>3.566287957126292E-4</v>
      </c>
      <c r="T432" s="18">
        <f t="shared" si="329"/>
        <v>1.3668488662438593E-3</v>
      </c>
      <c r="U432" s="18">
        <f t="shared" si="329"/>
        <v>1.1599095732381971E-4</v>
      </c>
      <c r="V432" s="18">
        <f t="shared" si="329"/>
        <v>1.318920316767117E-3</v>
      </c>
      <c r="W432" s="18">
        <f t="shared" si="329"/>
        <v>1.6138969339005011E-4</v>
      </c>
      <c r="X432" s="18">
        <f t="shared" si="329"/>
        <v>2.3351873344355217E-3</v>
      </c>
      <c r="Y432" s="18">
        <f t="shared" si="329"/>
        <v>5.6417374538935867E-3</v>
      </c>
      <c r="Z432" s="18">
        <f t="shared" si="329"/>
        <v>3.3734291654464186E-3</v>
      </c>
      <c r="AA432" s="18">
        <f t="shared" si="329"/>
        <v>3.2988841185388053E-3</v>
      </c>
      <c r="AB432" s="18">
        <f t="shared" si="329"/>
        <v>1.4539302687053041E-4</v>
      </c>
      <c r="AC432" s="18">
        <f t="shared" si="329"/>
        <v>4.8447433837800163E-5</v>
      </c>
      <c r="AD432" s="18">
        <f t="shared" si="329"/>
        <v>0</v>
      </c>
      <c r="AE432" s="18">
        <f t="shared" si="329"/>
        <v>1.1411532384273358E-3</v>
      </c>
      <c r="AF432" s="18">
        <f t="shared" si="329"/>
        <v>0</v>
      </c>
      <c r="AG432" s="18">
        <f t="shared" si="329"/>
        <v>2.0390823181683863E-4</v>
      </c>
      <c r="AH432" s="18">
        <f t="shared" si="329"/>
        <v>8.3291269719824304E-4</v>
      </c>
      <c r="AI432" s="18">
        <f t="shared" si="329"/>
        <v>4.6348320349044183E-4</v>
      </c>
      <c r="AJ432" s="18">
        <f t="shared" si="329"/>
        <v>5.1591129596067875E-2</v>
      </c>
      <c r="AK432" s="18">
        <f t="shared" si="329"/>
        <v>2.3219329844719454E-2</v>
      </c>
      <c r="AL432" s="18">
        <f>SUM(AJ432:AK432)</f>
        <v>7.4810459440787333E-2</v>
      </c>
      <c r="AM432" s="18">
        <f>SUM(AL432,AL444,AL456,AL468,AL480)</f>
        <v>0.70235586068818567</v>
      </c>
      <c r="AN432" s="19"/>
    </row>
    <row r="433" spans="1:38">
      <c r="A433" s="13" t="s">
        <v>13</v>
      </c>
      <c r="B433" s="18">
        <f>B370/$C$122</f>
        <v>3.5184560307712741E-3</v>
      </c>
      <c r="C433" s="18">
        <f>C370/$C$122</f>
        <v>1.4042860441158063E-3</v>
      </c>
      <c r="D433" s="18">
        <f t="shared" ref="D433:AI440" si="330">D370/$C$122</f>
        <v>2.5923555563817E-3</v>
      </c>
      <c r="E433" s="18">
        <f t="shared" si="330"/>
        <v>6.2609994856358973E-4</v>
      </c>
      <c r="F433" s="18">
        <f t="shared" si="330"/>
        <v>9.4181303476061962E-4</v>
      </c>
      <c r="G433" s="18">
        <f t="shared" si="330"/>
        <v>1.9492786748987097E-4</v>
      </c>
      <c r="H433" s="18">
        <f t="shared" si="330"/>
        <v>4.9280356294786518E-4</v>
      </c>
      <c r="I433" s="18">
        <f t="shared" si="330"/>
        <v>6.2719304933622725E-5</v>
      </c>
      <c r="J433" s="18">
        <f t="shared" si="330"/>
        <v>2.0561520327463949E-3</v>
      </c>
      <c r="K433" s="18">
        <f t="shared" si="330"/>
        <v>2.1325075631587571E-4</v>
      </c>
      <c r="L433" s="18">
        <f t="shared" si="330"/>
        <v>1.0217011870003558E-3</v>
      </c>
      <c r="M433" s="18">
        <f t="shared" si="330"/>
        <v>1.1315092703377404E-4</v>
      </c>
      <c r="N433" s="18">
        <f t="shared" si="330"/>
        <v>4.6330786568179571E-4</v>
      </c>
      <c r="O433" s="18">
        <f t="shared" si="330"/>
        <v>1.0793022394247778E-3</v>
      </c>
      <c r="P433" s="18">
        <f t="shared" si="330"/>
        <v>1.024584021466428E-4</v>
      </c>
      <c r="Q433" s="18">
        <f t="shared" si="330"/>
        <v>9.2397157934733478E-5</v>
      </c>
      <c r="R433" s="18">
        <f t="shared" si="330"/>
        <v>2.1258252203608832E-3</v>
      </c>
      <c r="S433" s="18">
        <f t="shared" si="330"/>
        <v>1.4193029195166881E-4</v>
      </c>
      <c r="T433" s="18">
        <f t="shared" si="330"/>
        <v>5.0996670568546291E-4</v>
      </c>
      <c r="U433" s="18">
        <f t="shared" si="330"/>
        <v>4.5150375595013017E-5</v>
      </c>
      <c r="V433" s="18">
        <f t="shared" si="330"/>
        <v>3.4281986987677577E-4</v>
      </c>
      <c r="W433" s="18">
        <f t="shared" si="330"/>
        <v>4.3630820823389727E-5</v>
      </c>
      <c r="X433" s="18">
        <f t="shared" si="330"/>
        <v>1.095079341310297E-4</v>
      </c>
      <c r="Y433" s="18">
        <f t="shared" si="330"/>
        <v>2.8245892915065179E-4</v>
      </c>
      <c r="Z433" s="18">
        <f t="shared" si="330"/>
        <v>2.2996266697482295E-3</v>
      </c>
      <c r="AA433" s="18">
        <f t="shared" si="330"/>
        <v>2.282035872884277E-3</v>
      </c>
      <c r="AB433" s="18">
        <f t="shared" si="330"/>
        <v>1.4539302687053041E-4</v>
      </c>
      <c r="AC433" s="18">
        <f t="shared" si="330"/>
        <v>4.8447433837800163E-5</v>
      </c>
      <c r="AD433" s="18">
        <f t="shared" si="330"/>
        <v>0</v>
      </c>
      <c r="AE433" s="18">
        <f t="shared" si="330"/>
        <v>3.9455594926985109E-4</v>
      </c>
      <c r="AF433" s="18">
        <f t="shared" si="330"/>
        <v>0</v>
      </c>
      <c r="AG433" s="18">
        <f t="shared" si="330"/>
        <v>0</v>
      </c>
      <c r="AH433" s="18">
        <f t="shared" si="330"/>
        <v>3.5328040316503297E-4</v>
      </c>
      <c r="AI433" s="18">
        <f t="shared" si="330"/>
        <v>2.0554119791679672E-4</v>
      </c>
      <c r="AJ433" s="18">
        <f>SUM(AH433,AF433,AD433,AB433,Z433,X433,V433,T433,R433,P433,N433,L433,J433,H433,F433,D433,B433)</f>
        <v>1.7075467502274594E-2</v>
      </c>
      <c r="AK433" s="18">
        <f>SUM(AI433,AG433,AE433,AC433,AA433,Y433,W433,U433,S433,Q433,O433,M433,K433,I433,G433,E433,C433)</f>
        <v>7.2298851172414979E-3</v>
      </c>
    </row>
    <row r="434" spans="1:38">
      <c r="A434" s="15" t="s">
        <v>6</v>
      </c>
      <c r="B434" s="18">
        <f t="shared" ref="B434:C440" si="331">B371/$C$122</f>
        <v>3.3544780936241368E-3</v>
      </c>
      <c r="C434" s="18">
        <f t="shared" si="331"/>
        <v>1.3368741139833629E-3</v>
      </c>
      <c r="D434" s="18">
        <f t="shared" si="330"/>
        <v>7.221352658111829E-4</v>
      </c>
      <c r="E434" s="18">
        <f t="shared" si="330"/>
        <v>1.741525178158134E-4</v>
      </c>
      <c r="F434" s="18">
        <f t="shared" si="330"/>
        <v>0</v>
      </c>
      <c r="G434" s="18">
        <f t="shared" si="330"/>
        <v>0</v>
      </c>
      <c r="H434" s="18">
        <f t="shared" si="330"/>
        <v>9.4784389151370097E-5</v>
      </c>
      <c r="I434" s="18">
        <f t="shared" si="330"/>
        <v>1.2045541149371056E-5</v>
      </c>
      <c r="J434" s="18">
        <f t="shared" si="330"/>
        <v>1.8143432543892746E-3</v>
      </c>
      <c r="K434" s="18">
        <f t="shared" si="330"/>
        <v>1.8789573116179649E-4</v>
      </c>
      <c r="L434" s="18">
        <f t="shared" si="330"/>
        <v>1.2982269516276163E-3</v>
      </c>
      <c r="M434" s="18">
        <f t="shared" si="330"/>
        <v>1.4356446002293096E-4</v>
      </c>
      <c r="N434" s="18">
        <f t="shared" si="330"/>
        <v>3.0499394174735559E-4</v>
      </c>
      <c r="O434" s="18">
        <f t="shared" si="330"/>
        <v>7.0945804846491616E-4</v>
      </c>
      <c r="P434" s="18">
        <f t="shared" si="330"/>
        <v>0</v>
      </c>
      <c r="Q434" s="18">
        <f t="shared" si="330"/>
        <v>0</v>
      </c>
      <c r="R434" s="18">
        <f t="shared" si="330"/>
        <v>7.2531810895453894E-4</v>
      </c>
      <c r="S434" s="18">
        <f t="shared" si="330"/>
        <v>4.8354641067542819E-5</v>
      </c>
      <c r="T434" s="18">
        <f t="shared" si="330"/>
        <v>9.8085497590135728E-5</v>
      </c>
      <c r="U434" s="18">
        <f t="shared" si="330"/>
        <v>8.6713446157426032E-6</v>
      </c>
      <c r="V434" s="18">
        <f t="shared" si="330"/>
        <v>3.909856052494017E-4</v>
      </c>
      <c r="W434" s="18">
        <f t="shared" si="330"/>
        <v>4.9687857241155604E-5</v>
      </c>
      <c r="X434" s="18">
        <f t="shared" si="330"/>
        <v>1.8923280773458761E-4</v>
      </c>
      <c r="Y434" s="18">
        <f t="shared" si="330"/>
        <v>4.8738062192659745E-4</v>
      </c>
      <c r="Z434" s="18">
        <f t="shared" si="330"/>
        <v>3.9230903167101724E-4</v>
      </c>
      <c r="AA434" s="18">
        <f t="shared" si="330"/>
        <v>3.8873669608934566E-4</v>
      </c>
      <c r="AB434" s="18">
        <f t="shared" si="330"/>
        <v>0</v>
      </c>
      <c r="AC434" s="18">
        <f t="shared" si="330"/>
        <v>0</v>
      </c>
      <c r="AD434" s="18">
        <f t="shared" si="330"/>
        <v>0</v>
      </c>
      <c r="AE434" s="18">
        <f t="shared" si="330"/>
        <v>4.4933006785101068E-4</v>
      </c>
      <c r="AF434" s="18">
        <f t="shared" si="330"/>
        <v>0</v>
      </c>
      <c r="AG434" s="18">
        <f t="shared" si="330"/>
        <v>0</v>
      </c>
      <c r="AH434" s="18">
        <f t="shared" si="330"/>
        <v>0</v>
      </c>
      <c r="AI434" s="18">
        <f t="shared" si="330"/>
        <v>0</v>
      </c>
      <c r="AJ434" s="18">
        <f t="shared" ref="AJ434:AJ440" si="332">SUM(AH434,AF434,AD434,AB434,Z434,X434,V434,T434,R434,P434,N434,L434,J434,H434,F434,D434,B434)</f>
        <v>9.3848929475506184E-3</v>
      </c>
      <c r="AK434" s="18">
        <f t="shared" ref="AK434:AK440" si="333">SUM(AI434,AG434,AE434,AC434,AA434,Y434,W434,U434,S434,Q434,O434,M434,K434,I434,G434,E434,C434)</f>
        <v>3.9961516413895854E-3</v>
      </c>
    </row>
    <row r="435" spans="1:38">
      <c r="A435" s="13" t="s">
        <v>7</v>
      </c>
      <c r="B435" s="18">
        <f t="shared" si="331"/>
        <v>3.1224280766252218E-3</v>
      </c>
      <c r="C435" s="18">
        <f t="shared" si="331"/>
        <v>1.1379090589962023E-3</v>
      </c>
      <c r="D435" s="18">
        <f t="shared" si="330"/>
        <v>5.1897927791709551E-4</v>
      </c>
      <c r="E435" s="18">
        <f t="shared" si="330"/>
        <v>1.1444867736319548E-4</v>
      </c>
      <c r="F435" s="18">
        <f t="shared" si="330"/>
        <v>2.1568983243991987E-4</v>
      </c>
      <c r="G435" s="18">
        <f t="shared" si="330"/>
        <v>4.0761538503407506E-5</v>
      </c>
      <c r="H435" s="18">
        <f t="shared" si="330"/>
        <v>1.0924403827832875E-4</v>
      </c>
      <c r="I435" s="18">
        <f t="shared" si="330"/>
        <v>1.2695119790131131E-5</v>
      </c>
      <c r="J435" s="18">
        <f t="shared" si="330"/>
        <v>1.4994154219048904E-3</v>
      </c>
      <c r="K435" s="18">
        <f t="shared" si="330"/>
        <v>1.4199367183905992E-4</v>
      </c>
      <c r="L435" s="18">
        <f t="shared" si="330"/>
        <v>9.2362682272730055E-4</v>
      </c>
      <c r="M435" s="18">
        <f t="shared" si="330"/>
        <v>9.3399040542855455E-5</v>
      </c>
      <c r="N435" s="18">
        <f t="shared" si="330"/>
        <v>1.9581060762653525E-4</v>
      </c>
      <c r="O435" s="18">
        <f t="shared" si="330"/>
        <v>4.1650601689131726E-4</v>
      </c>
      <c r="P435" s="18">
        <f t="shared" si="330"/>
        <v>3.4100809051909614E-4</v>
      </c>
      <c r="Q435" s="18">
        <f t="shared" si="330"/>
        <v>2.8079371114932085E-4</v>
      </c>
      <c r="R435" s="18">
        <f t="shared" si="330"/>
        <v>7.1745879167355779E-4</v>
      </c>
      <c r="S435" s="18">
        <f t="shared" si="330"/>
        <v>4.3737722269218993E-5</v>
      </c>
      <c r="T435" s="18">
        <f t="shared" si="330"/>
        <v>3.5170719400129906E-4</v>
      </c>
      <c r="U435" s="18">
        <f t="shared" si="330"/>
        <v>2.8432330304277024E-5</v>
      </c>
      <c r="V435" s="18">
        <f t="shared" si="330"/>
        <v>3.3987034131035605E-4</v>
      </c>
      <c r="W435" s="18">
        <f t="shared" si="330"/>
        <v>3.9495928235963524E-5</v>
      </c>
      <c r="X435" s="18">
        <f t="shared" si="330"/>
        <v>5.4282878881383085E-4</v>
      </c>
      <c r="Y435" s="18">
        <f t="shared" si="330"/>
        <v>1.2784514919509287E-3</v>
      </c>
      <c r="Z435" s="18">
        <f t="shared" si="330"/>
        <v>1.9402904763470688E-4</v>
      </c>
      <c r="AA435" s="18">
        <f t="shared" si="330"/>
        <v>1.7580998714952908E-4</v>
      </c>
      <c r="AB435" s="18">
        <f t="shared" si="330"/>
        <v>0</v>
      </c>
      <c r="AC435" s="18">
        <f t="shared" si="330"/>
        <v>0</v>
      </c>
      <c r="AD435" s="18">
        <f t="shared" si="330"/>
        <v>0</v>
      </c>
      <c r="AE435" s="18">
        <f t="shared" si="330"/>
        <v>1.1480267722133842E-4</v>
      </c>
      <c r="AF435" s="18">
        <f t="shared" si="330"/>
        <v>0</v>
      </c>
      <c r="AG435" s="18">
        <f t="shared" si="330"/>
        <v>1.1480267722133842E-4</v>
      </c>
      <c r="AH435" s="18">
        <f t="shared" si="330"/>
        <v>1.6533109628559078E-4</v>
      </c>
      <c r="AI435" s="18">
        <f t="shared" si="330"/>
        <v>8.7830537645864276E-5</v>
      </c>
      <c r="AJ435" s="18">
        <f t="shared" si="332"/>
        <v>9.2374274277577315E-3</v>
      </c>
      <c r="AK435" s="18">
        <f t="shared" si="333"/>
        <v>4.121870187073948E-3</v>
      </c>
    </row>
    <row r="436" spans="1:38">
      <c r="A436" s="15" t="s">
        <v>8</v>
      </c>
      <c r="B436" s="18">
        <f t="shared" si="331"/>
        <v>2.1069880998251349E-3</v>
      </c>
      <c r="C436" s="18">
        <f t="shared" si="331"/>
        <v>7.6988600030565796E-4</v>
      </c>
      <c r="D436" s="18">
        <f t="shared" si="330"/>
        <v>2.9233566253269544E-4</v>
      </c>
      <c r="E436" s="18">
        <f t="shared" si="330"/>
        <v>6.4638577116913164E-5</v>
      </c>
      <c r="F436" s="18">
        <f t="shared" si="330"/>
        <v>0</v>
      </c>
      <c r="G436" s="18">
        <f t="shared" si="330"/>
        <v>0</v>
      </c>
      <c r="H436" s="18">
        <f t="shared" si="330"/>
        <v>8.456706907951158E-5</v>
      </c>
      <c r="I436" s="18">
        <f t="shared" si="330"/>
        <v>9.8534783067383667E-6</v>
      </c>
      <c r="J436" s="18">
        <f t="shared" si="330"/>
        <v>6.6477299834002696E-4</v>
      </c>
      <c r="K436" s="18">
        <f t="shared" si="330"/>
        <v>6.3120381591344086E-5</v>
      </c>
      <c r="L436" s="18">
        <f t="shared" si="330"/>
        <v>9.0946749415765627E-4</v>
      </c>
      <c r="M436" s="18">
        <f t="shared" si="330"/>
        <v>9.2210905719135013E-5</v>
      </c>
      <c r="N436" s="18">
        <f t="shared" si="330"/>
        <v>1.1029809117075593E-4</v>
      </c>
      <c r="O436" s="18">
        <f t="shared" si="330"/>
        <v>2.3523518936834358E-4</v>
      </c>
      <c r="P436" s="18">
        <f t="shared" si="330"/>
        <v>1.4659220101889226E-4</v>
      </c>
      <c r="Q436" s="18">
        <f t="shared" si="330"/>
        <v>1.2102714480199334E-4</v>
      </c>
      <c r="R436" s="18">
        <f t="shared" si="330"/>
        <v>1.2050047144503673E-3</v>
      </c>
      <c r="S436" s="18">
        <f t="shared" si="330"/>
        <v>7.3654142047000718E-5</v>
      </c>
      <c r="T436" s="18">
        <f t="shared" si="330"/>
        <v>8.7512333250958931E-5</v>
      </c>
      <c r="U436" s="18">
        <f t="shared" si="330"/>
        <v>7.0933223341263996E-6</v>
      </c>
      <c r="V436" s="18">
        <f t="shared" si="330"/>
        <v>2.4524450033058354E-4</v>
      </c>
      <c r="W436" s="18">
        <f t="shared" si="330"/>
        <v>2.8575087089541264E-5</v>
      </c>
      <c r="X436" s="18">
        <f t="shared" si="330"/>
        <v>4.1600792136006721E-4</v>
      </c>
      <c r="Y436" s="18">
        <f t="shared" si="330"/>
        <v>9.823634835985581E-4</v>
      </c>
      <c r="Z436" s="18">
        <f t="shared" si="330"/>
        <v>9.1729360207891227E-5</v>
      </c>
      <c r="AA436" s="18">
        <f t="shared" si="330"/>
        <v>8.3336332288704639E-5</v>
      </c>
      <c r="AB436" s="18">
        <f t="shared" si="330"/>
        <v>0</v>
      </c>
      <c r="AC436" s="18">
        <f t="shared" si="330"/>
        <v>0</v>
      </c>
      <c r="AD436" s="18">
        <f t="shared" si="330"/>
        <v>0</v>
      </c>
      <c r="AE436" s="18">
        <f t="shared" si="330"/>
        <v>8.9105554595500215E-5</v>
      </c>
      <c r="AF436" s="18">
        <f t="shared" si="330"/>
        <v>0</v>
      </c>
      <c r="AG436" s="18">
        <f t="shared" si="330"/>
        <v>8.9105554595500215E-5</v>
      </c>
      <c r="AH436" s="18">
        <f t="shared" si="330"/>
        <v>1.7581057132081139E-4</v>
      </c>
      <c r="AI436" s="18">
        <f t="shared" si="330"/>
        <v>9.3645132661738069E-5</v>
      </c>
      <c r="AJ436" s="18">
        <f t="shared" si="332"/>
        <v>6.5363310170453532E-3</v>
      </c>
      <c r="AK436" s="18">
        <f t="shared" si="333"/>
        <v>2.8028502864207946E-3</v>
      </c>
    </row>
    <row r="437" spans="1:38">
      <c r="A437" s="13" t="s">
        <v>9</v>
      </c>
      <c r="B437" s="18">
        <f t="shared" si="331"/>
        <v>1.617888190761176E-3</v>
      </c>
      <c r="C437" s="18">
        <f t="shared" si="331"/>
        <v>6.128053069772583E-4</v>
      </c>
      <c r="D437" s="18">
        <f t="shared" si="330"/>
        <v>1.7574039356825646E-4</v>
      </c>
      <c r="E437" s="18">
        <f t="shared" si="330"/>
        <v>4.0280166446381093E-5</v>
      </c>
      <c r="F437" s="18">
        <f t="shared" si="330"/>
        <v>0</v>
      </c>
      <c r="G437" s="18">
        <f t="shared" si="330"/>
        <v>0</v>
      </c>
      <c r="H437" s="18">
        <f t="shared" si="330"/>
        <v>1.3068435250526226E-4</v>
      </c>
      <c r="I437" s="18">
        <f t="shared" si="330"/>
        <v>1.578416270690271E-5</v>
      </c>
      <c r="J437" s="18">
        <f t="shared" si="330"/>
        <v>1.9722230861941926E-4</v>
      </c>
      <c r="K437" s="18">
        <f t="shared" si="330"/>
        <v>1.9411627814738576E-5</v>
      </c>
      <c r="L437" s="18">
        <f t="shared" si="330"/>
        <v>9.165853587052745E-4</v>
      </c>
      <c r="M437" s="18">
        <f t="shared" si="330"/>
        <v>9.6333578902595254E-5</v>
      </c>
      <c r="N437" s="18">
        <f t="shared" si="330"/>
        <v>2.1452186325276762E-5</v>
      </c>
      <c r="O437" s="18">
        <f t="shared" si="330"/>
        <v>4.7425893987930505E-5</v>
      </c>
      <c r="P437" s="18">
        <f t="shared" si="330"/>
        <v>0</v>
      </c>
      <c r="Q437" s="18">
        <f t="shared" si="330"/>
        <v>0</v>
      </c>
      <c r="R437" s="18">
        <f t="shared" si="330"/>
        <v>4.7977701694724534E-4</v>
      </c>
      <c r="S437" s="18">
        <f t="shared" si="330"/>
        <v>3.0398877117581409E-5</v>
      </c>
      <c r="T437" s="18">
        <f t="shared" si="330"/>
        <v>1.3523576885907549E-4</v>
      </c>
      <c r="U437" s="18">
        <f t="shared" si="330"/>
        <v>1.1362703643219262E-5</v>
      </c>
      <c r="V437" s="18">
        <f t="shared" si="330"/>
        <v>0</v>
      </c>
      <c r="W437" s="18">
        <f t="shared" si="330"/>
        <v>0</v>
      </c>
      <c r="X437" s="18">
        <f t="shared" si="330"/>
        <v>3.5029397190686348E-4</v>
      </c>
      <c r="Y437" s="18">
        <f t="shared" si="330"/>
        <v>8.5745817833401776E-4</v>
      </c>
      <c r="Z437" s="18">
        <f t="shared" si="330"/>
        <v>1.4596937636016455E-4</v>
      </c>
      <c r="AA437" s="18">
        <f t="shared" si="330"/>
        <v>1.3746667997063775E-4</v>
      </c>
      <c r="AB437" s="18">
        <f t="shared" si="330"/>
        <v>0</v>
      </c>
      <c r="AC437" s="18">
        <f t="shared" si="330"/>
        <v>0</v>
      </c>
      <c r="AD437" s="18">
        <f t="shared" si="330"/>
        <v>0</v>
      </c>
      <c r="AE437" s="18">
        <f t="shared" si="330"/>
        <v>6.8265552742562764E-5</v>
      </c>
      <c r="AF437" s="18">
        <f t="shared" si="330"/>
        <v>0</v>
      </c>
      <c r="AG437" s="18">
        <f t="shared" si="330"/>
        <v>0</v>
      </c>
      <c r="AH437" s="18">
        <f t="shared" si="330"/>
        <v>1.3849062642680784E-4</v>
      </c>
      <c r="AI437" s="18">
        <f t="shared" si="330"/>
        <v>7.6466335266042761E-5</v>
      </c>
      <c r="AJ437" s="18">
        <f t="shared" si="332"/>
        <v>4.3093395509848226E-3</v>
      </c>
      <c r="AK437" s="18">
        <f t="shared" si="333"/>
        <v>2.0134590639098678E-3</v>
      </c>
    </row>
    <row r="438" spans="1:38">
      <c r="A438" s="15" t="s">
        <v>10</v>
      </c>
      <c r="B438" s="18">
        <f t="shared" si="331"/>
        <v>1.3458942990942715E-3</v>
      </c>
      <c r="C438" s="18">
        <f t="shared" si="331"/>
        <v>4.9600008993041665E-4</v>
      </c>
      <c r="D438" s="18">
        <f t="shared" si="330"/>
        <v>7.2276433331877472E-5</v>
      </c>
      <c r="E438" s="18">
        <f t="shared" si="330"/>
        <v>1.611807468769597E-5</v>
      </c>
      <c r="F438" s="18">
        <f t="shared" si="330"/>
        <v>7.4305442638532707E-5</v>
      </c>
      <c r="G438" s="18">
        <f t="shared" si="330"/>
        <v>1.4200289893500179E-5</v>
      </c>
      <c r="H438" s="18">
        <f t="shared" si="330"/>
        <v>0</v>
      </c>
      <c r="I438" s="18">
        <f t="shared" si="330"/>
        <v>0</v>
      </c>
      <c r="J438" s="18">
        <f t="shared" si="330"/>
        <v>2.4333378486979514E-4</v>
      </c>
      <c r="K438" s="18">
        <f t="shared" si="330"/>
        <v>2.3302639576541981E-5</v>
      </c>
      <c r="L438" s="18">
        <f t="shared" si="330"/>
        <v>7.2547480793047831E-4</v>
      </c>
      <c r="M438" s="18">
        <f t="shared" si="330"/>
        <v>7.4186333009221148E-5</v>
      </c>
      <c r="N438" s="18">
        <f t="shared" si="330"/>
        <v>2.7269860146621286E-5</v>
      </c>
      <c r="O438" s="18">
        <f t="shared" si="330"/>
        <v>5.8657515689979242E-5</v>
      </c>
      <c r="P438" s="18">
        <f t="shared" si="330"/>
        <v>0</v>
      </c>
      <c r="Q438" s="18">
        <f t="shared" si="330"/>
        <v>0</v>
      </c>
      <c r="R438" s="18">
        <f t="shared" si="330"/>
        <v>2.5157920650018483E-4</v>
      </c>
      <c r="S438" s="18">
        <f t="shared" si="330"/>
        <v>1.5509208480574547E-5</v>
      </c>
      <c r="T438" s="18">
        <f t="shared" si="330"/>
        <v>8.2218163899335216E-5</v>
      </c>
      <c r="U438" s="18">
        <f t="shared" si="330"/>
        <v>6.7213214802442753E-6</v>
      </c>
      <c r="V438" s="18">
        <f t="shared" si="330"/>
        <v>0</v>
      </c>
      <c r="W438" s="18">
        <f t="shared" si="330"/>
        <v>0</v>
      </c>
      <c r="X438" s="18">
        <f t="shared" si="330"/>
        <v>4.045756677937733E-4</v>
      </c>
      <c r="Y438" s="18">
        <f t="shared" si="330"/>
        <v>9.6355571554691583E-4</v>
      </c>
      <c r="Z438" s="18">
        <f t="shared" si="330"/>
        <v>1.3607380495836541E-4</v>
      </c>
      <c r="AA438" s="18">
        <f t="shared" si="330"/>
        <v>1.2468293281875411E-4</v>
      </c>
      <c r="AB438" s="18">
        <f t="shared" si="330"/>
        <v>0</v>
      </c>
      <c r="AC438" s="18">
        <f t="shared" si="330"/>
        <v>0</v>
      </c>
      <c r="AD438" s="18">
        <f t="shared" si="330"/>
        <v>0</v>
      </c>
      <c r="AE438" s="18">
        <f t="shared" si="330"/>
        <v>0</v>
      </c>
      <c r="AF438" s="18">
        <f t="shared" si="330"/>
        <v>0</v>
      </c>
      <c r="AG438" s="18">
        <f t="shared" si="330"/>
        <v>0</v>
      </c>
      <c r="AH438" s="18">
        <f t="shared" si="330"/>
        <v>0</v>
      </c>
      <c r="AI438" s="18">
        <f t="shared" si="330"/>
        <v>0</v>
      </c>
      <c r="AJ438" s="18">
        <f t="shared" si="332"/>
        <v>3.3630014711632352E-3</v>
      </c>
      <c r="AK438" s="18">
        <f t="shared" si="333"/>
        <v>1.7929341211138437E-3</v>
      </c>
    </row>
    <row r="439" spans="1:38">
      <c r="A439" s="13" t="s">
        <v>11</v>
      </c>
      <c r="B439" s="18">
        <f t="shared" si="331"/>
        <v>5.5570280943622577E-4</v>
      </c>
      <c r="C439" s="18">
        <f t="shared" si="331"/>
        <v>2.1083532520265559E-4</v>
      </c>
      <c r="D439" s="18">
        <f t="shared" si="330"/>
        <v>1.3909669958591276E-4</v>
      </c>
      <c r="E439" s="18">
        <f t="shared" si="330"/>
        <v>3.1934730854640889E-5</v>
      </c>
      <c r="F439" s="18">
        <f t="shared" si="330"/>
        <v>0</v>
      </c>
      <c r="G439" s="18">
        <f t="shared" si="330"/>
        <v>0</v>
      </c>
      <c r="H439" s="18">
        <f t="shared" si="330"/>
        <v>0</v>
      </c>
      <c r="I439" s="18">
        <f t="shared" si="330"/>
        <v>0</v>
      </c>
      <c r="J439" s="18">
        <f t="shared" si="330"/>
        <v>7.6918551157479286E-5</v>
      </c>
      <c r="K439" s="18">
        <f t="shared" si="330"/>
        <v>7.5833968871817059E-6</v>
      </c>
      <c r="L439" s="18">
        <f t="shared" si="330"/>
        <v>1.5513148118187316E-4</v>
      </c>
      <c r="M439" s="18">
        <f t="shared" si="330"/>
        <v>1.6331703683572298E-5</v>
      </c>
      <c r="N439" s="18">
        <f t="shared" si="330"/>
        <v>0</v>
      </c>
      <c r="O439" s="18">
        <f t="shared" si="330"/>
        <v>0</v>
      </c>
      <c r="P439" s="18">
        <f t="shared" si="330"/>
        <v>0</v>
      </c>
      <c r="Q439" s="18">
        <f t="shared" si="330"/>
        <v>0</v>
      </c>
      <c r="R439" s="18">
        <f t="shared" si="330"/>
        <v>0</v>
      </c>
      <c r="S439" s="18">
        <f t="shared" si="330"/>
        <v>0</v>
      </c>
      <c r="T439" s="18">
        <f t="shared" si="330"/>
        <v>7.7968236708465853E-5</v>
      </c>
      <c r="U439" s="18">
        <f t="shared" si="330"/>
        <v>6.5619752934352912E-6</v>
      </c>
      <c r="V439" s="18">
        <f t="shared" si="330"/>
        <v>0</v>
      </c>
      <c r="W439" s="18">
        <f t="shared" si="330"/>
        <v>0</v>
      </c>
      <c r="X439" s="18">
        <f t="shared" si="330"/>
        <v>2.9305609136357841E-4</v>
      </c>
      <c r="Y439" s="18">
        <f t="shared" si="330"/>
        <v>7.1855134917827787E-4</v>
      </c>
      <c r="Z439" s="18">
        <f t="shared" si="330"/>
        <v>8.7291787457631885E-5</v>
      </c>
      <c r="AA439" s="18">
        <f t="shared" si="330"/>
        <v>8.234473779455605E-5</v>
      </c>
      <c r="AB439" s="18">
        <f t="shared" si="330"/>
        <v>0</v>
      </c>
      <c r="AC439" s="18">
        <f t="shared" si="330"/>
        <v>0</v>
      </c>
      <c r="AD439" s="18">
        <f t="shared" si="330"/>
        <v>0</v>
      </c>
      <c r="AE439" s="18">
        <f t="shared" si="330"/>
        <v>0</v>
      </c>
      <c r="AF439" s="18">
        <f t="shared" si="330"/>
        <v>0</v>
      </c>
      <c r="AG439" s="18">
        <f t="shared" si="330"/>
        <v>0</v>
      </c>
      <c r="AH439" s="18">
        <f t="shared" si="330"/>
        <v>0</v>
      </c>
      <c r="AI439" s="18">
        <f t="shared" si="330"/>
        <v>0</v>
      </c>
      <c r="AJ439" s="18">
        <f t="shared" si="332"/>
        <v>1.3851656568911672E-3</v>
      </c>
      <c r="AK439" s="18">
        <f t="shared" si="333"/>
        <v>1.0741432188943196E-3</v>
      </c>
    </row>
    <row r="440" spans="1:38">
      <c r="A440" s="15" t="s">
        <v>12</v>
      </c>
      <c r="B440" s="18">
        <f t="shared" si="331"/>
        <v>9.369758923674091E-5</v>
      </c>
      <c r="C440" s="18">
        <f t="shared" si="331"/>
        <v>3.4930994689746327E-5</v>
      </c>
      <c r="D440" s="18">
        <f t="shared" si="330"/>
        <v>2.1234174116029097E-5</v>
      </c>
      <c r="E440" s="18">
        <f t="shared" si="330"/>
        <v>4.7903093361316167E-6</v>
      </c>
      <c r="F440" s="18">
        <f t="shared" si="330"/>
        <v>0</v>
      </c>
      <c r="G440" s="18">
        <f t="shared" si="330"/>
        <v>0</v>
      </c>
      <c r="H440" s="18">
        <f t="shared" si="330"/>
        <v>0</v>
      </c>
      <c r="I440" s="18">
        <f t="shared" si="330"/>
        <v>0</v>
      </c>
      <c r="J440" s="18">
        <f t="shared" si="330"/>
        <v>2.3829768192498323E-5</v>
      </c>
      <c r="K440" s="18">
        <f t="shared" si="330"/>
        <v>2.3085232796700304E-6</v>
      </c>
      <c r="L440" s="18">
        <f t="shared" si="330"/>
        <v>2.3682006058373795E-5</v>
      </c>
      <c r="M440" s="18">
        <f t="shared" si="330"/>
        <v>2.4498065440555364E-6</v>
      </c>
      <c r="N440" s="18">
        <f t="shared" si="330"/>
        <v>8.0116426859946939E-6</v>
      </c>
      <c r="O440" s="18">
        <f t="shared" si="330"/>
        <v>1.7433077491475548E-5</v>
      </c>
      <c r="P440" s="18">
        <f t="shared" si="330"/>
        <v>0</v>
      </c>
      <c r="Q440" s="18">
        <f t="shared" si="330"/>
        <v>0</v>
      </c>
      <c r="R440" s="18">
        <f t="shared" si="330"/>
        <v>4.8809637121382717E-5</v>
      </c>
      <c r="S440" s="18">
        <f t="shared" si="330"/>
        <v>3.0439127790419138E-6</v>
      </c>
      <c r="T440" s="18">
        <f t="shared" si="330"/>
        <v>2.4154966249125951E-5</v>
      </c>
      <c r="U440" s="18">
        <f t="shared" ref="U440:AI440" si="334">U377/$C$122</f>
        <v>1.9975840577618411E-6</v>
      </c>
      <c r="V440" s="18">
        <f t="shared" si="334"/>
        <v>0</v>
      </c>
      <c r="W440" s="18">
        <f t="shared" si="334"/>
        <v>0</v>
      </c>
      <c r="X440" s="18">
        <f t="shared" si="334"/>
        <v>2.9684151331791288E-5</v>
      </c>
      <c r="Y440" s="18">
        <f t="shared" si="334"/>
        <v>7.1517684207639764E-5</v>
      </c>
      <c r="Z440" s="18">
        <f t="shared" si="334"/>
        <v>2.640008740841126E-5</v>
      </c>
      <c r="AA440" s="18">
        <f t="shared" si="334"/>
        <v>2.4470879543001051E-5</v>
      </c>
      <c r="AB440" s="18">
        <f t="shared" si="334"/>
        <v>0</v>
      </c>
      <c r="AC440" s="18">
        <f t="shared" si="334"/>
        <v>0</v>
      </c>
      <c r="AD440" s="18">
        <f t="shared" si="334"/>
        <v>0</v>
      </c>
      <c r="AE440" s="18">
        <f t="shared" si="334"/>
        <v>2.5093436747072659E-5</v>
      </c>
      <c r="AF440" s="18">
        <f t="shared" si="334"/>
        <v>0</v>
      </c>
      <c r="AG440" s="18">
        <f t="shared" si="334"/>
        <v>0</v>
      </c>
      <c r="AH440" s="18">
        <f t="shared" si="334"/>
        <v>0</v>
      </c>
      <c r="AI440" s="18">
        <f t="shared" si="334"/>
        <v>0</v>
      </c>
      <c r="AJ440" s="18">
        <f t="shared" si="332"/>
        <v>2.9950402240034804E-4</v>
      </c>
      <c r="AK440" s="18">
        <f t="shared" si="333"/>
        <v>1.8803620867559629E-4</v>
      </c>
    </row>
    <row r="441" spans="1:38">
      <c r="A441" s="21"/>
      <c r="B441" s="21"/>
      <c r="C441" s="21"/>
      <c r="D441" s="21"/>
      <c r="E441" s="21"/>
      <c r="F441" s="21"/>
      <c r="G441" s="21"/>
      <c r="H441" s="21"/>
      <c r="I441" s="21"/>
    </row>
    <row r="442" spans="1:38" ht="22.5">
      <c r="B442" s="16" t="s">
        <v>231</v>
      </c>
      <c r="C442" s="25"/>
      <c r="D442" s="16" t="s">
        <v>152</v>
      </c>
      <c r="E442" s="16"/>
      <c r="F442" s="16" t="s">
        <v>153</v>
      </c>
      <c r="G442" s="16"/>
      <c r="H442" s="16" t="s">
        <v>155</v>
      </c>
      <c r="I442" s="16"/>
      <c r="J442" s="16" t="s">
        <v>156</v>
      </c>
      <c r="K442" s="16"/>
      <c r="L442" s="16" t="s">
        <v>48</v>
      </c>
      <c r="M442" s="16"/>
      <c r="N442" s="16" t="s">
        <v>157</v>
      </c>
      <c r="O442" s="16"/>
      <c r="P442" s="16" t="s">
        <v>49</v>
      </c>
      <c r="Q442" s="16"/>
      <c r="R442" s="16" t="s">
        <v>160</v>
      </c>
      <c r="S442" s="16"/>
      <c r="T442" s="16" t="s">
        <v>54</v>
      </c>
      <c r="U442" s="16"/>
      <c r="V442" s="16" t="s">
        <v>162</v>
      </c>
      <c r="W442" s="16"/>
      <c r="X442" s="16" t="s">
        <v>164</v>
      </c>
      <c r="Y442" s="16"/>
      <c r="Z442" s="16" t="s">
        <v>166</v>
      </c>
      <c r="AA442" s="16"/>
      <c r="AB442" s="16" t="s">
        <v>172</v>
      </c>
      <c r="AC442" s="16"/>
      <c r="AD442" s="16" t="s">
        <v>168</v>
      </c>
      <c r="AE442" s="16"/>
      <c r="AF442" s="16" t="s">
        <v>170</v>
      </c>
      <c r="AG442" s="16"/>
      <c r="AH442" s="16" t="s">
        <v>60</v>
      </c>
      <c r="AI442" s="16"/>
      <c r="AJ442" s="23" t="s">
        <v>177</v>
      </c>
      <c r="AK442" s="23"/>
    </row>
    <row r="443" spans="1:38">
      <c r="A443" s="22" t="s">
        <v>184</v>
      </c>
      <c r="B443" s="16" t="s">
        <v>30</v>
      </c>
      <c r="C443" s="16" t="s">
        <v>31</v>
      </c>
      <c r="D443" s="16" t="s">
        <v>30</v>
      </c>
      <c r="E443" s="16" t="s">
        <v>31</v>
      </c>
      <c r="F443" s="16" t="s">
        <v>30</v>
      </c>
      <c r="G443" s="16" t="s">
        <v>31</v>
      </c>
      <c r="H443" s="16" t="s">
        <v>30</v>
      </c>
      <c r="I443" s="16" t="s">
        <v>31</v>
      </c>
      <c r="J443" s="16" t="s">
        <v>30</v>
      </c>
      <c r="K443" s="16" t="s">
        <v>31</v>
      </c>
      <c r="L443" s="16" t="s">
        <v>30</v>
      </c>
      <c r="M443" s="16" t="s">
        <v>31</v>
      </c>
      <c r="N443" s="16" t="s">
        <v>30</v>
      </c>
      <c r="O443" s="16" t="s">
        <v>31</v>
      </c>
      <c r="P443" s="16" t="s">
        <v>30</v>
      </c>
      <c r="Q443" s="16" t="s">
        <v>31</v>
      </c>
      <c r="R443" s="16" t="s">
        <v>30</v>
      </c>
      <c r="S443" s="16" t="s">
        <v>31</v>
      </c>
      <c r="T443" s="16" t="s">
        <v>30</v>
      </c>
      <c r="U443" s="16" t="s">
        <v>31</v>
      </c>
      <c r="V443" s="16" t="s">
        <v>30</v>
      </c>
      <c r="W443" s="16" t="s">
        <v>31</v>
      </c>
      <c r="X443" s="16" t="s">
        <v>30</v>
      </c>
      <c r="Y443" s="16" t="s">
        <v>31</v>
      </c>
      <c r="Z443" s="16" t="s">
        <v>30</v>
      </c>
      <c r="AA443" s="16" t="s">
        <v>31</v>
      </c>
      <c r="AB443" s="16" t="s">
        <v>30</v>
      </c>
      <c r="AC443" s="16" t="s">
        <v>31</v>
      </c>
      <c r="AD443" s="16" t="s">
        <v>30</v>
      </c>
      <c r="AE443" s="16" t="s">
        <v>31</v>
      </c>
      <c r="AF443" s="16" t="s">
        <v>30</v>
      </c>
      <c r="AG443" s="16" t="s">
        <v>31</v>
      </c>
      <c r="AH443" s="16" t="s">
        <v>30</v>
      </c>
      <c r="AI443" s="16" t="s">
        <v>31</v>
      </c>
      <c r="AJ443" s="23" t="s">
        <v>30</v>
      </c>
      <c r="AK443" s="23" t="s">
        <v>31</v>
      </c>
    </row>
    <row r="444" spans="1:38">
      <c r="A444" s="11" t="s">
        <v>5</v>
      </c>
      <c r="B444" s="18">
        <f>SUM(B445:B452)</f>
        <v>5.7131302202490436E-2</v>
      </c>
      <c r="C444" s="18">
        <f>SUM(C445:C452)</f>
        <v>2.9853983064959067E-2</v>
      </c>
      <c r="D444" s="18">
        <f t="shared" ref="D444:AK444" si="335">SUM(D445:D452)</f>
        <v>1.5334342390856156E-2</v>
      </c>
      <c r="E444" s="18">
        <f t="shared" si="335"/>
        <v>2.8647825886097761E-3</v>
      </c>
      <c r="F444" s="18">
        <f t="shared" si="335"/>
        <v>3.6459248146905473E-3</v>
      </c>
      <c r="G444" s="18">
        <f t="shared" si="335"/>
        <v>4.030992538289961E-4</v>
      </c>
      <c r="H444" s="18">
        <f t="shared" si="335"/>
        <v>2.9377843231757623E-3</v>
      </c>
      <c r="I444" s="18">
        <f t="shared" si="335"/>
        <v>5.4106955197756579E-4</v>
      </c>
      <c r="J444" s="18">
        <f t="shared" si="335"/>
        <v>2.1783468841724357E-2</v>
      </c>
      <c r="K444" s="18">
        <f t="shared" si="335"/>
        <v>3.4324898360515214E-3</v>
      </c>
      <c r="L444" s="18">
        <f t="shared" si="335"/>
        <v>2.3706682140777442E-2</v>
      </c>
      <c r="M444" s="18">
        <f t="shared" si="335"/>
        <v>4.4957034742849188E-3</v>
      </c>
      <c r="N444" s="18">
        <f t="shared" si="335"/>
        <v>3.9074003006202233E-3</v>
      </c>
      <c r="O444" s="18">
        <f t="shared" si="335"/>
        <v>8.5025980475596577E-3</v>
      </c>
      <c r="P444" s="18">
        <f t="shared" si="335"/>
        <v>2.1959814820616155E-3</v>
      </c>
      <c r="Q444" s="18">
        <f t="shared" si="335"/>
        <v>1.2957565740355679E-3</v>
      </c>
      <c r="R444" s="18">
        <f t="shared" si="335"/>
        <v>2.0261509516824247E-2</v>
      </c>
      <c r="S444" s="18">
        <f t="shared" si="335"/>
        <v>1.7368745660231286E-3</v>
      </c>
      <c r="T444" s="18">
        <f t="shared" si="335"/>
        <v>4.8335630841435939E-3</v>
      </c>
      <c r="U444" s="18">
        <f t="shared" si="335"/>
        <v>9.2737263130376673E-4</v>
      </c>
      <c r="V444" s="18">
        <f t="shared" si="335"/>
        <v>2.4989336641534367E-3</v>
      </c>
      <c r="W444" s="18">
        <f t="shared" si="335"/>
        <v>2.4184224961096672E-3</v>
      </c>
      <c r="X444" s="18">
        <f t="shared" si="335"/>
        <v>1.7879993494451983E-2</v>
      </c>
      <c r="Y444" s="18">
        <f t="shared" si="335"/>
        <v>2.1054149447633209E-2</v>
      </c>
      <c r="Z444" s="18">
        <f t="shared" si="335"/>
        <v>7.5526941264919545E-3</v>
      </c>
      <c r="AA444" s="18">
        <f t="shared" si="335"/>
        <v>1.3831439484437869E-2</v>
      </c>
      <c r="AB444" s="18">
        <f t="shared" si="335"/>
        <v>2.0321431721195842E-4</v>
      </c>
      <c r="AC444" s="18">
        <f t="shared" si="335"/>
        <v>2.7424095065912415E-4</v>
      </c>
      <c r="AD444" s="18">
        <f t="shared" si="335"/>
        <v>1.5812281017860482E-3</v>
      </c>
      <c r="AE444" s="18">
        <f t="shared" si="335"/>
        <v>2.7642820639276204E-3</v>
      </c>
      <c r="AF444" s="18">
        <f t="shared" si="335"/>
        <v>1.5766507741410695E-4</v>
      </c>
      <c r="AG444" s="18">
        <f t="shared" si="335"/>
        <v>5.7452359976987934E-4</v>
      </c>
      <c r="AH444" s="18">
        <f t="shared" si="335"/>
        <v>2.7050670732884966E-3</v>
      </c>
      <c r="AI444" s="18">
        <f t="shared" si="335"/>
        <v>1.9375409234735188E-3</v>
      </c>
      <c r="AJ444" s="18">
        <f t="shared" si="335"/>
        <v>0.18831675495216235</v>
      </c>
      <c r="AK444" s="18">
        <f t="shared" si="335"/>
        <v>9.690832855464486E-2</v>
      </c>
      <c r="AL444" s="18">
        <f>SUM(AJ444:AK444)</f>
        <v>0.2852250835068072</v>
      </c>
    </row>
    <row r="445" spans="1:38">
      <c r="A445" s="13" t="s">
        <v>13</v>
      </c>
      <c r="B445" s="18">
        <f>B382/$C$122</f>
        <v>7.7837981614083509E-3</v>
      </c>
      <c r="C445" s="18">
        <f>C382/$C$122</f>
        <v>4.2695137892500897E-3</v>
      </c>
      <c r="D445" s="18">
        <f t="shared" ref="D445:AI445" si="336">D382/$C$122</f>
        <v>6.594996074253328E-3</v>
      </c>
      <c r="E445" s="18">
        <f t="shared" si="336"/>
        <v>1.2666489687342278E-3</v>
      </c>
      <c r="F445" s="18">
        <f t="shared" si="336"/>
        <v>2.4914849479779396E-3</v>
      </c>
      <c r="G445" s="18">
        <f t="shared" si="336"/>
        <v>2.8288569389877397E-4</v>
      </c>
      <c r="H445" s="18">
        <f t="shared" si="336"/>
        <v>1.1419969101523406E-3</v>
      </c>
      <c r="I445" s="18">
        <f t="shared" si="336"/>
        <v>2.1750001725763377E-4</v>
      </c>
      <c r="J445" s="18">
        <f t="shared" si="336"/>
        <v>4.7723529320523967E-3</v>
      </c>
      <c r="K445" s="18">
        <f t="shared" si="336"/>
        <v>7.8136794915614066E-4</v>
      </c>
      <c r="L445" s="18">
        <f t="shared" si="336"/>
        <v>2.3163546063604463E-3</v>
      </c>
      <c r="M445" s="18">
        <f t="shared" si="336"/>
        <v>4.6215662603313963E-4</v>
      </c>
      <c r="N445" s="18">
        <f t="shared" si="336"/>
        <v>1.1610426506092669E-3</v>
      </c>
      <c r="O445" s="18">
        <f t="shared" si="336"/>
        <v>2.6093032062810026E-3</v>
      </c>
      <c r="P445" s="18">
        <f t="shared" si="336"/>
        <v>2.9029253595171665E-4</v>
      </c>
      <c r="Q445" s="18">
        <f t="shared" si="336"/>
        <v>1.8510394962379168E-4</v>
      </c>
      <c r="R445" s="18">
        <f t="shared" si="336"/>
        <v>5.089009643893738E-3</v>
      </c>
      <c r="S445" s="18">
        <f t="shared" si="336"/>
        <v>4.5722455187785998E-4</v>
      </c>
      <c r="T445" s="18">
        <f t="shared" si="336"/>
        <v>1.1316057775860931E-3</v>
      </c>
      <c r="U445" s="18">
        <f t="shared" si="336"/>
        <v>2.2813682641290641E-4</v>
      </c>
      <c r="V445" s="18">
        <f t="shared" si="336"/>
        <v>4.7460319928618633E-4</v>
      </c>
      <c r="W445" s="18">
        <f t="shared" si="336"/>
        <v>4.7869549150579202E-4</v>
      </c>
      <c r="X445" s="18">
        <f t="shared" si="336"/>
        <v>4.2306441580454982E-4</v>
      </c>
      <c r="Y445" s="18">
        <f t="shared" si="336"/>
        <v>5.3145280169253437E-4</v>
      </c>
      <c r="Z445" s="18">
        <f t="shared" si="336"/>
        <v>3.9100389798872801E-3</v>
      </c>
      <c r="AA445" s="18">
        <f t="shared" si="336"/>
        <v>7.3306226920614214E-3</v>
      </c>
      <c r="AB445" s="18">
        <f t="shared" si="336"/>
        <v>2.0321431721195842E-4</v>
      </c>
      <c r="AC445" s="18">
        <f t="shared" si="336"/>
        <v>2.7424095065912415E-4</v>
      </c>
      <c r="AD445" s="18">
        <f t="shared" si="336"/>
        <v>3.4166509676531359E-4</v>
      </c>
      <c r="AE445" s="18">
        <f t="shared" si="336"/>
        <v>6.1477663732541644E-4</v>
      </c>
      <c r="AF445" s="18">
        <f t="shared" si="336"/>
        <v>0</v>
      </c>
      <c r="AG445" s="18">
        <f t="shared" si="336"/>
        <v>0</v>
      </c>
      <c r="AH445" s="18">
        <f t="shared" si="336"/>
        <v>7.797809005158368E-4</v>
      </c>
      <c r="AI445" s="18">
        <f t="shared" si="336"/>
        <v>5.8827986660750931E-4</v>
      </c>
      <c r="AJ445" s="18">
        <f>SUM(AH445,AF445,AD445,AB445,Z445,X445,V445,T445,R445,P445,N445,L445,J445,H445,F445,D445,B445)</f>
        <v>3.8905301149716742E-2</v>
      </c>
      <c r="AK445" s="18">
        <f>SUM(AI445,AG445,AE445,AC445,AA445,Y445,W445,U445,S445,Q445,O445,M445,K445,I445,G445,E445,C445)</f>
        <v>2.0577910018377367E-2</v>
      </c>
    </row>
    <row r="446" spans="1:38">
      <c r="A446" s="15" t="s">
        <v>6</v>
      </c>
      <c r="B446" s="18">
        <f t="shared" ref="B446:AI452" si="337">B383/$C$122</f>
        <v>1.176631643527829E-2</v>
      </c>
      <c r="C446" s="18">
        <f t="shared" si="337"/>
        <v>6.4445037509994821E-3</v>
      </c>
      <c r="D446" s="18">
        <f t="shared" si="337"/>
        <v>2.9128267520413171E-3</v>
      </c>
      <c r="E446" s="18">
        <f t="shared" si="337"/>
        <v>5.5862258406876389E-4</v>
      </c>
      <c r="F446" s="18">
        <f t="shared" si="337"/>
        <v>0</v>
      </c>
      <c r="G446" s="18">
        <f t="shared" si="337"/>
        <v>0</v>
      </c>
      <c r="H446" s="18">
        <f t="shared" si="337"/>
        <v>3.4826034935011712E-4</v>
      </c>
      <c r="I446" s="18">
        <f t="shared" si="337"/>
        <v>6.6230876197196213E-5</v>
      </c>
      <c r="J446" s="18">
        <f t="shared" si="337"/>
        <v>6.676869849534083E-3</v>
      </c>
      <c r="K446" s="18">
        <f t="shared" si="337"/>
        <v>1.0915862393371676E-3</v>
      </c>
      <c r="L446" s="18">
        <f t="shared" si="337"/>
        <v>4.6666786323693076E-3</v>
      </c>
      <c r="M446" s="18">
        <f t="shared" si="337"/>
        <v>9.2972419981544342E-4</v>
      </c>
      <c r="N446" s="18">
        <f t="shared" si="337"/>
        <v>1.2118415506907427E-3</v>
      </c>
      <c r="O446" s="18">
        <f t="shared" si="337"/>
        <v>2.719470272161204E-3</v>
      </c>
      <c r="P446" s="18">
        <f t="shared" si="337"/>
        <v>0</v>
      </c>
      <c r="Q446" s="18">
        <f t="shared" si="337"/>
        <v>0</v>
      </c>
      <c r="R446" s="18">
        <f t="shared" si="337"/>
        <v>2.7530263321074023E-3</v>
      </c>
      <c r="S446" s="18">
        <f t="shared" si="337"/>
        <v>2.469839526951632E-4</v>
      </c>
      <c r="T446" s="18">
        <f t="shared" si="337"/>
        <v>3.4509149711812467E-4</v>
      </c>
      <c r="U446" s="18">
        <f t="shared" si="337"/>
        <v>6.9469888309372656E-5</v>
      </c>
      <c r="V446" s="18">
        <f t="shared" si="337"/>
        <v>8.5822580794507445E-4</v>
      </c>
      <c r="W446" s="18">
        <f t="shared" si="337"/>
        <v>8.6435539736790445E-4</v>
      </c>
      <c r="X446" s="18">
        <f t="shared" si="337"/>
        <v>1.1591335367669379E-3</v>
      </c>
      <c r="Y446" s="18">
        <f t="shared" si="337"/>
        <v>1.4539644112359872E-3</v>
      </c>
      <c r="Z446" s="18">
        <f t="shared" si="337"/>
        <v>1.0576164150241114E-3</v>
      </c>
      <c r="AA446" s="18">
        <f t="shared" si="337"/>
        <v>1.9799310434731928E-3</v>
      </c>
      <c r="AB446" s="18">
        <f t="shared" si="337"/>
        <v>0</v>
      </c>
      <c r="AC446" s="18">
        <f t="shared" si="337"/>
        <v>0</v>
      </c>
      <c r="AD446" s="18">
        <f t="shared" si="337"/>
        <v>6.1783360111996991E-4</v>
      </c>
      <c r="AE446" s="18">
        <f t="shared" si="337"/>
        <v>1.1100700008190589E-3</v>
      </c>
      <c r="AF446" s="18">
        <f t="shared" si="337"/>
        <v>0</v>
      </c>
      <c r="AG446" s="18">
        <f t="shared" si="337"/>
        <v>0</v>
      </c>
      <c r="AH446" s="18">
        <f t="shared" si="337"/>
        <v>0</v>
      </c>
      <c r="AI446" s="18">
        <f t="shared" si="337"/>
        <v>0</v>
      </c>
      <c r="AJ446" s="18">
        <f t="shared" ref="AJ446:AJ452" si="338">SUM(AH446,AF446,AD446,AB446,Z446,X446,V446,T446,R446,P446,N446,L446,J446,H446,F446,D446,B446)</f>
        <v>3.4373720759345479E-2</v>
      </c>
      <c r="AK446" s="18">
        <f t="shared" ref="AK446:AK452" si="339">SUM(AI446,AG446,AE446,AC446,AA446,Y446,W446,U446,S446,Q446,O446,M446,K446,I446,G446,E446,C446)</f>
        <v>1.7534912616479936E-2</v>
      </c>
    </row>
    <row r="447" spans="1:38">
      <c r="A447" s="13" t="s">
        <v>7</v>
      </c>
      <c r="B447" s="18">
        <f t="shared" si="337"/>
        <v>8.4747541080210445E-3</v>
      </c>
      <c r="C447" s="18">
        <f t="shared" si="337"/>
        <v>4.2444910345428863E-3</v>
      </c>
      <c r="D447" s="18">
        <f t="shared" si="337"/>
        <v>1.6198142547118699E-3</v>
      </c>
      <c r="E447" s="18">
        <f t="shared" si="337"/>
        <v>2.8406557673870683E-4</v>
      </c>
      <c r="F447" s="18">
        <f t="shared" si="337"/>
        <v>7.0003292839350027E-4</v>
      </c>
      <c r="G447" s="18">
        <f t="shared" si="337"/>
        <v>7.2574298365883608E-5</v>
      </c>
      <c r="H447" s="18">
        <f t="shared" si="337"/>
        <v>3.1058756256642256E-4</v>
      </c>
      <c r="I447" s="18">
        <f t="shared" si="337"/>
        <v>5.4011978628202531E-5</v>
      </c>
      <c r="J447" s="18">
        <f t="shared" si="337"/>
        <v>4.2696721500909678E-3</v>
      </c>
      <c r="K447" s="18">
        <f t="shared" si="337"/>
        <v>6.3830644224824144E-4</v>
      </c>
      <c r="L447" s="18">
        <f t="shared" si="337"/>
        <v>2.5690520842604862E-3</v>
      </c>
      <c r="M447" s="18">
        <f t="shared" si="337"/>
        <v>4.6802462870625914E-4</v>
      </c>
      <c r="N447" s="18">
        <f t="shared" si="337"/>
        <v>6.0201864291594125E-4</v>
      </c>
      <c r="O447" s="18">
        <f t="shared" si="337"/>
        <v>1.2353726276544512E-3</v>
      </c>
      <c r="P447" s="18">
        <f t="shared" si="337"/>
        <v>1.1853543517959949E-3</v>
      </c>
      <c r="Q447" s="18">
        <f t="shared" si="337"/>
        <v>6.9014393293711292E-4</v>
      </c>
      <c r="R447" s="18">
        <f t="shared" si="337"/>
        <v>2.1071619017450213E-3</v>
      </c>
      <c r="S447" s="18">
        <f t="shared" si="337"/>
        <v>1.7286450794872421E-4</v>
      </c>
      <c r="T447" s="18">
        <f t="shared" si="337"/>
        <v>9.5748021727139123E-4</v>
      </c>
      <c r="U447" s="18">
        <f t="shared" si="337"/>
        <v>1.7625510682750496E-4</v>
      </c>
      <c r="V447" s="18">
        <f t="shared" si="337"/>
        <v>5.7726226402861824E-4</v>
      </c>
      <c r="W447" s="18">
        <f t="shared" si="337"/>
        <v>5.3163492534172112E-4</v>
      </c>
      <c r="X447" s="18">
        <f t="shared" si="337"/>
        <v>2.5728769092221685E-3</v>
      </c>
      <c r="Y447" s="18">
        <f t="shared" si="337"/>
        <v>2.9511336075226068E-3</v>
      </c>
      <c r="Z447" s="18">
        <f t="shared" si="337"/>
        <v>4.0474894671512645E-4</v>
      </c>
      <c r="AA447" s="18">
        <f t="shared" si="337"/>
        <v>6.9287863010441652E-4</v>
      </c>
      <c r="AB447" s="18">
        <f t="shared" si="337"/>
        <v>0</v>
      </c>
      <c r="AC447" s="18">
        <f t="shared" si="337"/>
        <v>0</v>
      </c>
      <c r="AD447" s="18">
        <f t="shared" si="337"/>
        <v>1.3357574348081465E-4</v>
      </c>
      <c r="AE447" s="18">
        <f t="shared" si="337"/>
        <v>2.194603158384873E-4</v>
      </c>
      <c r="AF447" s="18">
        <f t="shared" si="337"/>
        <v>7.5282311401254949E-5</v>
      </c>
      <c r="AG447" s="18">
        <f t="shared" si="337"/>
        <v>2.7394566861134055E-4</v>
      </c>
      <c r="AH447" s="18">
        <f t="shared" si="337"/>
        <v>4.4771620798677837E-4</v>
      </c>
      <c r="AI447" s="18">
        <f t="shared" si="337"/>
        <v>3.0840816560304937E-4</v>
      </c>
      <c r="AJ447" s="18">
        <f t="shared" si="338"/>
        <v>2.70073905846074E-2</v>
      </c>
      <c r="AK447" s="18">
        <f t="shared" si="339"/>
        <v>1.3013571447619596E-2</v>
      </c>
    </row>
    <row r="448" spans="1:38">
      <c r="A448" s="15" t="s">
        <v>8</v>
      </c>
      <c r="B448" s="18">
        <f t="shared" si="337"/>
        <v>8.0841923197362622E-3</v>
      </c>
      <c r="C448" s="18">
        <f t="shared" si="337"/>
        <v>4.0596106140342054E-3</v>
      </c>
      <c r="D448" s="18">
        <f t="shared" si="337"/>
        <v>1.2898431131883911E-3</v>
      </c>
      <c r="E448" s="18">
        <f t="shared" si="337"/>
        <v>2.267981510626874E-4</v>
      </c>
      <c r="F448" s="18">
        <f t="shared" si="337"/>
        <v>0</v>
      </c>
      <c r="G448" s="18">
        <f t="shared" si="337"/>
        <v>0</v>
      </c>
      <c r="H448" s="18">
        <f t="shared" si="337"/>
        <v>3.3988146773327008E-4</v>
      </c>
      <c r="I448" s="18">
        <f t="shared" si="337"/>
        <v>5.9262878205522588E-5</v>
      </c>
      <c r="J448" s="18">
        <f t="shared" si="337"/>
        <v>2.6759982034360304E-3</v>
      </c>
      <c r="K448" s="18">
        <f t="shared" si="337"/>
        <v>4.0111577738649308E-4</v>
      </c>
      <c r="L448" s="18">
        <f t="shared" si="337"/>
        <v>3.5760488682232889E-3</v>
      </c>
      <c r="M448" s="18">
        <f t="shared" si="337"/>
        <v>6.5320345247143867E-4</v>
      </c>
      <c r="N448" s="18">
        <f t="shared" si="337"/>
        <v>4.7938187870452599E-4</v>
      </c>
      <c r="O448" s="18">
        <f t="shared" si="337"/>
        <v>9.8632235219124295E-4</v>
      </c>
      <c r="P448" s="18">
        <f t="shared" si="337"/>
        <v>7.2033459431390396E-4</v>
      </c>
      <c r="Q448" s="18">
        <f t="shared" si="337"/>
        <v>4.2050869147466333E-4</v>
      </c>
      <c r="R448" s="18">
        <f t="shared" si="337"/>
        <v>5.0029893796209954E-3</v>
      </c>
      <c r="S448" s="18">
        <f t="shared" si="337"/>
        <v>4.1151601185402547E-4</v>
      </c>
      <c r="T448" s="18">
        <f t="shared" si="337"/>
        <v>3.3678885569848264E-4</v>
      </c>
      <c r="U448" s="18">
        <f t="shared" si="337"/>
        <v>6.2161121311028297E-5</v>
      </c>
      <c r="V448" s="18">
        <f t="shared" si="337"/>
        <v>5.8884239289355776E-4</v>
      </c>
      <c r="W448" s="18">
        <f t="shared" si="337"/>
        <v>5.4373668189424914E-4</v>
      </c>
      <c r="X448" s="18">
        <f t="shared" si="337"/>
        <v>2.7873892993261428E-3</v>
      </c>
      <c r="Y448" s="18">
        <f t="shared" si="337"/>
        <v>3.2056545461365635E-3</v>
      </c>
      <c r="Z448" s="18">
        <f t="shared" si="337"/>
        <v>2.7049997596384853E-4</v>
      </c>
      <c r="AA448" s="18">
        <f t="shared" si="337"/>
        <v>4.6428847012979299E-4</v>
      </c>
      <c r="AB448" s="18">
        <f t="shared" si="337"/>
        <v>0</v>
      </c>
      <c r="AC448" s="18">
        <f t="shared" si="337"/>
        <v>0</v>
      </c>
      <c r="AD448" s="18">
        <f t="shared" si="337"/>
        <v>1.4617430064706082E-4</v>
      </c>
      <c r="AE448" s="18">
        <f t="shared" si="337"/>
        <v>2.4079565864470559E-4</v>
      </c>
      <c r="AF448" s="18">
        <f t="shared" si="337"/>
        <v>8.2382766012852011E-5</v>
      </c>
      <c r="AG448" s="18">
        <f t="shared" si="337"/>
        <v>3.0057793115853874E-4</v>
      </c>
      <c r="AH448" s="18">
        <f t="shared" si="337"/>
        <v>6.7302802345829671E-4</v>
      </c>
      <c r="AI448" s="18">
        <f t="shared" si="337"/>
        <v>4.6484207092385872E-4</v>
      </c>
      <c r="AJ448" s="18">
        <f t="shared" si="338"/>
        <v>2.7053775438956908E-2</v>
      </c>
      <c r="AK448" s="18">
        <f t="shared" si="339"/>
        <v>1.2500394408879014E-2</v>
      </c>
    </row>
    <row r="449" spans="1:38">
      <c r="A449" s="13" t="s">
        <v>9</v>
      </c>
      <c r="B449" s="18">
        <f t="shared" si="337"/>
        <v>9.4202668622895523E-3</v>
      </c>
      <c r="C449" s="18">
        <f t="shared" si="337"/>
        <v>4.9036630619272359E-3</v>
      </c>
      <c r="D449" s="18">
        <f t="shared" si="337"/>
        <v>1.1767029219381248E-3</v>
      </c>
      <c r="E449" s="18">
        <f t="shared" si="337"/>
        <v>2.1447620936219854E-4</v>
      </c>
      <c r="F449" s="18">
        <f t="shared" si="337"/>
        <v>0</v>
      </c>
      <c r="G449" s="18">
        <f t="shared" si="337"/>
        <v>0</v>
      </c>
      <c r="H449" s="18">
        <f t="shared" si="337"/>
        <v>7.9705803337361237E-4</v>
      </c>
      <c r="I449" s="18">
        <f t="shared" si="337"/>
        <v>1.4406380168901063E-4</v>
      </c>
      <c r="J449" s="18">
        <f t="shared" si="337"/>
        <v>1.2047824474773392E-3</v>
      </c>
      <c r="K449" s="18">
        <f t="shared" si="337"/>
        <v>1.8719844282799161E-4</v>
      </c>
      <c r="L449" s="18">
        <f t="shared" si="337"/>
        <v>5.4692695300958142E-3</v>
      </c>
      <c r="M449" s="18">
        <f t="shared" si="337"/>
        <v>1.0355808855999234E-3</v>
      </c>
      <c r="N449" s="18">
        <f t="shared" si="337"/>
        <v>1.4148986228290858E-4</v>
      </c>
      <c r="O449" s="18">
        <f t="shared" si="337"/>
        <v>3.0176735691494415E-4</v>
      </c>
      <c r="P449" s="18">
        <f t="shared" si="337"/>
        <v>0</v>
      </c>
      <c r="Q449" s="18">
        <f t="shared" si="337"/>
        <v>0</v>
      </c>
      <c r="R449" s="18">
        <f t="shared" si="337"/>
        <v>3.0228766205980429E-3</v>
      </c>
      <c r="S449" s="18">
        <f t="shared" si="337"/>
        <v>2.5774322110103782E-4</v>
      </c>
      <c r="T449" s="18">
        <f t="shared" si="337"/>
        <v>7.8980553066178543E-4</v>
      </c>
      <c r="U449" s="18">
        <f t="shared" si="337"/>
        <v>1.5110922257711062E-4</v>
      </c>
      <c r="V449" s="18">
        <f t="shared" si="337"/>
        <v>0</v>
      </c>
      <c r="W449" s="18">
        <f t="shared" si="337"/>
        <v>0</v>
      </c>
      <c r="X449" s="18">
        <f t="shared" si="337"/>
        <v>3.5617943354846575E-3</v>
      </c>
      <c r="Y449" s="18">
        <f t="shared" si="337"/>
        <v>4.2461722000998849E-3</v>
      </c>
      <c r="Z449" s="18">
        <f t="shared" si="337"/>
        <v>6.532219442305586E-4</v>
      </c>
      <c r="AA449" s="18">
        <f t="shared" si="337"/>
        <v>1.1622273917511127E-3</v>
      </c>
      <c r="AB449" s="18">
        <f t="shared" si="337"/>
        <v>0</v>
      </c>
      <c r="AC449" s="18">
        <f t="shared" si="337"/>
        <v>0</v>
      </c>
      <c r="AD449" s="18">
        <f t="shared" si="337"/>
        <v>1.6394505889590232E-4</v>
      </c>
      <c r="AE449" s="18">
        <f t="shared" si="337"/>
        <v>2.799533269793763E-4</v>
      </c>
      <c r="AF449" s="18">
        <f t="shared" si="337"/>
        <v>0</v>
      </c>
      <c r="AG449" s="18">
        <f t="shared" si="337"/>
        <v>0</v>
      </c>
      <c r="AH449" s="18">
        <f t="shared" si="337"/>
        <v>8.0454194132758476E-4</v>
      </c>
      <c r="AI449" s="18">
        <f t="shared" si="337"/>
        <v>5.7601082033910151E-4</v>
      </c>
      <c r="AJ449" s="18">
        <f t="shared" si="338"/>
        <v>2.7205755088655883E-2</v>
      </c>
      <c r="AK449" s="18">
        <f t="shared" si="339"/>
        <v>1.3459965941168928E-2</v>
      </c>
    </row>
    <row r="450" spans="1:38">
      <c r="A450" s="15" t="s">
        <v>10</v>
      </c>
      <c r="B450" s="18">
        <f t="shared" si="337"/>
        <v>6.8830535553721485E-3</v>
      </c>
      <c r="C450" s="18">
        <f t="shared" si="337"/>
        <v>3.4860639788320876E-3</v>
      </c>
      <c r="D450" s="18">
        <f t="shared" si="337"/>
        <v>4.250572660537687E-4</v>
      </c>
      <c r="E450" s="18">
        <f t="shared" si="337"/>
        <v>7.5380068371125669E-5</v>
      </c>
      <c r="F450" s="18">
        <f t="shared" si="337"/>
        <v>4.5440693831910723E-4</v>
      </c>
      <c r="G450" s="18">
        <f t="shared" si="337"/>
        <v>4.763926156433853E-5</v>
      </c>
      <c r="H450" s="18">
        <f t="shared" si="337"/>
        <v>0</v>
      </c>
      <c r="I450" s="18">
        <f t="shared" si="337"/>
        <v>0</v>
      </c>
      <c r="J450" s="18">
        <f t="shared" si="337"/>
        <v>1.305601075089063E-3</v>
      </c>
      <c r="K450" s="18">
        <f t="shared" si="337"/>
        <v>1.9737897449752307E-4</v>
      </c>
      <c r="L450" s="18">
        <f t="shared" si="337"/>
        <v>3.8021937280121893E-3</v>
      </c>
      <c r="M450" s="18">
        <f t="shared" si="337"/>
        <v>7.0046385446578818E-4</v>
      </c>
      <c r="N450" s="18">
        <f t="shared" si="337"/>
        <v>1.5797638385196683E-4</v>
      </c>
      <c r="O450" s="18">
        <f t="shared" si="337"/>
        <v>3.2782033714020517E-4</v>
      </c>
      <c r="P450" s="18">
        <f t="shared" si="337"/>
        <v>0</v>
      </c>
      <c r="Q450" s="18">
        <f t="shared" si="337"/>
        <v>0</v>
      </c>
      <c r="R450" s="18">
        <f t="shared" si="337"/>
        <v>1.3922307416917848E-3</v>
      </c>
      <c r="S450" s="18">
        <f t="shared" si="337"/>
        <v>1.1549809953454795E-4</v>
      </c>
      <c r="T450" s="18">
        <f t="shared" si="337"/>
        <v>4.2174686622893881E-4</v>
      </c>
      <c r="U450" s="18">
        <f t="shared" si="337"/>
        <v>7.8509001504129751E-5</v>
      </c>
      <c r="V450" s="18">
        <f t="shared" si="337"/>
        <v>0</v>
      </c>
      <c r="W450" s="18">
        <f t="shared" si="337"/>
        <v>0</v>
      </c>
      <c r="X450" s="18">
        <f t="shared" si="337"/>
        <v>3.6131952371590333E-3</v>
      </c>
      <c r="Y450" s="18">
        <f t="shared" si="337"/>
        <v>4.190993447782225E-3</v>
      </c>
      <c r="Z450" s="18">
        <f t="shared" si="337"/>
        <v>5.3484635026621367E-4</v>
      </c>
      <c r="AA450" s="18">
        <f t="shared" si="337"/>
        <v>9.258831200780539E-4</v>
      </c>
      <c r="AB450" s="18">
        <f t="shared" si="337"/>
        <v>0</v>
      </c>
      <c r="AC450" s="18">
        <f t="shared" si="337"/>
        <v>0</v>
      </c>
      <c r="AD450" s="18">
        <f t="shared" si="337"/>
        <v>0</v>
      </c>
      <c r="AE450" s="18">
        <f t="shared" si="337"/>
        <v>0</v>
      </c>
      <c r="AF450" s="18">
        <f t="shared" si="337"/>
        <v>0</v>
      </c>
      <c r="AG450" s="18">
        <f t="shared" si="337"/>
        <v>0</v>
      </c>
      <c r="AH450" s="18">
        <f t="shared" si="337"/>
        <v>0</v>
      </c>
      <c r="AI450" s="18">
        <f t="shared" si="337"/>
        <v>0</v>
      </c>
      <c r="AJ450" s="18">
        <f t="shared" si="338"/>
        <v>1.8990308142044214E-2</v>
      </c>
      <c r="AK450" s="18">
        <f t="shared" si="339"/>
        <v>1.0145630143770023E-2</v>
      </c>
    </row>
    <row r="451" spans="1:38">
      <c r="A451" s="13" t="s">
        <v>11</v>
      </c>
      <c r="B451" s="18">
        <f t="shared" si="337"/>
        <v>3.1325727879966208E-3</v>
      </c>
      <c r="C451" s="18">
        <f t="shared" si="337"/>
        <v>1.6333729523536466E-3</v>
      </c>
      <c r="D451" s="18">
        <f t="shared" si="337"/>
        <v>9.0168727405210943E-4</v>
      </c>
      <c r="E451" s="18">
        <f t="shared" si="337"/>
        <v>1.6462470390537164E-4</v>
      </c>
      <c r="F451" s="18">
        <f t="shared" si="337"/>
        <v>0</v>
      </c>
      <c r="G451" s="18">
        <f t="shared" si="337"/>
        <v>0</v>
      </c>
      <c r="H451" s="18">
        <f t="shared" si="337"/>
        <v>0</v>
      </c>
      <c r="I451" s="18">
        <f t="shared" si="337"/>
        <v>0</v>
      </c>
      <c r="J451" s="18">
        <f t="shared" si="337"/>
        <v>4.5491218149719599E-4</v>
      </c>
      <c r="K451" s="18">
        <f t="shared" si="337"/>
        <v>7.0802393534303944E-5</v>
      </c>
      <c r="L451" s="18">
        <f t="shared" si="337"/>
        <v>8.9619027621031118E-4</v>
      </c>
      <c r="M451" s="18">
        <f t="shared" si="337"/>
        <v>1.6997368893342425E-4</v>
      </c>
      <c r="N451" s="18">
        <f t="shared" si="337"/>
        <v>0</v>
      </c>
      <c r="O451" s="18">
        <f t="shared" si="337"/>
        <v>0</v>
      </c>
      <c r="P451" s="18">
        <f t="shared" si="337"/>
        <v>0</v>
      </c>
      <c r="Q451" s="18">
        <f t="shared" si="337"/>
        <v>0</v>
      </c>
      <c r="R451" s="18">
        <f t="shared" si="337"/>
        <v>0</v>
      </c>
      <c r="S451" s="18">
        <f t="shared" si="337"/>
        <v>0</v>
      </c>
      <c r="T451" s="18">
        <f t="shared" si="337"/>
        <v>4.4084933127691751E-4</v>
      </c>
      <c r="U451" s="18">
        <f t="shared" si="337"/>
        <v>8.4486585787034904E-5</v>
      </c>
      <c r="V451" s="18">
        <f t="shared" si="337"/>
        <v>0</v>
      </c>
      <c r="W451" s="18">
        <f t="shared" si="337"/>
        <v>0</v>
      </c>
      <c r="X451" s="18">
        <f t="shared" si="337"/>
        <v>2.8849002793284151E-3</v>
      </c>
      <c r="Y451" s="18">
        <f t="shared" si="337"/>
        <v>3.4449771255578806E-3</v>
      </c>
      <c r="Z451" s="18">
        <f t="shared" si="337"/>
        <v>3.7819543084598298E-4</v>
      </c>
      <c r="AA451" s="18">
        <f t="shared" si="337"/>
        <v>6.7402094385389261E-4</v>
      </c>
      <c r="AB451" s="18">
        <f t="shared" si="337"/>
        <v>0</v>
      </c>
      <c r="AC451" s="18">
        <f t="shared" si="337"/>
        <v>0</v>
      </c>
      <c r="AD451" s="18">
        <f t="shared" si="337"/>
        <v>0</v>
      </c>
      <c r="AE451" s="18">
        <f t="shared" si="337"/>
        <v>0</v>
      </c>
      <c r="AF451" s="18">
        <f t="shared" si="337"/>
        <v>0</v>
      </c>
      <c r="AG451" s="18">
        <f t="shared" si="337"/>
        <v>0</v>
      </c>
      <c r="AH451" s="18">
        <f t="shared" si="337"/>
        <v>0</v>
      </c>
      <c r="AI451" s="18">
        <f t="shared" si="337"/>
        <v>0</v>
      </c>
      <c r="AJ451" s="18">
        <f t="shared" si="338"/>
        <v>9.0893075612075522E-3</v>
      </c>
      <c r="AK451" s="18">
        <f t="shared" si="339"/>
        <v>6.2422583939255559E-3</v>
      </c>
    </row>
    <row r="452" spans="1:38">
      <c r="A452" s="15" t="s">
        <v>12</v>
      </c>
      <c r="B452" s="18">
        <f t="shared" si="337"/>
        <v>1.5863479723881618E-3</v>
      </c>
      <c r="C452" s="18">
        <f t="shared" si="337"/>
        <v>8.1276388301942894E-4</v>
      </c>
      <c r="D452" s="18">
        <f t="shared" si="337"/>
        <v>4.1341473461724613E-4</v>
      </c>
      <c r="E452" s="18">
        <f t="shared" si="337"/>
        <v>7.4166326366694691E-5</v>
      </c>
      <c r="F452" s="18">
        <f t="shared" si="337"/>
        <v>0</v>
      </c>
      <c r="G452" s="18">
        <f t="shared" si="337"/>
        <v>0</v>
      </c>
      <c r="H452" s="18">
        <f t="shared" si="337"/>
        <v>0</v>
      </c>
      <c r="I452" s="18">
        <f t="shared" si="337"/>
        <v>0</v>
      </c>
      <c r="J452" s="18">
        <f t="shared" si="337"/>
        <v>4.2328000254727912E-4</v>
      </c>
      <c r="K452" s="18">
        <f t="shared" si="337"/>
        <v>6.4733617063659709E-5</v>
      </c>
      <c r="L452" s="18">
        <f t="shared" si="337"/>
        <v>4.1089441524560177E-4</v>
      </c>
      <c r="M452" s="18">
        <f t="shared" si="337"/>
        <v>7.6576138259502405E-5</v>
      </c>
      <c r="N452" s="18">
        <f t="shared" si="337"/>
        <v>1.5364933156487097E-4</v>
      </c>
      <c r="O452" s="18">
        <f t="shared" si="337"/>
        <v>3.2254189521660769E-4</v>
      </c>
      <c r="P452" s="18">
        <f t="shared" si="337"/>
        <v>0</v>
      </c>
      <c r="Q452" s="18">
        <f t="shared" si="337"/>
        <v>0</v>
      </c>
      <c r="R452" s="18">
        <f t="shared" si="337"/>
        <v>8.9421489716726274E-4</v>
      </c>
      <c r="S452" s="18">
        <f t="shared" si="337"/>
        <v>7.5044221011769943E-5</v>
      </c>
      <c r="T452" s="18">
        <f t="shared" si="337"/>
        <v>4.1019500830186085E-4</v>
      </c>
      <c r="U452" s="18">
        <f t="shared" si="337"/>
        <v>7.7244878574679108E-5</v>
      </c>
      <c r="V452" s="18">
        <f t="shared" si="337"/>
        <v>0</v>
      </c>
      <c r="W452" s="18">
        <f t="shared" si="337"/>
        <v>0</v>
      </c>
      <c r="X452" s="18">
        <f t="shared" si="337"/>
        <v>8.776394813600801E-4</v>
      </c>
      <c r="Y452" s="18">
        <f t="shared" si="337"/>
        <v>1.0298013076055251E-3</v>
      </c>
      <c r="Z452" s="18">
        <f t="shared" si="337"/>
        <v>3.4352608355883284E-4</v>
      </c>
      <c r="AA452" s="18">
        <f t="shared" si="337"/>
        <v>6.0158719298598494E-4</v>
      </c>
      <c r="AB452" s="18">
        <f t="shared" si="337"/>
        <v>0</v>
      </c>
      <c r="AC452" s="18">
        <f t="shared" si="337"/>
        <v>0</v>
      </c>
      <c r="AD452" s="18">
        <f t="shared" si="337"/>
        <v>1.7803430087698699E-4</v>
      </c>
      <c r="AE452" s="18">
        <f t="shared" si="337"/>
        <v>2.9922612432057601E-4</v>
      </c>
      <c r="AF452" s="18">
        <f t="shared" si="337"/>
        <v>0</v>
      </c>
      <c r="AG452" s="18">
        <f t="shared" si="337"/>
        <v>0</v>
      </c>
      <c r="AH452" s="18">
        <f t="shared" si="337"/>
        <v>0</v>
      </c>
      <c r="AI452" s="18">
        <f t="shared" si="337"/>
        <v>0</v>
      </c>
      <c r="AJ452" s="18">
        <f t="shared" si="338"/>
        <v>5.6911962276281845E-3</v>
      </c>
      <c r="AK452" s="18">
        <f t="shared" si="339"/>
        <v>3.4336855844244287E-3</v>
      </c>
    </row>
    <row r="453" spans="1:38">
      <c r="B453" s="21"/>
      <c r="C453" s="21"/>
      <c r="D453" s="21"/>
      <c r="E453" s="21"/>
      <c r="F453" s="21"/>
      <c r="G453" s="21"/>
      <c r="H453" s="21"/>
      <c r="I453" s="21"/>
    </row>
    <row r="454" spans="1:38" ht="22.5">
      <c r="B454" s="16" t="s">
        <v>231</v>
      </c>
      <c r="C454" s="25"/>
      <c r="D454" s="16" t="s">
        <v>152</v>
      </c>
      <c r="E454" s="16"/>
      <c r="F454" s="16" t="s">
        <v>153</v>
      </c>
      <c r="G454" s="16"/>
      <c r="H454" s="16" t="s">
        <v>155</v>
      </c>
      <c r="I454" s="16"/>
      <c r="J454" s="16" t="s">
        <v>156</v>
      </c>
      <c r="K454" s="16"/>
      <c r="L454" s="16" t="s">
        <v>48</v>
      </c>
      <c r="M454" s="16"/>
      <c r="N454" s="16" t="s">
        <v>157</v>
      </c>
      <c r="O454" s="16"/>
      <c r="P454" s="16" t="s">
        <v>49</v>
      </c>
      <c r="Q454" s="16"/>
      <c r="R454" s="16" t="s">
        <v>160</v>
      </c>
      <c r="S454" s="16"/>
      <c r="T454" s="16" t="s">
        <v>54</v>
      </c>
      <c r="U454" s="16"/>
      <c r="V454" s="16" t="s">
        <v>162</v>
      </c>
      <c r="W454" s="16"/>
      <c r="X454" s="16" t="s">
        <v>164</v>
      </c>
      <c r="Y454" s="16"/>
      <c r="Z454" s="16" t="s">
        <v>166</v>
      </c>
      <c r="AA454" s="16"/>
      <c r="AB454" s="16" t="s">
        <v>172</v>
      </c>
      <c r="AC454" s="16"/>
      <c r="AD454" s="16" t="s">
        <v>168</v>
      </c>
      <c r="AE454" s="16"/>
      <c r="AF454" s="16" t="s">
        <v>170</v>
      </c>
      <c r="AG454" s="16"/>
      <c r="AH454" s="16" t="s">
        <v>60</v>
      </c>
      <c r="AI454" s="16"/>
      <c r="AJ454" s="23" t="s">
        <v>177</v>
      </c>
      <c r="AK454" s="23"/>
    </row>
    <row r="455" spans="1:38">
      <c r="A455" s="22" t="s">
        <v>24</v>
      </c>
      <c r="B455" s="16" t="s">
        <v>30</v>
      </c>
      <c r="C455" s="16" t="s">
        <v>31</v>
      </c>
      <c r="D455" s="16" t="s">
        <v>30</v>
      </c>
      <c r="E455" s="16" t="s">
        <v>31</v>
      </c>
      <c r="F455" s="16" t="s">
        <v>30</v>
      </c>
      <c r="G455" s="16" t="s">
        <v>31</v>
      </c>
      <c r="H455" s="16" t="s">
        <v>30</v>
      </c>
      <c r="I455" s="16" t="s">
        <v>31</v>
      </c>
      <c r="J455" s="16" t="s">
        <v>30</v>
      </c>
      <c r="K455" s="16" t="s">
        <v>31</v>
      </c>
      <c r="L455" s="16" t="s">
        <v>30</v>
      </c>
      <c r="M455" s="16" t="s">
        <v>31</v>
      </c>
      <c r="N455" s="16" t="s">
        <v>30</v>
      </c>
      <c r="O455" s="16" t="s">
        <v>31</v>
      </c>
      <c r="P455" s="16" t="s">
        <v>30</v>
      </c>
      <c r="Q455" s="16" t="s">
        <v>31</v>
      </c>
      <c r="R455" s="16" t="s">
        <v>30</v>
      </c>
      <c r="S455" s="16" t="s">
        <v>31</v>
      </c>
      <c r="T455" s="16" t="s">
        <v>30</v>
      </c>
      <c r="U455" s="16" t="s">
        <v>31</v>
      </c>
      <c r="V455" s="16" t="s">
        <v>30</v>
      </c>
      <c r="W455" s="16" t="s">
        <v>31</v>
      </c>
      <c r="X455" s="16" t="s">
        <v>30</v>
      </c>
      <c r="Y455" s="16" t="s">
        <v>31</v>
      </c>
      <c r="Z455" s="16" t="s">
        <v>30</v>
      </c>
      <c r="AA455" s="16" t="s">
        <v>31</v>
      </c>
      <c r="AB455" s="16" t="s">
        <v>30</v>
      </c>
      <c r="AC455" s="16" t="s">
        <v>31</v>
      </c>
      <c r="AD455" s="16" t="s">
        <v>30</v>
      </c>
      <c r="AE455" s="16" t="s">
        <v>31</v>
      </c>
      <c r="AF455" s="16" t="s">
        <v>30</v>
      </c>
      <c r="AG455" s="16" t="s">
        <v>31</v>
      </c>
      <c r="AH455" s="16" t="s">
        <v>30</v>
      </c>
      <c r="AI455" s="16" t="s">
        <v>31</v>
      </c>
      <c r="AJ455" s="23" t="s">
        <v>30</v>
      </c>
      <c r="AK455" s="23" t="s">
        <v>31</v>
      </c>
    </row>
    <row r="456" spans="1:38">
      <c r="A456" s="11" t="s">
        <v>5</v>
      </c>
      <c r="B456" s="18">
        <f>SUM(B457:B464)</f>
        <v>1.2475572679203024E-2</v>
      </c>
      <c r="C456" s="18">
        <f>SUM(C457:C464)</f>
        <v>1.8531218496273184E-2</v>
      </c>
      <c r="D456" s="18">
        <f t="shared" ref="D456:AK456" si="340">SUM(D457:D464)</f>
        <v>2.8031461861115926E-3</v>
      </c>
      <c r="E456" s="18">
        <f t="shared" si="340"/>
        <v>1.5726909316952887E-3</v>
      </c>
      <c r="F456" s="18">
        <f t="shared" si="340"/>
        <v>4.1162039404209666E-4</v>
      </c>
      <c r="G456" s="18">
        <f t="shared" si="340"/>
        <v>1.8039117019089096E-4</v>
      </c>
      <c r="H456" s="18">
        <f t="shared" si="340"/>
        <v>1.6305234796361269E-4</v>
      </c>
      <c r="I456" s="18">
        <f t="shared" si="340"/>
        <v>2.4323270706176758E-4</v>
      </c>
      <c r="J456" s="18">
        <f t="shared" si="340"/>
        <v>3.0292375693920697E-3</v>
      </c>
      <c r="K456" s="18">
        <f t="shared" si="340"/>
        <v>1.5430619103180827E-3</v>
      </c>
      <c r="L456" s="18">
        <f t="shared" si="340"/>
        <v>4.5264745923529626E-3</v>
      </c>
      <c r="M456" s="18">
        <f t="shared" si="340"/>
        <v>2.7119718297208099E-3</v>
      </c>
      <c r="N456" s="18">
        <f t="shared" si="340"/>
        <v>5.2763756289006753E-4</v>
      </c>
      <c r="O456" s="18">
        <f t="shared" si="340"/>
        <v>3.8674307996009907E-3</v>
      </c>
      <c r="P456" s="18">
        <f t="shared" si="340"/>
        <v>2.463770675835395E-4</v>
      </c>
      <c r="Q456" s="18">
        <f t="shared" si="340"/>
        <v>6.3347910974884559E-4</v>
      </c>
      <c r="R456" s="18">
        <f t="shared" si="340"/>
        <v>3.4460755497181042E-3</v>
      </c>
      <c r="S456" s="18">
        <f t="shared" si="340"/>
        <v>9.4167201214780019E-4</v>
      </c>
      <c r="T456" s="18">
        <f t="shared" si="340"/>
        <v>1.6570762355102111E-3</v>
      </c>
      <c r="U456" s="18">
        <f t="shared" si="340"/>
        <v>6.6609365657598085E-4</v>
      </c>
      <c r="V456" s="18">
        <f t="shared" si="340"/>
        <v>2.1862093893807653E-4</v>
      </c>
      <c r="W456" s="18">
        <f t="shared" si="340"/>
        <v>7.7334472034816277E-4</v>
      </c>
      <c r="X456" s="18">
        <f t="shared" si="340"/>
        <v>7.1172467160200668E-3</v>
      </c>
      <c r="Y456" s="18">
        <f t="shared" si="340"/>
        <v>2.0555435508616708E-2</v>
      </c>
      <c r="Z456" s="18">
        <f t="shared" si="340"/>
        <v>1.7076472543493914E-3</v>
      </c>
      <c r="AA456" s="18">
        <f t="shared" si="340"/>
        <v>7.3065053374465902E-3</v>
      </c>
      <c r="AB456" s="18">
        <f t="shared" si="340"/>
        <v>1.5746715522284419E-5</v>
      </c>
      <c r="AC456" s="18">
        <f t="shared" si="340"/>
        <v>6.751189059787977E-5</v>
      </c>
      <c r="AD456" s="18">
        <f t="shared" si="340"/>
        <v>3.1831522379427207E-4</v>
      </c>
      <c r="AE456" s="18">
        <f t="shared" si="340"/>
        <v>1.7296139968586621E-3</v>
      </c>
      <c r="AF456" s="18">
        <f t="shared" si="340"/>
        <v>1.6883982519062529E-5</v>
      </c>
      <c r="AG456" s="18">
        <f t="shared" si="340"/>
        <v>3.1105929685241031E-4</v>
      </c>
      <c r="AH456" s="18">
        <f t="shared" si="340"/>
        <v>2.1385695378029249E-4</v>
      </c>
      <c r="AI456" s="18">
        <f t="shared" si="340"/>
        <v>1.0173691891456839E-3</v>
      </c>
      <c r="AJ456" s="18">
        <f t="shared" si="340"/>
        <v>3.8894587969690725E-2</v>
      </c>
      <c r="AK456" s="18">
        <f t="shared" si="340"/>
        <v>6.2652082563199735E-2</v>
      </c>
      <c r="AL456" s="18">
        <f>SUM(AJ456:AK456)</f>
        <v>0.10154667053289046</v>
      </c>
    </row>
    <row r="457" spans="1:38">
      <c r="A457" s="13" t="s">
        <v>13</v>
      </c>
      <c r="B457" s="18">
        <f>B394/$C$122</f>
        <v>5.1052677043627139E-4</v>
      </c>
      <c r="C457" s="18">
        <f>C394/$C$122</f>
        <v>1.1870552893363221E-3</v>
      </c>
      <c r="D457" s="18">
        <f t="shared" ref="D457:AI457" si="341">D394/$C$122</f>
        <v>4.1499588286520193E-4</v>
      </c>
      <c r="E457" s="18">
        <f t="shared" si="341"/>
        <v>3.9599522007301629E-4</v>
      </c>
      <c r="F457" s="18">
        <f t="shared" si="341"/>
        <v>1.5508326934335733E-4</v>
      </c>
      <c r="G457" s="18">
        <f t="shared" si="341"/>
        <v>9.9966712260016183E-5</v>
      </c>
      <c r="H457" s="18">
        <f t="shared" si="341"/>
        <v>7.3844508506721478E-5</v>
      </c>
      <c r="I457" s="18">
        <f t="shared" si="341"/>
        <v>5.862664146613698E-5</v>
      </c>
      <c r="J457" s="18">
        <f t="shared" si="341"/>
        <v>3.0844595487853526E-4</v>
      </c>
      <c r="K457" s="18">
        <f t="shared" si="341"/>
        <v>2.0809112585541982E-4</v>
      </c>
      <c r="L457" s="18">
        <f t="shared" si="341"/>
        <v>1.5078114637518428E-4</v>
      </c>
      <c r="M457" s="18">
        <f t="shared" si="341"/>
        <v>1.2036411116359096E-4</v>
      </c>
      <c r="N457" s="18">
        <f t="shared" si="341"/>
        <v>7.337248030683707E-5</v>
      </c>
      <c r="O457" s="18">
        <f t="shared" si="341"/>
        <v>7.71718906763456E-4</v>
      </c>
      <c r="P457" s="18">
        <f t="shared" si="341"/>
        <v>1.7740697086065391E-5</v>
      </c>
      <c r="Q457" s="18">
        <f t="shared" si="341"/>
        <v>5.8057944798630285E-5</v>
      </c>
      <c r="R457" s="18">
        <f t="shared" si="341"/>
        <v>3.2589661140585216E-4</v>
      </c>
      <c r="S457" s="18">
        <f t="shared" si="341"/>
        <v>1.2535336941511273E-4</v>
      </c>
      <c r="T457" s="18">
        <f t="shared" si="341"/>
        <v>7.4150402572042799E-5</v>
      </c>
      <c r="U457" s="18">
        <f t="shared" si="341"/>
        <v>5.7176324188189608E-5</v>
      </c>
      <c r="V457" s="18">
        <f t="shared" si="341"/>
        <v>3.6923285610460431E-5</v>
      </c>
      <c r="W457" s="18">
        <f t="shared" si="341"/>
        <v>1.0927953576431817E-4</v>
      </c>
      <c r="X457" s="18">
        <f t="shared" si="341"/>
        <v>2.4056479107008398E-5</v>
      </c>
      <c r="Y457" s="18">
        <f t="shared" si="341"/>
        <v>1.7028415762371479E-4</v>
      </c>
      <c r="Z457" s="18">
        <f t="shared" si="341"/>
        <v>2.8049276681381196E-4</v>
      </c>
      <c r="AA457" s="18">
        <f t="shared" si="341"/>
        <v>2.0111314338231824E-3</v>
      </c>
      <c r="AB457" s="18">
        <f t="shared" si="341"/>
        <v>1.5746715522284419E-5</v>
      </c>
      <c r="AC457" s="18">
        <f t="shared" si="341"/>
        <v>6.751189059787977E-5</v>
      </c>
      <c r="AD457" s="18">
        <f t="shared" si="341"/>
        <v>1.5433131785611811E-5</v>
      </c>
      <c r="AE457" s="18">
        <f t="shared" si="341"/>
        <v>2.111695196879459E-4</v>
      </c>
      <c r="AF457" s="18">
        <f t="shared" si="341"/>
        <v>0</v>
      </c>
      <c r="AG457" s="18">
        <f t="shared" si="341"/>
        <v>0</v>
      </c>
      <c r="AH457" s="18">
        <f t="shared" si="341"/>
        <v>5.118077493556628E-5</v>
      </c>
      <c r="AI457" s="18">
        <f t="shared" si="341"/>
        <v>1.6608084900858342E-4</v>
      </c>
      <c r="AJ457" s="18">
        <f>SUM(AH457,AF457,AD457,AB457,Z457,X457,V457,T457,R457,P457,N457,L457,J457,H457,F457,D457,B457)</f>
        <v>2.5286708775508126E-3</v>
      </c>
      <c r="AK457" s="18">
        <f>SUM(AI457,AG457,AE457,AC457,AA457,Y457,W457,U457,S457,Q457,O457,M457,K457,I457,G457,E457,C457)</f>
        <v>5.8178630318255157E-3</v>
      </c>
    </row>
    <row r="458" spans="1:38">
      <c r="A458" s="15" t="s">
        <v>6</v>
      </c>
      <c r="B458" s="18">
        <f t="shared" ref="B458:AI464" si="342">B395/$C$122</f>
        <v>0</v>
      </c>
      <c r="C458" s="18">
        <f t="shared" si="342"/>
        <v>1.7635946522244017E-3</v>
      </c>
      <c r="D458" s="18">
        <f t="shared" si="342"/>
        <v>0</v>
      </c>
      <c r="E458" s="18">
        <f t="shared" si="342"/>
        <v>1.6607833129173976E-4</v>
      </c>
      <c r="F458" s="18">
        <f t="shared" si="342"/>
        <v>0</v>
      </c>
      <c r="G458" s="18">
        <f t="shared" si="342"/>
        <v>0</v>
      </c>
      <c r="H458" s="18">
        <f t="shared" si="342"/>
        <v>0</v>
      </c>
      <c r="I458" s="18">
        <f t="shared" si="342"/>
        <v>1.7740800334208652E-5</v>
      </c>
      <c r="J458" s="18">
        <f t="shared" si="342"/>
        <v>0</v>
      </c>
      <c r="K458" s="18">
        <f t="shared" si="342"/>
        <v>2.8998560408484772E-4</v>
      </c>
      <c r="L458" s="18">
        <f t="shared" si="342"/>
        <v>0</v>
      </c>
      <c r="M458" s="18">
        <f t="shared" si="342"/>
        <v>2.4325333811407515E-4</v>
      </c>
      <c r="N458" s="18">
        <f t="shared" si="342"/>
        <v>0</v>
      </c>
      <c r="O458" s="18">
        <f t="shared" si="342"/>
        <v>7.7714252591823689E-4</v>
      </c>
      <c r="P458" s="18">
        <f t="shared" si="342"/>
        <v>0</v>
      </c>
      <c r="Q458" s="18">
        <f t="shared" si="342"/>
        <v>0</v>
      </c>
      <c r="R458" s="18">
        <f t="shared" si="342"/>
        <v>0</v>
      </c>
      <c r="S458" s="18">
        <f t="shared" si="342"/>
        <v>6.693641840724716E-5</v>
      </c>
      <c r="T458" s="18">
        <f t="shared" si="342"/>
        <v>0</v>
      </c>
      <c r="U458" s="18">
        <f t="shared" si="342"/>
        <v>1.7710161734352231E-5</v>
      </c>
      <c r="V458" s="18">
        <f t="shared" si="342"/>
        <v>0</v>
      </c>
      <c r="W458" s="18">
        <f t="shared" si="342"/>
        <v>2.0716148524087637E-4</v>
      </c>
      <c r="X458" s="18">
        <f t="shared" si="342"/>
        <v>0</v>
      </c>
      <c r="Y458" s="18">
        <f t="shared" si="342"/>
        <v>4.3999221963184873E-4</v>
      </c>
      <c r="Z458" s="18">
        <f t="shared" si="342"/>
        <v>0</v>
      </c>
      <c r="AA458" s="18">
        <f t="shared" si="342"/>
        <v>5.3684191037523465E-4</v>
      </c>
      <c r="AB458" s="18">
        <f t="shared" si="342"/>
        <v>0</v>
      </c>
      <c r="AC458" s="18">
        <f t="shared" si="342"/>
        <v>0</v>
      </c>
      <c r="AD458" s="18">
        <f t="shared" si="342"/>
        <v>0</v>
      </c>
      <c r="AE458" s="18">
        <f t="shared" si="342"/>
        <v>3.5342707544905522E-4</v>
      </c>
      <c r="AF458" s="18">
        <f t="shared" si="342"/>
        <v>0</v>
      </c>
      <c r="AG458" s="18">
        <f t="shared" si="342"/>
        <v>0</v>
      </c>
      <c r="AH458" s="18">
        <f t="shared" si="342"/>
        <v>0</v>
      </c>
      <c r="AI458" s="18">
        <f t="shared" si="342"/>
        <v>0</v>
      </c>
      <c r="AJ458" s="18">
        <f t="shared" ref="AJ458:AJ464" si="343">SUM(AH458,AF458,AD458,AB458,Z458,X458,V458,T458,R458,P458,N458,L458,J458,H458,F458,D458,B458)</f>
        <v>0</v>
      </c>
      <c r="AK458" s="18">
        <f t="shared" ref="AK458:AK464" si="344">SUM(AI458,AG458,AE458,AC458,AA458,Y458,W458,U458,S458,Q458,O458,M458,K458,I458,G458,E458,C458)</f>
        <v>4.8798645228061242E-3</v>
      </c>
    </row>
    <row r="459" spans="1:38">
      <c r="A459" s="13" t="s">
        <v>7</v>
      </c>
      <c r="B459" s="18">
        <f t="shared" si="342"/>
        <v>8.0505331191696027E-4</v>
      </c>
      <c r="C459" s="18">
        <f t="shared" si="342"/>
        <v>1.7888943480889976E-3</v>
      </c>
      <c r="D459" s="18">
        <f t="shared" si="342"/>
        <v>1.4847079139871622E-4</v>
      </c>
      <c r="E459" s="18">
        <f t="shared" si="342"/>
        <v>1.3245018660941696E-4</v>
      </c>
      <c r="F459" s="18">
        <f t="shared" si="342"/>
        <v>6.3567652009700079E-5</v>
      </c>
      <c r="G459" s="18">
        <f t="shared" si="342"/>
        <v>3.7668295646543074E-5</v>
      </c>
      <c r="H459" s="18">
        <f t="shared" si="342"/>
        <v>2.9143874376219908E-5</v>
      </c>
      <c r="I459" s="18">
        <f t="shared" si="342"/>
        <v>2.2170769408468344E-5</v>
      </c>
      <c r="J459" s="18">
        <f t="shared" si="342"/>
        <v>4.0047858028160332E-4</v>
      </c>
      <c r="K459" s="18">
        <f t="shared" si="342"/>
        <v>2.5934052460714494E-4</v>
      </c>
      <c r="L459" s="18">
        <f t="shared" si="342"/>
        <v>2.4245482021103483E-4</v>
      </c>
      <c r="M459" s="18">
        <f t="shared" si="342"/>
        <v>1.8659475537849741E-4</v>
      </c>
      <c r="N459" s="18">
        <f t="shared" si="342"/>
        <v>5.5383719102369016E-5</v>
      </c>
      <c r="O459" s="18">
        <f t="shared" si="342"/>
        <v>5.4901834118648994E-4</v>
      </c>
      <c r="P459" s="18">
        <f t="shared" si="342"/>
        <v>1.0595704368585847E-4</v>
      </c>
      <c r="Q459" s="18">
        <f t="shared" si="342"/>
        <v>3.227008088711223E-4</v>
      </c>
      <c r="R459" s="18">
        <f t="shared" si="342"/>
        <v>1.9607954828513096E-4</v>
      </c>
      <c r="S459" s="18">
        <f t="shared" si="342"/>
        <v>7.1989911319574862E-5</v>
      </c>
      <c r="T459" s="18">
        <f t="shared" si="342"/>
        <v>9.0881185152065337E-5</v>
      </c>
      <c r="U459" s="18">
        <f t="shared" si="342"/>
        <v>6.8029911014865293E-5</v>
      </c>
      <c r="V459" s="18">
        <f t="shared" si="342"/>
        <v>6.366552061005605E-5</v>
      </c>
      <c r="W459" s="18">
        <f t="shared" si="342"/>
        <v>1.8982103489682635E-4</v>
      </c>
      <c r="X459" s="18">
        <f t="shared" si="342"/>
        <v>2.1628609012310114E-4</v>
      </c>
      <c r="Y459" s="18">
        <f t="shared" si="342"/>
        <v>1.4057447881460983E-3</v>
      </c>
      <c r="Z459" s="18">
        <f t="shared" si="342"/>
        <v>4.1565976957102665E-5</v>
      </c>
      <c r="AA459" s="18">
        <f t="shared" si="342"/>
        <v>2.887173251056172E-4</v>
      </c>
      <c r="AB459" s="18">
        <f t="shared" si="342"/>
        <v>0</v>
      </c>
      <c r="AC459" s="18">
        <f t="shared" si="342"/>
        <v>0</v>
      </c>
      <c r="AD459" s="18">
        <f t="shared" si="342"/>
        <v>9.2725623318540758E-6</v>
      </c>
      <c r="AE459" s="18">
        <f t="shared" si="342"/>
        <v>1.1109563924424959E-4</v>
      </c>
      <c r="AF459" s="18">
        <f t="shared" si="342"/>
        <v>5.2259482654831487E-6</v>
      </c>
      <c r="AG459" s="18">
        <f t="shared" si="342"/>
        <v>1.2920438960377627E-4</v>
      </c>
      <c r="AH459" s="18">
        <f t="shared" si="342"/>
        <v>4.2556524059752784E-5</v>
      </c>
      <c r="AI459" s="18">
        <f t="shared" si="342"/>
        <v>1.3169388459006564E-4</v>
      </c>
      <c r="AJ459" s="18">
        <f t="shared" si="343"/>
        <v>2.5160431487670086E-3</v>
      </c>
      <c r="AK459" s="18">
        <f t="shared" si="344"/>
        <v>5.6951349137177544E-3</v>
      </c>
    </row>
    <row r="460" spans="1:38">
      <c r="A460" s="15" t="s">
        <v>8</v>
      </c>
      <c r="B460" s="18">
        <f t="shared" si="342"/>
        <v>1.4421600070713767E-3</v>
      </c>
      <c r="C460" s="18">
        <f t="shared" si="342"/>
        <v>2.2537974817149796E-3</v>
      </c>
      <c r="D460" s="18">
        <f t="shared" si="342"/>
        <v>2.2389506028196735E-4</v>
      </c>
      <c r="E460" s="18">
        <f t="shared" si="342"/>
        <v>1.3600576136654343E-4</v>
      </c>
      <c r="F460" s="18">
        <f t="shared" si="342"/>
        <v>0</v>
      </c>
      <c r="G460" s="18">
        <f t="shared" si="342"/>
        <v>0</v>
      </c>
      <c r="H460" s="18">
        <f t="shared" si="342"/>
        <v>6.0063965080671293E-5</v>
      </c>
      <c r="I460" s="18">
        <f t="shared" si="342"/>
        <v>3.2254763320491741E-5</v>
      </c>
      <c r="J460" s="18">
        <f t="shared" si="342"/>
        <v>4.7275452122596818E-4</v>
      </c>
      <c r="K460" s="18">
        <f t="shared" si="342"/>
        <v>2.1664665483325958E-4</v>
      </c>
      <c r="L460" s="18">
        <f t="shared" si="342"/>
        <v>6.3474809026769065E-4</v>
      </c>
      <c r="M460" s="18">
        <f t="shared" si="342"/>
        <v>3.4786503387035524E-4</v>
      </c>
      <c r="N460" s="18">
        <f t="shared" si="342"/>
        <v>8.3445963520856333E-5</v>
      </c>
      <c r="O460" s="18">
        <f t="shared" si="342"/>
        <v>5.7006837995542538E-4</v>
      </c>
      <c r="P460" s="18">
        <f t="shared" si="342"/>
        <v>1.2267932681161563E-4</v>
      </c>
      <c r="Q460" s="18">
        <f t="shared" si="342"/>
        <v>2.5272035607909298E-4</v>
      </c>
      <c r="R460" s="18">
        <f t="shared" si="342"/>
        <v>8.7849693931631222E-4</v>
      </c>
      <c r="S460" s="18">
        <f t="shared" si="342"/>
        <v>2.2641599288394308E-4</v>
      </c>
      <c r="T460" s="18">
        <f t="shared" si="342"/>
        <v>6.0043113796827011E-5</v>
      </c>
      <c r="U460" s="18">
        <f t="shared" si="342"/>
        <v>3.231920490876184E-5</v>
      </c>
      <c r="V460" s="18">
        <f t="shared" si="342"/>
        <v>1.1803213271756004E-4</v>
      </c>
      <c r="W460" s="18">
        <f t="shared" si="342"/>
        <v>2.6708266444614185E-4</v>
      </c>
      <c r="X460" s="18">
        <f t="shared" si="342"/>
        <v>4.5331464739548565E-4</v>
      </c>
      <c r="Y460" s="18">
        <f t="shared" si="342"/>
        <v>1.9544365060258236E-3</v>
      </c>
      <c r="Z460" s="18">
        <f t="shared" si="342"/>
        <v>5.1259288964425845E-5</v>
      </c>
      <c r="AA460" s="18">
        <f t="shared" si="342"/>
        <v>2.5556191445517327E-4</v>
      </c>
      <c r="AB460" s="18">
        <f t="shared" si="342"/>
        <v>0</v>
      </c>
      <c r="AC460" s="18">
        <f t="shared" si="342"/>
        <v>0</v>
      </c>
      <c r="AD460" s="18">
        <f t="shared" si="342"/>
        <v>2.0685212289067821E-5</v>
      </c>
      <c r="AE460" s="18">
        <f t="shared" si="342"/>
        <v>1.539561124047137E-4</v>
      </c>
      <c r="AF460" s="18">
        <f t="shared" si="342"/>
        <v>1.165803425357938E-5</v>
      </c>
      <c r="AG460" s="18">
        <f t="shared" si="342"/>
        <v>1.8185490724863406E-4</v>
      </c>
      <c r="AH460" s="18">
        <f t="shared" si="342"/>
        <v>1.2011965478497344E-4</v>
      </c>
      <c r="AI460" s="18">
        <f t="shared" si="342"/>
        <v>2.6063110786201711E-4</v>
      </c>
      <c r="AJ460" s="18">
        <f t="shared" si="343"/>
        <v>4.7533559577783773E-3</v>
      </c>
      <c r="AK460" s="18">
        <f t="shared" si="344"/>
        <v>7.1416168413753565E-3</v>
      </c>
    </row>
    <row r="461" spans="1:38">
      <c r="A461" s="13" t="s">
        <v>9</v>
      </c>
      <c r="B461" s="18">
        <f t="shared" si="342"/>
        <v>0</v>
      </c>
      <c r="C461" s="18">
        <f t="shared" si="342"/>
        <v>3.880376145342175E-3</v>
      </c>
      <c r="D461" s="18">
        <f t="shared" si="342"/>
        <v>0</v>
      </c>
      <c r="E461" s="18">
        <f t="shared" si="342"/>
        <v>1.7919989700906287E-4</v>
      </c>
      <c r="F461" s="18">
        <f t="shared" si="342"/>
        <v>0</v>
      </c>
      <c r="G461" s="18">
        <f t="shared" si="342"/>
        <v>0</v>
      </c>
      <c r="H461" s="18">
        <f t="shared" si="342"/>
        <v>0</v>
      </c>
      <c r="I461" s="18">
        <f t="shared" si="342"/>
        <v>1.1243973253246184E-4</v>
      </c>
      <c r="J461" s="18">
        <f t="shared" si="342"/>
        <v>0</v>
      </c>
      <c r="K461" s="18">
        <f t="shared" si="342"/>
        <v>1.4533298043159536E-4</v>
      </c>
      <c r="L461" s="18">
        <f t="shared" si="342"/>
        <v>0</v>
      </c>
      <c r="M461" s="18">
        <f t="shared" si="342"/>
        <v>7.9620757210932481E-4</v>
      </c>
      <c r="N461" s="18">
        <f t="shared" si="342"/>
        <v>0</v>
      </c>
      <c r="O461" s="18">
        <f t="shared" si="342"/>
        <v>2.4562837495016522E-4</v>
      </c>
      <c r="P461" s="18">
        <f t="shared" si="342"/>
        <v>0</v>
      </c>
      <c r="Q461" s="18">
        <f t="shared" si="342"/>
        <v>0</v>
      </c>
      <c r="R461" s="18">
        <f t="shared" si="342"/>
        <v>0</v>
      </c>
      <c r="S461" s="18">
        <f t="shared" si="342"/>
        <v>2.026839727204696E-4</v>
      </c>
      <c r="T461" s="18">
        <f t="shared" si="342"/>
        <v>0</v>
      </c>
      <c r="U461" s="18">
        <f t="shared" si="342"/>
        <v>1.1428547118060648E-4</v>
      </c>
      <c r="V461" s="18">
        <f t="shared" si="342"/>
        <v>0</v>
      </c>
      <c r="W461" s="18">
        <f t="shared" si="342"/>
        <v>0</v>
      </c>
      <c r="X461" s="18">
        <f t="shared" si="342"/>
        <v>0</v>
      </c>
      <c r="Y461" s="18">
        <f t="shared" si="342"/>
        <v>3.5899789957558321E-3</v>
      </c>
      <c r="Z461" s="18">
        <f t="shared" si="342"/>
        <v>0</v>
      </c>
      <c r="AA461" s="18">
        <f t="shared" si="342"/>
        <v>9.1422655490604426E-4</v>
      </c>
      <c r="AB461" s="18">
        <f t="shared" si="342"/>
        <v>0</v>
      </c>
      <c r="AC461" s="18">
        <f t="shared" si="342"/>
        <v>0</v>
      </c>
      <c r="AD461" s="18">
        <f t="shared" si="342"/>
        <v>0</v>
      </c>
      <c r="AE461" s="18">
        <f t="shared" si="342"/>
        <v>2.4494298595953423E-4</v>
      </c>
      <c r="AF461" s="18">
        <f t="shared" si="342"/>
        <v>0</v>
      </c>
      <c r="AG461" s="18">
        <f t="shared" si="342"/>
        <v>0</v>
      </c>
      <c r="AH461" s="18">
        <f t="shared" si="342"/>
        <v>0</v>
      </c>
      <c r="AI461" s="18">
        <f t="shared" si="342"/>
        <v>4.5896334768501772E-4</v>
      </c>
      <c r="AJ461" s="18">
        <f t="shared" si="343"/>
        <v>0</v>
      </c>
      <c r="AK461" s="18">
        <f t="shared" si="344"/>
        <v>1.0884266030582289E-2</v>
      </c>
    </row>
    <row r="462" spans="1:38">
      <c r="A462" s="15" t="s">
        <v>10</v>
      </c>
      <c r="B462" s="18">
        <f t="shared" si="342"/>
        <v>3.0034018219618928E-3</v>
      </c>
      <c r="C462" s="18">
        <f t="shared" si="342"/>
        <v>2.7532181837815421E-3</v>
      </c>
      <c r="D462" s="18">
        <f t="shared" si="342"/>
        <v>1.8151687983381342E-4</v>
      </c>
      <c r="E462" s="18">
        <f t="shared" si="342"/>
        <v>6.326225467539486E-5</v>
      </c>
      <c r="F462" s="18">
        <f t="shared" si="342"/>
        <v>1.9296947268903925E-4</v>
      </c>
      <c r="G462" s="18">
        <f t="shared" si="342"/>
        <v>4.275616228433172E-5</v>
      </c>
      <c r="H462" s="18">
        <f t="shared" si="342"/>
        <v>0</v>
      </c>
      <c r="I462" s="18">
        <f t="shared" si="342"/>
        <v>0</v>
      </c>
      <c r="J462" s="18">
        <f t="shared" si="342"/>
        <v>5.6533032688689609E-4</v>
      </c>
      <c r="K462" s="18">
        <f t="shared" si="342"/>
        <v>1.525803257313723E-4</v>
      </c>
      <c r="L462" s="18">
        <f t="shared" si="342"/>
        <v>1.6525087010618191E-3</v>
      </c>
      <c r="M462" s="18">
        <f t="shared" si="342"/>
        <v>5.355968526364707E-4</v>
      </c>
      <c r="N462" s="18">
        <f t="shared" si="342"/>
        <v>6.7611183905482775E-5</v>
      </c>
      <c r="O462" s="18">
        <f t="shared" si="342"/>
        <v>2.6721263989395956E-4</v>
      </c>
      <c r="P462" s="18">
        <f t="shared" si="342"/>
        <v>0</v>
      </c>
      <c r="Q462" s="18">
        <f t="shared" si="342"/>
        <v>0</v>
      </c>
      <c r="R462" s="18">
        <f t="shared" si="342"/>
        <v>5.9995784159443696E-4</v>
      </c>
      <c r="S462" s="18">
        <f t="shared" si="342"/>
        <v>9.0579080699622143E-5</v>
      </c>
      <c r="T462" s="18">
        <f t="shared" si="342"/>
        <v>1.8393718327802962E-4</v>
      </c>
      <c r="U462" s="18">
        <f t="shared" si="342"/>
        <v>5.8928653833306204E-5</v>
      </c>
      <c r="V462" s="18">
        <f t="shared" si="342"/>
        <v>0</v>
      </c>
      <c r="W462" s="18">
        <f t="shared" si="342"/>
        <v>0</v>
      </c>
      <c r="X462" s="18">
        <f t="shared" si="342"/>
        <v>1.4664062368084099E-3</v>
      </c>
      <c r="Y462" s="18">
        <f t="shared" si="342"/>
        <v>3.5638799980644235E-3</v>
      </c>
      <c r="Z462" s="18">
        <f t="shared" si="342"/>
        <v>2.4487247364178561E-4</v>
      </c>
      <c r="AA462" s="18">
        <f t="shared" si="342"/>
        <v>7.2636640449583927E-4</v>
      </c>
      <c r="AB462" s="18">
        <f t="shared" si="342"/>
        <v>0</v>
      </c>
      <c r="AC462" s="18">
        <f t="shared" si="342"/>
        <v>0</v>
      </c>
      <c r="AD462" s="18">
        <f t="shared" si="342"/>
        <v>0</v>
      </c>
      <c r="AE462" s="18">
        <f t="shared" si="342"/>
        <v>0</v>
      </c>
      <c r="AF462" s="18">
        <f t="shared" si="342"/>
        <v>0</v>
      </c>
      <c r="AG462" s="18">
        <f t="shared" si="342"/>
        <v>0</v>
      </c>
      <c r="AH462" s="18">
        <f t="shared" si="342"/>
        <v>0</v>
      </c>
      <c r="AI462" s="18">
        <f t="shared" si="342"/>
        <v>0</v>
      </c>
      <c r="AJ462" s="18">
        <f t="shared" si="343"/>
        <v>8.1585121216616041E-3</v>
      </c>
      <c r="AK462" s="18">
        <f t="shared" si="344"/>
        <v>8.2543805560962615E-3</v>
      </c>
    </row>
    <row r="463" spans="1:38">
      <c r="A463" s="13" t="s">
        <v>11</v>
      </c>
      <c r="B463" s="18">
        <f t="shared" si="342"/>
        <v>4.1389423039187995E-3</v>
      </c>
      <c r="C463" s="18">
        <f t="shared" si="342"/>
        <v>3.1922075664890812E-3</v>
      </c>
      <c r="D463" s="18">
        <f t="shared" si="342"/>
        <v>1.1679563264549544E-3</v>
      </c>
      <c r="E463" s="18">
        <f t="shared" si="342"/>
        <v>3.4023191552808398E-4</v>
      </c>
      <c r="F463" s="18">
        <f t="shared" si="342"/>
        <v>0</v>
      </c>
      <c r="G463" s="18">
        <f t="shared" si="342"/>
        <v>0</v>
      </c>
      <c r="H463" s="18">
        <f t="shared" si="342"/>
        <v>0</v>
      </c>
      <c r="I463" s="18">
        <f t="shared" si="342"/>
        <v>0</v>
      </c>
      <c r="J463" s="18">
        <f t="shared" si="342"/>
        <v>5.9681459797653947E-4</v>
      </c>
      <c r="K463" s="18">
        <f t="shared" si="342"/>
        <v>1.3568083189619817E-4</v>
      </c>
      <c r="L463" s="18">
        <f t="shared" si="342"/>
        <v>1.1797817114668574E-3</v>
      </c>
      <c r="M463" s="18">
        <f t="shared" si="342"/>
        <v>3.2248281890250816E-4</v>
      </c>
      <c r="N463" s="18">
        <f t="shared" si="342"/>
        <v>0</v>
      </c>
      <c r="O463" s="18">
        <f t="shared" si="342"/>
        <v>0</v>
      </c>
      <c r="P463" s="18">
        <f t="shared" si="342"/>
        <v>0</v>
      </c>
      <c r="Q463" s="18">
        <f t="shared" si="342"/>
        <v>0</v>
      </c>
      <c r="R463" s="18">
        <f t="shared" si="342"/>
        <v>0</v>
      </c>
      <c r="S463" s="18">
        <f t="shared" si="342"/>
        <v>0</v>
      </c>
      <c r="T463" s="18">
        <f t="shared" si="342"/>
        <v>5.8221136773119577E-4</v>
      </c>
      <c r="U463" s="18">
        <f t="shared" si="342"/>
        <v>1.5759928481838577E-4</v>
      </c>
      <c r="V463" s="18">
        <f t="shared" si="342"/>
        <v>0</v>
      </c>
      <c r="W463" s="18">
        <f t="shared" si="342"/>
        <v>0</v>
      </c>
      <c r="X463" s="18">
        <f t="shared" si="342"/>
        <v>3.5662676812493357E-3</v>
      </c>
      <c r="Y463" s="18">
        <f t="shared" si="342"/>
        <v>7.2068037336632928E-3</v>
      </c>
      <c r="Z463" s="18">
        <f t="shared" si="342"/>
        <v>5.2236463595922906E-4</v>
      </c>
      <c r="AA463" s="18">
        <f t="shared" si="342"/>
        <v>1.3092210252901534E-3</v>
      </c>
      <c r="AB463" s="18">
        <f t="shared" si="342"/>
        <v>0</v>
      </c>
      <c r="AC463" s="18">
        <f t="shared" si="342"/>
        <v>0</v>
      </c>
      <c r="AD463" s="18">
        <f t="shared" si="342"/>
        <v>0</v>
      </c>
      <c r="AE463" s="18">
        <f t="shared" si="342"/>
        <v>0</v>
      </c>
      <c r="AF463" s="18">
        <f t="shared" si="342"/>
        <v>0</v>
      </c>
      <c r="AG463" s="18">
        <f t="shared" si="342"/>
        <v>0</v>
      </c>
      <c r="AH463" s="18">
        <f t="shared" si="342"/>
        <v>0</v>
      </c>
      <c r="AI463" s="18">
        <f t="shared" si="342"/>
        <v>0</v>
      </c>
      <c r="AJ463" s="18">
        <f t="shared" si="343"/>
        <v>1.1754338624756911E-2</v>
      </c>
      <c r="AK463" s="18">
        <f t="shared" si="344"/>
        <v>1.2664227176587703E-2</v>
      </c>
    </row>
    <row r="464" spans="1:38">
      <c r="A464" s="15" t="s">
        <v>12</v>
      </c>
      <c r="B464" s="18">
        <f t="shared" si="342"/>
        <v>2.5754884638977227E-3</v>
      </c>
      <c r="C464" s="18">
        <f t="shared" si="342"/>
        <v>1.7120748292956851E-3</v>
      </c>
      <c r="D464" s="18">
        <f t="shared" si="342"/>
        <v>6.6631124527693976E-4</v>
      </c>
      <c r="E464" s="18">
        <f t="shared" si="342"/>
        <v>1.5946736514203051E-4</v>
      </c>
      <c r="F464" s="18">
        <f t="shared" si="342"/>
        <v>0</v>
      </c>
      <c r="G464" s="18">
        <f t="shared" si="342"/>
        <v>0</v>
      </c>
      <c r="H464" s="18">
        <f t="shared" si="342"/>
        <v>0</v>
      </c>
      <c r="I464" s="18">
        <f t="shared" si="342"/>
        <v>0</v>
      </c>
      <c r="J464" s="18">
        <f t="shared" si="342"/>
        <v>6.8541358814252736E-4</v>
      </c>
      <c r="K464" s="18">
        <f t="shared" si="342"/>
        <v>1.3540386287824474E-4</v>
      </c>
      <c r="L464" s="18">
        <f t="shared" si="342"/>
        <v>6.6620012297037665E-4</v>
      </c>
      <c r="M464" s="18">
        <f t="shared" si="342"/>
        <v>1.5960734754598749E-4</v>
      </c>
      <c r="N464" s="18">
        <f t="shared" si="342"/>
        <v>2.4782421605452242E-4</v>
      </c>
      <c r="O464" s="18">
        <f t="shared" si="342"/>
        <v>6.8664163093325799E-4</v>
      </c>
      <c r="P464" s="18">
        <f t="shared" si="342"/>
        <v>0</v>
      </c>
      <c r="Q464" s="18">
        <f t="shared" si="342"/>
        <v>0</v>
      </c>
      <c r="R464" s="18">
        <f t="shared" si="342"/>
        <v>1.445644609116372E-3</v>
      </c>
      <c r="S464" s="18">
        <f t="shared" si="342"/>
        <v>1.577132667018306E-4</v>
      </c>
      <c r="T464" s="18">
        <f t="shared" si="342"/>
        <v>6.6585298298005042E-4</v>
      </c>
      <c r="U464" s="18">
        <f t="shared" si="342"/>
        <v>1.6004464489751346E-4</v>
      </c>
      <c r="V464" s="18">
        <f t="shared" si="342"/>
        <v>0</v>
      </c>
      <c r="W464" s="18">
        <f t="shared" si="342"/>
        <v>0</v>
      </c>
      <c r="X464" s="18">
        <f t="shared" si="342"/>
        <v>1.3909155813367268E-3</v>
      </c>
      <c r="Y464" s="18">
        <f t="shared" si="342"/>
        <v>2.2243151097056718E-3</v>
      </c>
      <c r="Z464" s="18">
        <f t="shared" si="342"/>
        <v>5.6709211201303627E-4</v>
      </c>
      <c r="AA464" s="18">
        <f t="shared" si="342"/>
        <v>1.2644387689953454E-3</v>
      </c>
      <c r="AB464" s="18">
        <f t="shared" si="342"/>
        <v>0</v>
      </c>
      <c r="AC464" s="18">
        <f t="shared" si="342"/>
        <v>0</v>
      </c>
      <c r="AD464" s="18">
        <f t="shared" si="342"/>
        <v>2.729243173877384E-4</v>
      </c>
      <c r="AE464" s="18">
        <f t="shared" si="342"/>
        <v>6.5502266411316334E-4</v>
      </c>
      <c r="AF464" s="18">
        <f t="shared" si="342"/>
        <v>0</v>
      </c>
      <c r="AG464" s="18">
        <f t="shared" si="342"/>
        <v>0</v>
      </c>
      <c r="AH464" s="18">
        <f t="shared" si="342"/>
        <v>0</v>
      </c>
      <c r="AI464" s="18">
        <f t="shared" si="342"/>
        <v>0</v>
      </c>
      <c r="AJ464" s="18">
        <f t="shared" si="343"/>
        <v>9.1836672391760119E-3</v>
      </c>
      <c r="AK464" s="18">
        <f t="shared" si="344"/>
        <v>7.3147294902087302E-3</v>
      </c>
    </row>
    <row r="465" spans="1:38">
      <c r="B465" s="21"/>
      <c r="C465" s="21"/>
      <c r="D465" s="21"/>
      <c r="E465" s="21"/>
      <c r="F465" s="21"/>
      <c r="G465" s="21"/>
      <c r="H465" s="21"/>
      <c r="I465" s="21"/>
    </row>
    <row r="466" spans="1:38" ht="22.5">
      <c r="B466" s="16" t="s">
        <v>231</v>
      </c>
      <c r="C466" s="25"/>
      <c r="D466" s="16" t="s">
        <v>152</v>
      </c>
      <c r="E466" s="16"/>
      <c r="F466" s="16" t="s">
        <v>153</v>
      </c>
      <c r="G466" s="16"/>
      <c r="H466" s="16" t="s">
        <v>155</v>
      </c>
      <c r="I466" s="16"/>
      <c r="J466" s="16" t="s">
        <v>156</v>
      </c>
      <c r="K466" s="16"/>
      <c r="L466" s="16" t="s">
        <v>48</v>
      </c>
      <c r="M466" s="16"/>
      <c r="N466" s="16" t="s">
        <v>157</v>
      </c>
      <c r="O466" s="16"/>
      <c r="P466" s="16" t="s">
        <v>49</v>
      </c>
      <c r="Q466" s="16"/>
      <c r="R466" s="16" t="s">
        <v>160</v>
      </c>
      <c r="S466" s="16"/>
      <c r="T466" s="16" t="s">
        <v>54</v>
      </c>
      <c r="U466" s="16"/>
      <c r="V466" s="16" t="s">
        <v>162</v>
      </c>
      <c r="W466" s="16"/>
      <c r="X466" s="16" t="s">
        <v>164</v>
      </c>
      <c r="Y466" s="16"/>
      <c r="Z466" s="16" t="s">
        <v>166</v>
      </c>
      <c r="AA466" s="16"/>
      <c r="AB466" s="16" t="s">
        <v>172</v>
      </c>
      <c r="AC466" s="16"/>
      <c r="AD466" s="16" t="s">
        <v>168</v>
      </c>
      <c r="AE466" s="16"/>
      <c r="AF466" s="16" t="s">
        <v>170</v>
      </c>
      <c r="AG466" s="16"/>
      <c r="AH466" s="16" t="s">
        <v>60</v>
      </c>
      <c r="AI466" s="16"/>
      <c r="AJ466" s="23" t="s">
        <v>177</v>
      </c>
      <c r="AK466" s="23"/>
    </row>
    <row r="467" spans="1:38">
      <c r="A467" s="22" t="s">
        <v>25</v>
      </c>
      <c r="B467" s="16" t="s">
        <v>30</v>
      </c>
      <c r="C467" s="16" t="s">
        <v>31</v>
      </c>
      <c r="D467" s="16" t="s">
        <v>30</v>
      </c>
      <c r="E467" s="16" t="s">
        <v>31</v>
      </c>
      <c r="F467" s="16" t="s">
        <v>30</v>
      </c>
      <c r="G467" s="16" t="s">
        <v>31</v>
      </c>
      <c r="H467" s="16" t="s">
        <v>30</v>
      </c>
      <c r="I467" s="16" t="s">
        <v>31</v>
      </c>
      <c r="J467" s="16" t="s">
        <v>30</v>
      </c>
      <c r="K467" s="16" t="s">
        <v>31</v>
      </c>
      <c r="L467" s="16" t="s">
        <v>30</v>
      </c>
      <c r="M467" s="16" t="s">
        <v>31</v>
      </c>
      <c r="N467" s="16" t="s">
        <v>30</v>
      </c>
      <c r="O467" s="16" t="s">
        <v>31</v>
      </c>
      <c r="P467" s="16" t="s">
        <v>30</v>
      </c>
      <c r="Q467" s="16" t="s">
        <v>31</v>
      </c>
      <c r="R467" s="16" t="s">
        <v>30</v>
      </c>
      <c r="S467" s="16" t="s">
        <v>31</v>
      </c>
      <c r="T467" s="16" t="s">
        <v>30</v>
      </c>
      <c r="U467" s="16" t="s">
        <v>31</v>
      </c>
      <c r="V467" s="16" t="s">
        <v>30</v>
      </c>
      <c r="W467" s="16" t="s">
        <v>31</v>
      </c>
      <c r="X467" s="16" t="s">
        <v>30</v>
      </c>
      <c r="Y467" s="16" t="s">
        <v>31</v>
      </c>
      <c r="Z467" s="16" t="s">
        <v>30</v>
      </c>
      <c r="AA467" s="16" t="s">
        <v>31</v>
      </c>
      <c r="AB467" s="16" t="s">
        <v>30</v>
      </c>
      <c r="AC467" s="16" t="s">
        <v>31</v>
      </c>
      <c r="AD467" s="16" t="s">
        <v>30</v>
      </c>
      <c r="AE467" s="16" t="s">
        <v>31</v>
      </c>
      <c r="AF467" s="16" t="s">
        <v>30</v>
      </c>
      <c r="AG467" s="16" t="s">
        <v>31</v>
      </c>
      <c r="AH467" s="16" t="s">
        <v>30</v>
      </c>
      <c r="AI467" s="16" t="s">
        <v>31</v>
      </c>
      <c r="AJ467" s="23" t="s">
        <v>30</v>
      </c>
      <c r="AK467" s="23" t="s">
        <v>31</v>
      </c>
    </row>
    <row r="468" spans="1:38">
      <c r="A468" s="11" t="s">
        <v>5</v>
      </c>
      <c r="B468" s="18">
        <f>SUM(B469:B476)</f>
        <v>2.4005492524739186E-3</v>
      </c>
      <c r="C468" s="18">
        <f>SUM(C469:C476)</f>
        <v>3.3681957660342057E-3</v>
      </c>
      <c r="D468" s="18">
        <f t="shared" ref="D468:AK468" si="345">SUM(D469:D476)</f>
        <v>4.6033124636093178E-4</v>
      </c>
      <c r="E468" s="18">
        <f t="shared" si="345"/>
        <v>2.4726102487126784E-4</v>
      </c>
      <c r="F468" s="18">
        <f t="shared" si="345"/>
        <v>8.6424052353612911E-5</v>
      </c>
      <c r="G468" s="18">
        <f t="shared" si="345"/>
        <v>3.3539443698016227E-5</v>
      </c>
      <c r="H468" s="18">
        <f t="shared" si="345"/>
        <v>5.1163666379104076E-5</v>
      </c>
      <c r="I468" s="18">
        <f t="shared" si="345"/>
        <v>2.879703172245331E-5</v>
      </c>
      <c r="J468" s="18">
        <f t="shared" si="345"/>
        <v>5.5625212746891989E-4</v>
      </c>
      <c r="K468" s="18">
        <f t="shared" si="345"/>
        <v>2.3750828495183634E-4</v>
      </c>
      <c r="L468" s="18">
        <f t="shared" si="345"/>
        <v>1.0145197613002726E-3</v>
      </c>
      <c r="M468" s="18">
        <f t="shared" si="345"/>
        <v>5.1352296044010774E-4</v>
      </c>
      <c r="N468" s="18">
        <f t="shared" si="345"/>
        <v>9.5975441349789142E-5</v>
      </c>
      <c r="O468" s="18">
        <f t="shared" si="345"/>
        <v>6.1140259334525372E-4</v>
      </c>
      <c r="P468" s="18">
        <f t="shared" si="345"/>
        <v>2.9597295323550738E-5</v>
      </c>
      <c r="Q468" s="18">
        <f t="shared" si="345"/>
        <v>6.298752138344011E-5</v>
      </c>
      <c r="R468" s="18">
        <f t="shared" si="345"/>
        <v>6.8693371590257814E-4</v>
      </c>
      <c r="S468" s="18">
        <f t="shared" si="345"/>
        <v>1.6711785153374797E-4</v>
      </c>
      <c r="T468" s="18">
        <f t="shared" si="345"/>
        <v>2.7181523313590686E-4</v>
      </c>
      <c r="U468" s="18">
        <f t="shared" si="345"/>
        <v>1.2925486591939728E-4</v>
      </c>
      <c r="V468" s="18">
        <f t="shared" si="345"/>
        <v>3.4959260046095689E-5</v>
      </c>
      <c r="W468" s="18">
        <f t="shared" si="345"/>
        <v>7.9418814464937311E-5</v>
      </c>
      <c r="X468" s="18">
        <f t="shared" si="345"/>
        <v>1.2170662549028147E-3</v>
      </c>
      <c r="Y468" s="18">
        <f t="shared" si="345"/>
        <v>4.2278024936194519E-3</v>
      </c>
      <c r="Z468" s="18">
        <f t="shared" si="345"/>
        <v>3.0259785500199882E-4</v>
      </c>
      <c r="AA468" s="18">
        <f t="shared" si="345"/>
        <v>1.3741928049317196E-3</v>
      </c>
      <c r="AB468" s="18">
        <f t="shared" si="345"/>
        <v>3.0320246408137238E-6</v>
      </c>
      <c r="AC468" s="18">
        <f t="shared" si="345"/>
        <v>9.4863682394462839E-6</v>
      </c>
      <c r="AD468" s="18">
        <f t="shared" si="345"/>
        <v>5.3597368783660655E-5</v>
      </c>
      <c r="AE468" s="18">
        <f t="shared" si="345"/>
        <v>2.9980796704352888E-4</v>
      </c>
      <c r="AF468" s="18">
        <f t="shared" si="345"/>
        <v>2.1317608495608E-6</v>
      </c>
      <c r="AG468" s="18">
        <f t="shared" si="345"/>
        <v>3.4323346712848545E-5</v>
      </c>
      <c r="AH468" s="18">
        <f t="shared" si="345"/>
        <v>5.5239063842979891E-5</v>
      </c>
      <c r="AI468" s="18">
        <f t="shared" si="345"/>
        <v>1.2431410090126715E-4</v>
      </c>
      <c r="AJ468" s="18">
        <f t="shared" si="345"/>
        <v>7.3221853801165079E-3</v>
      </c>
      <c r="AK468" s="18">
        <f t="shared" si="345"/>
        <v>1.1548933239812924E-2</v>
      </c>
      <c r="AL468" s="18">
        <f>SUM(AJ468:AK468)</f>
        <v>1.8871118619929433E-2</v>
      </c>
    </row>
    <row r="469" spans="1:38">
      <c r="A469" s="13" t="s">
        <v>13</v>
      </c>
      <c r="B469" s="18">
        <f>B406/$C$122</f>
        <v>9.8301753503276829E-5</v>
      </c>
      <c r="C469" s="18">
        <f>C406/$C$122</f>
        <v>1.6679792989800308E-4</v>
      </c>
      <c r="D469" s="18">
        <f t="shared" ref="D469:AI469" si="346">D406/$C$122</f>
        <v>7.9907314061961041E-5</v>
      </c>
      <c r="E469" s="18">
        <f t="shared" si="346"/>
        <v>5.564288668863287E-5</v>
      </c>
      <c r="F469" s="18">
        <f t="shared" si="346"/>
        <v>2.9861230004540991E-5</v>
      </c>
      <c r="G469" s="18">
        <f t="shared" si="346"/>
        <v>1.404672622536607E-5</v>
      </c>
      <c r="H469" s="18">
        <f t="shared" si="346"/>
        <v>1.4218734634806978E-5</v>
      </c>
      <c r="I469" s="18">
        <f t="shared" si="346"/>
        <v>8.2378660212965867E-6</v>
      </c>
      <c r="J469" s="18">
        <f t="shared" si="346"/>
        <v>5.939116219046056E-5</v>
      </c>
      <c r="K469" s="18">
        <f t="shared" si="346"/>
        <v>2.9239723991487047E-5</v>
      </c>
      <c r="L469" s="18">
        <f t="shared" si="346"/>
        <v>2.9032857711356965E-5</v>
      </c>
      <c r="M469" s="18">
        <f t="shared" si="346"/>
        <v>1.691284707330253E-5</v>
      </c>
      <c r="N469" s="18">
        <f t="shared" si="346"/>
        <v>1.4127845767780515E-5</v>
      </c>
      <c r="O469" s="18">
        <f t="shared" si="346"/>
        <v>1.0843733840170324E-4</v>
      </c>
      <c r="P469" s="18">
        <f t="shared" si="346"/>
        <v>3.4159651029473215E-6</v>
      </c>
      <c r="Q469" s="18">
        <f t="shared" si="346"/>
        <v>8.1579561571713494E-6</v>
      </c>
      <c r="R469" s="18">
        <f t="shared" si="346"/>
        <v>6.2751280083891948E-5</v>
      </c>
      <c r="S469" s="18">
        <f t="shared" si="346"/>
        <v>1.7613907887871353E-5</v>
      </c>
      <c r="T469" s="18">
        <f t="shared" si="346"/>
        <v>1.4277634431543664E-5</v>
      </c>
      <c r="U469" s="18">
        <f t="shared" si="346"/>
        <v>8.0340760868006305E-6</v>
      </c>
      <c r="V469" s="18">
        <f t="shared" si="346"/>
        <v>7.1095659048571902E-6</v>
      </c>
      <c r="W469" s="18">
        <f t="shared" si="346"/>
        <v>1.535530864438003E-5</v>
      </c>
      <c r="X469" s="18">
        <f t="shared" si="346"/>
        <v>4.632066751980568E-6</v>
      </c>
      <c r="Y469" s="18">
        <f t="shared" si="346"/>
        <v>2.3927314288739588E-5</v>
      </c>
      <c r="Z469" s="18">
        <f t="shared" si="346"/>
        <v>5.4008785473131926E-5</v>
      </c>
      <c r="AA469" s="18">
        <f t="shared" si="346"/>
        <v>2.8259219509653996E-4</v>
      </c>
      <c r="AB469" s="18">
        <f t="shared" si="346"/>
        <v>3.0320246408137238E-6</v>
      </c>
      <c r="AC469" s="18">
        <f t="shared" si="346"/>
        <v>9.4863682394462839E-6</v>
      </c>
      <c r="AD469" s="18">
        <f t="shared" si="346"/>
        <v>2.971644200511474E-6</v>
      </c>
      <c r="AE469" s="18">
        <f t="shared" si="346"/>
        <v>2.9672281533910544E-5</v>
      </c>
      <c r="AF469" s="18">
        <f t="shared" si="346"/>
        <v>0</v>
      </c>
      <c r="AG469" s="18">
        <f t="shared" si="346"/>
        <v>0</v>
      </c>
      <c r="AH469" s="18">
        <f t="shared" si="346"/>
        <v>9.8548405552236564E-6</v>
      </c>
      <c r="AI469" s="18">
        <f t="shared" si="346"/>
        <v>2.3336690429830422E-5</v>
      </c>
      <c r="AJ469" s="18">
        <f>SUM(AH469,AF469,AD469,AB469,Z469,X469,V469,T469,R469,P469,N469,L469,J469,H469,F469,D469,B469)</f>
        <v>4.868947050190853E-4</v>
      </c>
      <c r="AK469" s="18">
        <f>SUM(AI469,AG469,AE469,AC469,AA469,Y469,W469,U469,S469,Q469,O469,M469,K469,I469,G469,E469,C469)</f>
        <v>8.1749141666448161E-4</v>
      </c>
    </row>
    <row r="470" spans="1:38">
      <c r="A470" s="15" t="s">
        <v>6</v>
      </c>
      <c r="B470" s="18">
        <f t="shared" ref="B470:AI476" si="347">B407/$C$122</f>
        <v>6.6277476611505649E-5</v>
      </c>
      <c r="C470" s="18">
        <f t="shared" si="347"/>
        <v>1.1621338957808834E-4</v>
      </c>
      <c r="D470" s="18">
        <f t="shared" si="347"/>
        <v>1.5932767928393891E-5</v>
      </c>
      <c r="E470" s="18">
        <f t="shared" si="347"/>
        <v>1.0943855942487827E-5</v>
      </c>
      <c r="F470" s="18">
        <f t="shared" si="347"/>
        <v>0</v>
      </c>
      <c r="G470" s="18">
        <f t="shared" si="347"/>
        <v>0</v>
      </c>
      <c r="H470" s="18">
        <f t="shared" si="347"/>
        <v>1.941953991753262E-6</v>
      </c>
      <c r="I470" s="18">
        <f t="shared" si="347"/>
        <v>1.169043316198565E-6</v>
      </c>
      <c r="J470" s="18">
        <f t="shared" si="347"/>
        <v>3.721869091090948E-5</v>
      </c>
      <c r="K470" s="18">
        <f t="shared" si="347"/>
        <v>1.910881842210397E-5</v>
      </c>
      <c r="L470" s="18">
        <f t="shared" si="347"/>
        <v>2.6145378113400763E-5</v>
      </c>
      <c r="M470" s="18">
        <f t="shared" si="347"/>
        <v>1.6029360779000843E-5</v>
      </c>
      <c r="N470" s="18">
        <f t="shared" si="347"/>
        <v>6.6485943368522862E-6</v>
      </c>
      <c r="O470" s="18">
        <f t="shared" si="347"/>
        <v>5.1210388400941901E-5</v>
      </c>
      <c r="P470" s="18">
        <f t="shared" si="347"/>
        <v>0</v>
      </c>
      <c r="Q470" s="18">
        <f t="shared" si="347"/>
        <v>0</v>
      </c>
      <c r="R470" s="18">
        <f t="shared" si="347"/>
        <v>1.5246281661892104E-5</v>
      </c>
      <c r="S470" s="18">
        <f t="shared" si="347"/>
        <v>4.4108253897866444E-6</v>
      </c>
      <c r="T470" s="18">
        <f t="shared" si="347"/>
        <v>1.9425336972465397E-6</v>
      </c>
      <c r="U470" s="18">
        <f t="shared" si="347"/>
        <v>1.1670243627294386E-6</v>
      </c>
      <c r="V470" s="18">
        <f t="shared" si="347"/>
        <v>5.475544295147076E-6</v>
      </c>
      <c r="W470" s="18">
        <f t="shared" si="347"/>
        <v>1.3651061120823836E-5</v>
      </c>
      <c r="X470" s="18">
        <f t="shared" si="347"/>
        <v>5.9101602558399451E-6</v>
      </c>
      <c r="Y470" s="18">
        <f t="shared" si="347"/>
        <v>2.8993616626649662E-5</v>
      </c>
      <c r="Z470" s="18">
        <f t="shared" si="347"/>
        <v>6.3553141799578882E-6</v>
      </c>
      <c r="AA470" s="18">
        <f t="shared" si="347"/>
        <v>3.537559948573941E-5</v>
      </c>
      <c r="AB470" s="18">
        <f t="shared" si="347"/>
        <v>0</v>
      </c>
      <c r="AC470" s="18">
        <f t="shared" si="347"/>
        <v>0</v>
      </c>
      <c r="AD470" s="18">
        <f t="shared" si="347"/>
        <v>2.7080886503523857E-6</v>
      </c>
      <c r="AE470" s="18">
        <f t="shared" si="347"/>
        <v>2.3289341660681843E-5</v>
      </c>
      <c r="AF470" s="18">
        <f t="shared" si="347"/>
        <v>0</v>
      </c>
      <c r="AG470" s="18">
        <f t="shared" si="347"/>
        <v>0</v>
      </c>
      <c r="AH470" s="18">
        <f t="shared" si="347"/>
        <v>0</v>
      </c>
      <c r="AI470" s="18">
        <f t="shared" si="347"/>
        <v>0</v>
      </c>
      <c r="AJ470" s="18">
        <f t="shared" ref="AJ470:AJ476" si="348">SUM(AH470,AF470,AD470,AB470,Z470,X470,V470,T470,R470,P470,N470,L470,J470,H470,F470,D470,B470)</f>
        <v>1.9180278463325125E-4</v>
      </c>
      <c r="AK470" s="18">
        <f t="shared" ref="AK470:AK476" si="349">SUM(AI470,AG470,AE470,AC470,AA470,Y470,W470,U470,S470,Q470,O470,M470,K470,I470,G470,E470,C470)</f>
        <v>3.2156232508523229E-4</v>
      </c>
    </row>
    <row r="471" spans="1:38">
      <c r="A471" s="13" t="s">
        <v>7</v>
      </c>
      <c r="B471" s="18">
        <f t="shared" si="347"/>
        <v>5.9213333875340051E-5</v>
      </c>
      <c r="C471" s="18">
        <f t="shared" si="347"/>
        <v>8.9115539857581995E-5</v>
      </c>
      <c r="D471" s="18">
        <f t="shared" si="347"/>
        <v>1.0920333363879101E-5</v>
      </c>
      <c r="E471" s="18">
        <f t="shared" si="347"/>
        <v>6.5981369422653305E-6</v>
      </c>
      <c r="F471" s="18">
        <f t="shared" si="347"/>
        <v>4.6755321000530924E-6</v>
      </c>
      <c r="G471" s="18">
        <f t="shared" si="347"/>
        <v>1.8764833740140419E-6</v>
      </c>
      <c r="H471" s="18">
        <f t="shared" si="347"/>
        <v>2.1435921550970286E-6</v>
      </c>
      <c r="I471" s="18">
        <f t="shared" si="347"/>
        <v>1.1044587887508528E-6</v>
      </c>
      <c r="J471" s="18">
        <f t="shared" si="347"/>
        <v>2.9456026741472217E-5</v>
      </c>
      <c r="K471" s="18">
        <f t="shared" si="347"/>
        <v>1.2919304531317387E-5</v>
      </c>
      <c r="L471" s="18">
        <f t="shared" si="347"/>
        <v>1.7833052800759611E-5</v>
      </c>
      <c r="M471" s="18">
        <f t="shared" si="347"/>
        <v>9.2954021448565622E-6</v>
      </c>
      <c r="N471" s="18">
        <f t="shared" si="347"/>
        <v>4.0735869313520629E-6</v>
      </c>
      <c r="O471" s="18">
        <f t="shared" si="347"/>
        <v>2.7349891243613075E-5</v>
      </c>
      <c r="P471" s="18">
        <f t="shared" si="347"/>
        <v>7.793359410291933E-6</v>
      </c>
      <c r="Q471" s="18">
        <f t="shared" si="347"/>
        <v>1.6075659708886146E-5</v>
      </c>
      <c r="R471" s="18">
        <f t="shared" si="347"/>
        <v>1.4422055765582546E-5</v>
      </c>
      <c r="S471" s="18">
        <f t="shared" si="347"/>
        <v>3.5862485777299802E-6</v>
      </c>
      <c r="T471" s="18">
        <f t="shared" si="347"/>
        <v>6.6844988769525375E-6</v>
      </c>
      <c r="U471" s="18">
        <f t="shared" si="347"/>
        <v>3.3889772490082095E-6</v>
      </c>
      <c r="V471" s="18">
        <f t="shared" si="347"/>
        <v>4.6827305377503308E-6</v>
      </c>
      <c r="W471" s="18">
        <f t="shared" si="347"/>
        <v>9.4561224474918083E-6</v>
      </c>
      <c r="X471" s="18">
        <f t="shared" si="347"/>
        <v>1.5908288653027859E-5</v>
      </c>
      <c r="Y471" s="18">
        <f t="shared" si="347"/>
        <v>7.0028565874472444E-5</v>
      </c>
      <c r="Z471" s="18">
        <f t="shared" si="347"/>
        <v>3.057263456944185E-6</v>
      </c>
      <c r="AA471" s="18">
        <f t="shared" si="347"/>
        <v>1.4382738880308692E-5</v>
      </c>
      <c r="AB471" s="18">
        <f t="shared" si="347"/>
        <v>0</v>
      </c>
      <c r="AC471" s="18">
        <f t="shared" si="347"/>
        <v>0</v>
      </c>
      <c r="AD471" s="18">
        <f t="shared" si="347"/>
        <v>6.8201611136606518E-7</v>
      </c>
      <c r="AE471" s="18">
        <f t="shared" si="347"/>
        <v>5.5343390612478654E-6</v>
      </c>
      <c r="AF471" s="18">
        <f t="shared" si="347"/>
        <v>3.8437928877339573E-7</v>
      </c>
      <c r="AG471" s="18">
        <f t="shared" si="347"/>
        <v>6.4364443567111387E-6</v>
      </c>
      <c r="AH471" s="18">
        <f t="shared" si="347"/>
        <v>3.1301202422529844E-6</v>
      </c>
      <c r="AI471" s="18">
        <f t="shared" si="347"/>
        <v>6.5604610097420521E-6</v>
      </c>
      <c r="AJ471" s="18">
        <f t="shared" si="348"/>
        <v>1.8506017031089502E-4</v>
      </c>
      <c r="AK471" s="18">
        <f t="shared" si="349"/>
        <v>2.837087740479976E-4</v>
      </c>
    </row>
    <row r="472" spans="1:38">
      <c r="A472" s="15" t="s">
        <v>8</v>
      </c>
      <c r="B472" s="18">
        <f t="shared" si="347"/>
        <v>2.1616026761011066E-4</v>
      </c>
      <c r="C472" s="18">
        <f t="shared" si="347"/>
        <v>3.4561305633156673E-4</v>
      </c>
      <c r="D472" s="18">
        <f t="shared" si="347"/>
        <v>3.3558839455972108E-5</v>
      </c>
      <c r="E472" s="18">
        <f t="shared" si="347"/>
        <v>2.0856073913448978E-5</v>
      </c>
      <c r="F472" s="18">
        <f t="shared" si="347"/>
        <v>0</v>
      </c>
      <c r="G472" s="18">
        <f t="shared" si="347"/>
        <v>0</v>
      </c>
      <c r="H472" s="18">
        <f t="shared" si="347"/>
        <v>9.0027754908610931E-6</v>
      </c>
      <c r="I472" s="18">
        <f t="shared" si="347"/>
        <v>4.9461708174258336E-6</v>
      </c>
      <c r="J472" s="18">
        <f t="shared" si="347"/>
        <v>7.0859504715857318E-5</v>
      </c>
      <c r="K472" s="18">
        <f t="shared" si="347"/>
        <v>3.322211207013933E-5</v>
      </c>
      <c r="L472" s="18">
        <f t="shared" si="347"/>
        <v>9.5140148377779776E-5</v>
      </c>
      <c r="M472" s="18">
        <f t="shared" si="347"/>
        <v>5.3344055320948136E-5</v>
      </c>
      <c r="N472" s="18">
        <f t="shared" si="347"/>
        <v>1.2507420617134825E-5</v>
      </c>
      <c r="O472" s="18">
        <f t="shared" si="347"/>
        <v>8.7418269260137267E-5</v>
      </c>
      <c r="P472" s="18">
        <f t="shared" si="347"/>
        <v>1.8387970810311483E-5</v>
      </c>
      <c r="Q472" s="18">
        <f t="shared" si="347"/>
        <v>3.8753905517382614E-5</v>
      </c>
      <c r="R472" s="18">
        <f t="shared" si="347"/>
        <v>1.3167480207893376E-4</v>
      </c>
      <c r="S472" s="18">
        <f t="shared" si="347"/>
        <v>3.4720210639077198E-5</v>
      </c>
      <c r="T472" s="18">
        <f t="shared" si="347"/>
        <v>8.9996501656033585E-6</v>
      </c>
      <c r="U472" s="18">
        <f t="shared" si="347"/>
        <v>4.956052740916111E-6</v>
      </c>
      <c r="V472" s="18">
        <f t="shared" si="347"/>
        <v>1.7691419308341094E-5</v>
      </c>
      <c r="W472" s="18">
        <f t="shared" si="347"/>
        <v>4.0956322252241634E-5</v>
      </c>
      <c r="X472" s="18">
        <f t="shared" si="347"/>
        <v>6.794573071789628E-5</v>
      </c>
      <c r="Y472" s="18">
        <f t="shared" si="347"/>
        <v>2.9970695225889696E-4</v>
      </c>
      <c r="Z472" s="18">
        <f t="shared" si="347"/>
        <v>7.6830736989823425E-6</v>
      </c>
      <c r="AA472" s="18">
        <f t="shared" si="347"/>
        <v>3.9189649936776666E-5</v>
      </c>
      <c r="AB472" s="18">
        <f t="shared" si="347"/>
        <v>0</v>
      </c>
      <c r="AC472" s="18">
        <f t="shared" si="347"/>
        <v>0</v>
      </c>
      <c r="AD472" s="18">
        <f t="shared" si="347"/>
        <v>3.100433379134436E-6</v>
      </c>
      <c r="AE472" s="18">
        <f t="shared" si="347"/>
        <v>2.3608706186250103E-5</v>
      </c>
      <c r="AF472" s="18">
        <f t="shared" si="347"/>
        <v>1.7473815607874042E-6</v>
      </c>
      <c r="AG472" s="18">
        <f t="shared" si="347"/>
        <v>2.7886902356137406E-5</v>
      </c>
      <c r="AH472" s="18">
        <f t="shared" si="347"/>
        <v>1.8004310614799129E-5</v>
      </c>
      <c r="AI472" s="18">
        <f t="shared" si="347"/>
        <v>3.9966995479439159E-5</v>
      </c>
      <c r="AJ472" s="18">
        <f t="shared" si="348"/>
        <v>7.1246372860250503E-4</v>
      </c>
      <c r="AK472" s="18">
        <f t="shared" si="349"/>
        <v>1.0951454350807842E-3</v>
      </c>
    </row>
    <row r="473" spans="1:38">
      <c r="A473" s="13" t="s">
        <v>9</v>
      </c>
      <c r="B473" s="18">
        <f t="shared" si="347"/>
        <v>2.8384276217714033E-4</v>
      </c>
      <c r="C473" s="18">
        <f t="shared" si="347"/>
        <v>4.6035550248933434E-4</v>
      </c>
      <c r="D473" s="18">
        <f t="shared" si="347"/>
        <v>3.4777663886433968E-5</v>
      </c>
      <c r="E473" s="18">
        <f t="shared" si="347"/>
        <v>2.1259706673712062E-5</v>
      </c>
      <c r="F473" s="18">
        <f t="shared" si="347"/>
        <v>0</v>
      </c>
      <c r="G473" s="18">
        <f t="shared" si="347"/>
        <v>0</v>
      </c>
      <c r="H473" s="18">
        <f t="shared" si="347"/>
        <v>2.3856610106585715E-5</v>
      </c>
      <c r="I473" s="18">
        <f t="shared" si="347"/>
        <v>1.333949277878147E-5</v>
      </c>
      <c r="J473" s="18">
        <f t="shared" si="347"/>
        <v>3.6052121087573101E-5</v>
      </c>
      <c r="K473" s="18">
        <f t="shared" si="347"/>
        <v>1.724184324634847E-5</v>
      </c>
      <c r="L473" s="18">
        <f t="shared" si="347"/>
        <v>1.6421029436425023E-4</v>
      </c>
      <c r="M473" s="18">
        <f t="shared" si="347"/>
        <v>9.4459537739447519E-5</v>
      </c>
      <c r="N473" s="18">
        <f t="shared" si="347"/>
        <v>4.1900046637745517E-6</v>
      </c>
      <c r="O473" s="18">
        <f t="shared" si="347"/>
        <v>2.914057033144934E-5</v>
      </c>
      <c r="P473" s="18">
        <f t="shared" si="347"/>
        <v>0</v>
      </c>
      <c r="Q473" s="18">
        <f t="shared" si="347"/>
        <v>0</v>
      </c>
      <c r="R473" s="18">
        <f t="shared" si="347"/>
        <v>9.0069660976168731E-5</v>
      </c>
      <c r="S473" s="18">
        <f t="shared" si="347"/>
        <v>2.4045782834807745E-5</v>
      </c>
      <c r="T473" s="18">
        <f t="shared" si="347"/>
        <v>2.378715250166416E-5</v>
      </c>
      <c r="U473" s="18">
        <f t="shared" si="347"/>
        <v>1.3558465350255129E-5</v>
      </c>
      <c r="V473" s="18">
        <f t="shared" si="347"/>
        <v>0</v>
      </c>
      <c r="W473" s="18">
        <f t="shared" si="347"/>
        <v>0</v>
      </c>
      <c r="X473" s="18">
        <f t="shared" si="347"/>
        <v>1.005981475811943E-4</v>
      </c>
      <c r="Y473" s="18">
        <f t="shared" si="347"/>
        <v>4.259037069128252E-4</v>
      </c>
      <c r="Z473" s="18">
        <f t="shared" si="347"/>
        <v>2.0550959001230188E-5</v>
      </c>
      <c r="AA473" s="18">
        <f t="shared" si="347"/>
        <v>1.0846093505086021E-4</v>
      </c>
      <c r="AB473" s="18">
        <f t="shared" si="347"/>
        <v>0</v>
      </c>
      <c r="AC473" s="18">
        <f t="shared" si="347"/>
        <v>0</v>
      </c>
      <c r="AD473" s="18">
        <f t="shared" si="347"/>
        <v>4.2157967648267101E-6</v>
      </c>
      <c r="AE473" s="18">
        <f t="shared" si="347"/>
        <v>2.9059257958276099E-5</v>
      </c>
      <c r="AF473" s="18">
        <f t="shared" si="347"/>
        <v>0</v>
      </c>
      <c r="AG473" s="18">
        <f t="shared" si="347"/>
        <v>0</v>
      </c>
      <c r="AH473" s="18">
        <f t="shared" si="347"/>
        <v>2.4249792430704122E-5</v>
      </c>
      <c r="AI473" s="18">
        <f t="shared" si="347"/>
        <v>5.444995398225551E-5</v>
      </c>
      <c r="AJ473" s="18">
        <f t="shared" si="348"/>
        <v>8.1040096554154599E-4</v>
      </c>
      <c r="AK473" s="18">
        <f t="shared" si="349"/>
        <v>1.2912747553483531E-3</v>
      </c>
    </row>
    <row r="474" spans="1:38">
      <c r="A474" s="15" t="s">
        <v>10</v>
      </c>
      <c r="B474" s="18">
        <f t="shared" si="347"/>
        <v>8.0758049394524995E-4</v>
      </c>
      <c r="C474" s="18">
        <f t="shared" si="347"/>
        <v>1.134370660481168E-3</v>
      </c>
      <c r="D474" s="18">
        <f t="shared" si="347"/>
        <v>4.8807818655392535E-5</v>
      </c>
      <c r="E474" s="18">
        <f t="shared" si="347"/>
        <v>2.6065077603508115E-5</v>
      </c>
      <c r="F474" s="18">
        <f t="shared" si="347"/>
        <v>5.188729024901883E-5</v>
      </c>
      <c r="G474" s="18">
        <f t="shared" si="347"/>
        <v>1.7616234098636115E-5</v>
      </c>
      <c r="H474" s="18">
        <f t="shared" si="347"/>
        <v>0</v>
      </c>
      <c r="I474" s="18">
        <f t="shared" si="347"/>
        <v>0</v>
      </c>
      <c r="J474" s="18">
        <f t="shared" si="347"/>
        <v>1.5201087689669179E-4</v>
      </c>
      <c r="K474" s="18">
        <f t="shared" si="347"/>
        <v>6.2865575236975866E-5</v>
      </c>
      <c r="L474" s="18">
        <f t="shared" si="347"/>
        <v>4.443407416529361E-4</v>
      </c>
      <c r="M474" s="18">
        <f t="shared" si="347"/>
        <v>2.206746123703055E-4</v>
      </c>
      <c r="N474" s="18">
        <f t="shared" si="347"/>
        <v>1.8179876197499921E-5</v>
      </c>
      <c r="O474" s="18">
        <f t="shared" si="347"/>
        <v>1.1009595265315844E-4</v>
      </c>
      <c r="P474" s="18">
        <f t="shared" si="347"/>
        <v>0</v>
      </c>
      <c r="Q474" s="18">
        <f t="shared" si="347"/>
        <v>0</v>
      </c>
      <c r="R474" s="18">
        <f t="shared" si="347"/>
        <v>1.6132182064958103E-4</v>
      </c>
      <c r="S474" s="18">
        <f t="shared" si="347"/>
        <v>3.7320054111323666E-5</v>
      </c>
      <c r="T474" s="18">
        <f t="shared" si="347"/>
        <v>4.9458610646222701E-5</v>
      </c>
      <c r="U474" s="18">
        <f t="shared" si="347"/>
        <v>2.4279563589958389E-5</v>
      </c>
      <c r="V474" s="18">
        <f t="shared" si="347"/>
        <v>0</v>
      </c>
      <c r="W474" s="18">
        <f t="shared" si="347"/>
        <v>0</v>
      </c>
      <c r="X474" s="18">
        <f t="shared" si="347"/>
        <v>3.9429991164903689E-4</v>
      </c>
      <c r="Y474" s="18">
        <f t="shared" si="347"/>
        <v>1.468376509749488E-3</v>
      </c>
      <c r="Z474" s="18">
        <f t="shared" si="347"/>
        <v>6.58434152137694E-5</v>
      </c>
      <c r="AA474" s="18">
        <f t="shared" si="347"/>
        <v>2.9927476974874422E-4</v>
      </c>
      <c r="AB474" s="18">
        <f t="shared" si="347"/>
        <v>0</v>
      </c>
      <c r="AC474" s="18">
        <f t="shared" si="347"/>
        <v>0</v>
      </c>
      <c r="AD474" s="18">
        <f t="shared" si="347"/>
        <v>0</v>
      </c>
      <c r="AE474" s="18">
        <f t="shared" si="347"/>
        <v>0</v>
      </c>
      <c r="AF474" s="18">
        <f t="shared" si="347"/>
        <v>0</v>
      </c>
      <c r="AG474" s="18">
        <f t="shared" si="347"/>
        <v>0</v>
      </c>
      <c r="AH474" s="18">
        <f t="shared" si="347"/>
        <v>0</v>
      </c>
      <c r="AI474" s="18">
        <f t="shared" si="347"/>
        <v>0</v>
      </c>
      <c r="AJ474" s="18">
        <f t="shared" si="348"/>
        <v>2.1937308557553989E-3</v>
      </c>
      <c r="AK474" s="18">
        <f t="shared" si="349"/>
        <v>3.4009390096432662E-3</v>
      </c>
    </row>
    <row r="475" spans="1:38">
      <c r="A475" s="13" t="s">
        <v>11</v>
      </c>
      <c r="B475" s="18">
        <f t="shared" si="347"/>
        <v>4.9246826507722962E-4</v>
      </c>
      <c r="C475" s="18">
        <f t="shared" si="347"/>
        <v>5.6265863600352562E-4</v>
      </c>
      <c r="D475" s="18">
        <f t="shared" si="347"/>
        <v>1.3896821543771154E-4</v>
      </c>
      <c r="E475" s="18">
        <f t="shared" si="347"/>
        <v>5.9969291322257517E-5</v>
      </c>
      <c r="F475" s="18">
        <f t="shared" si="347"/>
        <v>0</v>
      </c>
      <c r="G475" s="18">
        <f t="shared" si="347"/>
        <v>0</v>
      </c>
      <c r="H475" s="18">
        <f t="shared" si="347"/>
        <v>0</v>
      </c>
      <c r="I475" s="18">
        <f t="shared" si="347"/>
        <v>0</v>
      </c>
      <c r="J475" s="18">
        <f t="shared" si="347"/>
        <v>7.1011439168888892E-5</v>
      </c>
      <c r="K475" s="18">
        <f t="shared" si="347"/>
        <v>2.3915108969716064E-5</v>
      </c>
      <c r="L475" s="18">
        <f t="shared" si="347"/>
        <v>1.403752480593473E-4</v>
      </c>
      <c r="M475" s="18">
        <f t="shared" si="347"/>
        <v>5.684083482635835E-5</v>
      </c>
      <c r="N475" s="18">
        <f t="shared" si="347"/>
        <v>0</v>
      </c>
      <c r="O475" s="18">
        <f t="shared" si="347"/>
        <v>0</v>
      </c>
      <c r="P475" s="18">
        <f t="shared" si="347"/>
        <v>0</v>
      </c>
      <c r="Q475" s="18">
        <f t="shared" si="347"/>
        <v>0</v>
      </c>
      <c r="R475" s="18">
        <f t="shared" si="347"/>
        <v>0</v>
      </c>
      <c r="S475" s="18">
        <f t="shared" si="347"/>
        <v>0</v>
      </c>
      <c r="T475" s="18">
        <f t="shared" si="347"/>
        <v>6.9273887172419024E-5</v>
      </c>
      <c r="U475" s="18">
        <f t="shared" si="347"/>
        <v>2.7778456376686049E-5</v>
      </c>
      <c r="V475" s="18">
        <f t="shared" si="347"/>
        <v>0</v>
      </c>
      <c r="W475" s="18">
        <f t="shared" si="347"/>
        <v>0</v>
      </c>
      <c r="X475" s="18">
        <f t="shared" si="347"/>
        <v>4.2432909879487678E-4</v>
      </c>
      <c r="Y475" s="18">
        <f t="shared" si="347"/>
        <v>1.2702715203409922E-3</v>
      </c>
      <c r="Z475" s="18">
        <f t="shared" si="347"/>
        <v>6.2153078520803438E-5</v>
      </c>
      <c r="AA475" s="18">
        <f t="shared" si="347"/>
        <v>2.3076335137162975E-4</v>
      </c>
      <c r="AB475" s="18">
        <f t="shared" si="347"/>
        <v>0</v>
      </c>
      <c r="AC475" s="18">
        <f t="shared" si="347"/>
        <v>0</v>
      </c>
      <c r="AD475" s="18">
        <f t="shared" si="347"/>
        <v>0</v>
      </c>
      <c r="AE475" s="18">
        <f t="shared" si="347"/>
        <v>0</v>
      </c>
      <c r="AF475" s="18">
        <f t="shared" si="347"/>
        <v>0</v>
      </c>
      <c r="AG475" s="18">
        <f t="shared" si="347"/>
        <v>0</v>
      </c>
      <c r="AH475" s="18">
        <f t="shared" si="347"/>
        <v>0</v>
      </c>
      <c r="AI475" s="18">
        <f t="shared" si="347"/>
        <v>0</v>
      </c>
      <c r="AJ475" s="18">
        <f t="shared" si="348"/>
        <v>1.3985792322312766E-3</v>
      </c>
      <c r="AK475" s="18">
        <f t="shared" si="349"/>
        <v>2.2321971992111654E-3</v>
      </c>
    </row>
    <row r="476" spans="1:38">
      <c r="A476" s="15" t="s">
        <v>12</v>
      </c>
      <c r="B476" s="18">
        <f t="shared" si="347"/>
        <v>3.7670489967406534E-4</v>
      </c>
      <c r="C476" s="18">
        <f t="shared" si="347"/>
        <v>4.9307105139493777E-4</v>
      </c>
      <c r="D476" s="18">
        <f t="shared" si="347"/>
        <v>9.7458293571187543E-5</v>
      </c>
      <c r="E476" s="18">
        <f t="shared" si="347"/>
        <v>4.5925995784955143E-5</v>
      </c>
      <c r="F476" s="18">
        <f t="shared" si="347"/>
        <v>0</v>
      </c>
      <c r="G476" s="18">
        <f t="shared" si="347"/>
        <v>0</v>
      </c>
      <c r="H476" s="18">
        <f t="shared" si="347"/>
        <v>0</v>
      </c>
      <c r="I476" s="18">
        <f t="shared" si="347"/>
        <v>0</v>
      </c>
      <c r="J476" s="18">
        <f t="shared" si="347"/>
        <v>1.0025230575706645E-4</v>
      </c>
      <c r="K476" s="18">
        <f t="shared" si="347"/>
        <v>3.8995798483748192E-5</v>
      </c>
      <c r="L476" s="18">
        <f t="shared" si="347"/>
        <v>9.744204022044177E-5</v>
      </c>
      <c r="M476" s="18">
        <f t="shared" si="347"/>
        <v>4.5966310185888348E-5</v>
      </c>
      <c r="N476" s="18">
        <f t="shared" si="347"/>
        <v>3.6248112835394974E-5</v>
      </c>
      <c r="O476" s="18">
        <f t="shared" si="347"/>
        <v>1.9775018305425048E-4</v>
      </c>
      <c r="P476" s="18">
        <f t="shared" si="347"/>
        <v>0</v>
      </c>
      <c r="Q476" s="18">
        <f t="shared" si="347"/>
        <v>0</v>
      </c>
      <c r="R476" s="18">
        <f t="shared" si="347"/>
        <v>2.1144781468652798E-4</v>
      </c>
      <c r="S476" s="18">
        <f t="shared" si="347"/>
        <v>4.5420822093151389E-5</v>
      </c>
      <c r="T476" s="18">
        <f t="shared" si="347"/>
        <v>9.739126564425486E-5</v>
      </c>
      <c r="U476" s="18">
        <f t="shared" si="347"/>
        <v>4.6092250163043328E-5</v>
      </c>
      <c r="V476" s="18">
        <f t="shared" si="347"/>
        <v>0</v>
      </c>
      <c r="W476" s="18">
        <f t="shared" si="347"/>
        <v>0</v>
      </c>
      <c r="X476" s="18">
        <f t="shared" si="347"/>
        <v>2.0344285049896208E-4</v>
      </c>
      <c r="Y476" s="18">
        <f t="shared" si="347"/>
        <v>6.4059430756738733E-4</v>
      </c>
      <c r="Z476" s="18">
        <f t="shared" si="347"/>
        <v>8.2945965457179439E-5</v>
      </c>
      <c r="AA476" s="18">
        <f t="shared" si="347"/>
        <v>3.6415356536112069E-4</v>
      </c>
      <c r="AB476" s="18">
        <f t="shared" si="347"/>
        <v>0</v>
      </c>
      <c r="AC476" s="18">
        <f t="shared" si="347"/>
        <v>0</v>
      </c>
      <c r="AD476" s="18">
        <f t="shared" si="347"/>
        <v>3.9919389677469588E-5</v>
      </c>
      <c r="AE476" s="18">
        <f t="shared" si="347"/>
        <v>1.8864404064316244E-4</v>
      </c>
      <c r="AF476" s="18">
        <f t="shared" si="347"/>
        <v>0</v>
      </c>
      <c r="AG476" s="18">
        <f t="shared" si="347"/>
        <v>0</v>
      </c>
      <c r="AH476" s="18">
        <f t="shared" si="347"/>
        <v>0</v>
      </c>
      <c r="AI476" s="18">
        <f t="shared" si="347"/>
        <v>0</v>
      </c>
      <c r="AJ476" s="18">
        <f t="shared" si="348"/>
        <v>1.3432529380225501E-3</v>
      </c>
      <c r="AK476" s="18">
        <f t="shared" si="349"/>
        <v>2.1066143247316449E-3</v>
      </c>
    </row>
    <row r="477" spans="1:38">
      <c r="B477" s="21"/>
      <c r="C477" s="21"/>
      <c r="D477" s="21"/>
      <c r="E477" s="21"/>
      <c r="F477" s="21"/>
      <c r="G477" s="21"/>
      <c r="H477" s="21"/>
      <c r="I477" s="21"/>
    </row>
    <row r="478" spans="1:38" ht="22.5">
      <c r="B478" s="16" t="s">
        <v>231</v>
      </c>
      <c r="C478" s="25"/>
      <c r="D478" s="16" t="s">
        <v>152</v>
      </c>
      <c r="E478" s="16"/>
      <c r="F478" s="16" t="s">
        <v>153</v>
      </c>
      <c r="G478" s="16"/>
      <c r="H478" s="16" t="s">
        <v>155</v>
      </c>
      <c r="I478" s="16"/>
      <c r="J478" s="16" t="s">
        <v>156</v>
      </c>
      <c r="K478" s="16"/>
      <c r="L478" s="16" t="s">
        <v>48</v>
      </c>
      <c r="M478" s="16"/>
      <c r="N478" s="16" t="s">
        <v>157</v>
      </c>
      <c r="O478" s="16"/>
      <c r="P478" s="16" t="s">
        <v>49</v>
      </c>
      <c r="Q478" s="16"/>
      <c r="R478" s="16" t="s">
        <v>160</v>
      </c>
      <c r="S478" s="16"/>
      <c r="T478" s="16" t="s">
        <v>54</v>
      </c>
      <c r="U478" s="16"/>
      <c r="V478" s="16" t="s">
        <v>162</v>
      </c>
      <c r="W478" s="16"/>
      <c r="X478" s="16" t="s">
        <v>164</v>
      </c>
      <c r="Y478" s="16"/>
      <c r="Z478" s="16" t="s">
        <v>166</v>
      </c>
      <c r="AA478" s="16"/>
      <c r="AB478" s="16" t="s">
        <v>172</v>
      </c>
      <c r="AC478" s="16"/>
      <c r="AD478" s="16" t="s">
        <v>168</v>
      </c>
      <c r="AE478" s="16"/>
      <c r="AF478" s="16" t="s">
        <v>170</v>
      </c>
      <c r="AG478" s="16"/>
      <c r="AH478" s="16" t="s">
        <v>60</v>
      </c>
      <c r="AI478" s="16"/>
      <c r="AJ478" s="23" t="s">
        <v>177</v>
      </c>
      <c r="AK478" s="23"/>
    </row>
    <row r="479" spans="1:38">
      <c r="A479" s="22" t="s">
        <v>34</v>
      </c>
      <c r="B479" s="16" t="s">
        <v>30</v>
      </c>
      <c r="C479" s="16" t="s">
        <v>31</v>
      </c>
      <c r="D479" s="16" t="s">
        <v>30</v>
      </c>
      <c r="E479" s="16" t="s">
        <v>31</v>
      </c>
      <c r="F479" s="16" t="s">
        <v>30</v>
      </c>
      <c r="G479" s="16" t="s">
        <v>31</v>
      </c>
      <c r="H479" s="16" t="s">
        <v>30</v>
      </c>
      <c r="I479" s="16" t="s">
        <v>31</v>
      </c>
      <c r="J479" s="16" t="s">
        <v>30</v>
      </c>
      <c r="K479" s="16" t="s">
        <v>31</v>
      </c>
      <c r="L479" s="16" t="s">
        <v>30</v>
      </c>
      <c r="M479" s="16" t="s">
        <v>31</v>
      </c>
      <c r="N479" s="16" t="s">
        <v>30</v>
      </c>
      <c r="O479" s="16" t="s">
        <v>31</v>
      </c>
      <c r="P479" s="16" t="s">
        <v>30</v>
      </c>
      <c r="Q479" s="16" t="s">
        <v>31</v>
      </c>
      <c r="R479" s="16" t="s">
        <v>30</v>
      </c>
      <c r="S479" s="16" t="s">
        <v>31</v>
      </c>
      <c r="T479" s="16" t="s">
        <v>30</v>
      </c>
      <c r="U479" s="16" t="s">
        <v>31</v>
      </c>
      <c r="V479" s="16" t="s">
        <v>30</v>
      </c>
      <c r="W479" s="16" t="s">
        <v>31</v>
      </c>
      <c r="X479" s="16" t="s">
        <v>30</v>
      </c>
      <c r="Y479" s="16" t="s">
        <v>31</v>
      </c>
      <c r="Z479" s="16" t="s">
        <v>30</v>
      </c>
      <c r="AA479" s="16" t="s">
        <v>31</v>
      </c>
      <c r="AB479" s="16" t="s">
        <v>30</v>
      </c>
      <c r="AC479" s="16" t="s">
        <v>31</v>
      </c>
      <c r="AD479" s="16" t="s">
        <v>30</v>
      </c>
      <c r="AE479" s="16" t="s">
        <v>31</v>
      </c>
      <c r="AF479" s="16" t="s">
        <v>30</v>
      </c>
      <c r="AG479" s="16" t="s">
        <v>31</v>
      </c>
      <c r="AH479" s="16" t="s">
        <v>30</v>
      </c>
      <c r="AI479" s="16" t="s">
        <v>31</v>
      </c>
      <c r="AJ479" s="23" t="s">
        <v>30</v>
      </c>
      <c r="AK479" s="23" t="s">
        <v>31</v>
      </c>
    </row>
    <row r="480" spans="1:38">
      <c r="A480" s="11" t="s">
        <v>5</v>
      </c>
      <c r="B480" s="18">
        <f>SUM(B481:B488)</f>
        <v>2.6413407610529144E-2</v>
      </c>
      <c r="C480" s="18">
        <f>SUM(C481:C488)</f>
        <v>4.0180073768405031E-2</v>
      </c>
      <c r="D480" s="18">
        <f t="shared" ref="D480:AK480" si="350">SUM(D481:D488)</f>
        <v>5.184357019983616E-3</v>
      </c>
      <c r="E480" s="18">
        <f t="shared" si="350"/>
        <v>2.9021619791112095E-3</v>
      </c>
      <c r="F480" s="18">
        <f t="shared" si="350"/>
        <v>6.0838430201940906E-4</v>
      </c>
      <c r="G480" s="18">
        <f t="shared" si="350"/>
        <v>2.5248013644224739E-4</v>
      </c>
      <c r="H480" s="18">
        <f t="shared" si="350"/>
        <v>4.8939028819008782E-4</v>
      </c>
      <c r="I480" s="18">
        <f t="shared" si="350"/>
        <v>3.0265897186717308E-4</v>
      </c>
      <c r="J480" s="18">
        <f t="shared" si="350"/>
        <v>5.7546105288608859E-3</v>
      </c>
      <c r="K480" s="18">
        <f t="shared" si="350"/>
        <v>2.6379189445356228E-3</v>
      </c>
      <c r="L480" s="18">
        <f t="shared" si="350"/>
        <v>1.0519005831538511E-2</v>
      </c>
      <c r="M480" s="18">
        <f t="shared" si="350"/>
        <v>5.8303691793721787E-3</v>
      </c>
      <c r="N480" s="18">
        <f t="shared" si="350"/>
        <v>1.0522103231139081E-3</v>
      </c>
      <c r="O480" s="18">
        <f t="shared" si="350"/>
        <v>7.0579703910769488E-3</v>
      </c>
      <c r="P480" s="18">
        <f t="shared" si="350"/>
        <v>3.0242021442241306E-4</v>
      </c>
      <c r="Q480" s="18">
        <f t="shared" si="350"/>
        <v>7.0632977786677068E-4</v>
      </c>
      <c r="R480" s="18">
        <f t="shared" si="350"/>
        <v>7.7281642912289811E-3</v>
      </c>
      <c r="S480" s="18">
        <f t="shared" si="350"/>
        <v>2.0350130605466202E-3</v>
      </c>
      <c r="T480" s="18">
        <f t="shared" si="350"/>
        <v>3.4414459593265952E-3</v>
      </c>
      <c r="U480" s="18">
        <f t="shared" si="350"/>
        <v>1.78694494773747E-3</v>
      </c>
      <c r="V480" s="18">
        <f t="shared" si="350"/>
        <v>2.9707002636154448E-4</v>
      </c>
      <c r="W480" s="18">
        <f t="shared" si="350"/>
        <v>7.4240034427810987E-4</v>
      </c>
      <c r="X480" s="18">
        <f t="shared" si="350"/>
        <v>1.4372677492480678E-2</v>
      </c>
      <c r="Y480" s="18">
        <f t="shared" si="350"/>
        <v>5.4011027723898729E-2</v>
      </c>
      <c r="Z480" s="18">
        <f t="shared" si="350"/>
        <v>3.3483778177427637E-3</v>
      </c>
      <c r="AA480" s="18">
        <f t="shared" si="350"/>
        <v>1.6332895240397972E-2</v>
      </c>
      <c r="AB480" s="18">
        <f t="shared" si="350"/>
        <v>1.3991789651289502E-5</v>
      </c>
      <c r="AC480" s="18">
        <f t="shared" si="350"/>
        <v>4.8485837984663337E-5</v>
      </c>
      <c r="AD480" s="18">
        <f t="shared" si="350"/>
        <v>7.5926872452246753E-4</v>
      </c>
      <c r="AE480" s="18">
        <f t="shared" si="350"/>
        <v>4.3598139064964878E-3</v>
      </c>
      <c r="AF480" s="18">
        <f t="shared" si="350"/>
        <v>2.3090694174435369E-5</v>
      </c>
      <c r="AG480" s="18">
        <f t="shared" si="350"/>
        <v>4.1205113681943206E-4</v>
      </c>
      <c r="AH480" s="18">
        <f t="shared" si="350"/>
        <v>5.7395426449696036E-4</v>
      </c>
      <c r="AI480" s="18">
        <f t="shared" si="350"/>
        <v>1.4221060622908936E-3</v>
      </c>
      <c r="AJ480" s="18">
        <f t="shared" si="350"/>
        <v>8.08818271786437E-2</v>
      </c>
      <c r="AK480" s="18">
        <f t="shared" si="350"/>
        <v>0.14102070140912754</v>
      </c>
      <c r="AL480" s="18">
        <f>SUM(AJ480:AK480)</f>
        <v>0.22190252858777124</v>
      </c>
    </row>
    <row r="481" spans="1:38">
      <c r="A481" s="13" t="s">
        <v>13</v>
      </c>
      <c r="B481" s="18">
        <f>B418/$C$122</f>
        <v>4.5363003943187975E-4</v>
      </c>
      <c r="C481" s="18">
        <f>C418/$C$122</f>
        <v>8.5252197691240629E-4</v>
      </c>
      <c r="D481" s="18">
        <f t="shared" ref="D481:AI481" si="351">D418/$C$122</f>
        <v>3.6874579279620544E-4</v>
      </c>
      <c r="E481" s="18">
        <f t="shared" si="351"/>
        <v>2.8439671757265751E-4</v>
      </c>
      <c r="F481" s="18">
        <f t="shared" si="351"/>
        <v>1.3779968781526175E-4</v>
      </c>
      <c r="G481" s="18">
        <f t="shared" si="351"/>
        <v>7.1794313143569747E-5</v>
      </c>
      <c r="H481" s="18">
        <f t="shared" si="351"/>
        <v>6.5614751753577979E-5</v>
      </c>
      <c r="I481" s="18">
        <f t="shared" si="351"/>
        <v>4.2104610232931828E-5</v>
      </c>
      <c r="J481" s="18">
        <f t="shared" si="351"/>
        <v>2.740705459080718E-4</v>
      </c>
      <c r="K481" s="18">
        <f t="shared" si="351"/>
        <v>1.4944734216329198E-4</v>
      </c>
      <c r="L481" s="18">
        <f t="shared" si="351"/>
        <v>1.3397702400073659E-4</v>
      </c>
      <c r="M481" s="18">
        <f t="shared" si="351"/>
        <v>8.6443361922813048E-5</v>
      </c>
      <c r="N481" s="18">
        <f t="shared" si="351"/>
        <v>6.5195329730432074E-5</v>
      </c>
      <c r="O481" s="18">
        <f t="shared" si="351"/>
        <v>5.542347807426021E-4</v>
      </c>
      <c r="P481" s="18">
        <f t="shared" si="351"/>
        <v>1.5763547740745682E-5</v>
      </c>
      <c r="Q481" s="18">
        <f t="shared" si="351"/>
        <v>4.1696182410233391E-5</v>
      </c>
      <c r="R481" s="18">
        <f t="shared" si="351"/>
        <v>2.8957637727090944E-4</v>
      </c>
      <c r="S481" s="18">
        <f t="shared" si="351"/>
        <v>9.0026558380571918E-5</v>
      </c>
      <c r="T481" s="18">
        <f t="shared" si="351"/>
        <v>6.5886554810634337E-5</v>
      </c>
      <c r="U481" s="18">
        <f t="shared" si="351"/>
        <v>4.1063018182373518E-5</v>
      </c>
      <c r="V481" s="18">
        <f t="shared" si="351"/>
        <v>3.2808292292124859E-5</v>
      </c>
      <c r="W481" s="18">
        <f t="shared" si="351"/>
        <v>7.8482617198019267E-5</v>
      </c>
      <c r="X481" s="18">
        <f t="shared" si="351"/>
        <v>2.1375454134518569E-5</v>
      </c>
      <c r="Y481" s="18">
        <f t="shared" si="351"/>
        <v>1.2229505061672207E-4</v>
      </c>
      <c r="Z481" s="18">
        <f t="shared" si="351"/>
        <v>2.4923265975136519E-4</v>
      </c>
      <c r="AA481" s="18">
        <f t="shared" si="351"/>
        <v>1.4443587937274694E-3</v>
      </c>
      <c r="AB481" s="18">
        <f t="shared" si="351"/>
        <v>1.3991789651289502E-5</v>
      </c>
      <c r="AC481" s="18">
        <f t="shared" si="351"/>
        <v>4.8485837984663337E-5</v>
      </c>
      <c r="AD481" s="18">
        <f t="shared" si="351"/>
        <v>1.3713153914498596E-5</v>
      </c>
      <c r="AE481" s="18">
        <f t="shared" si="351"/>
        <v>1.5165818981242499E-4</v>
      </c>
      <c r="AF481" s="18">
        <f t="shared" si="351"/>
        <v>0</v>
      </c>
      <c r="AG481" s="18">
        <f t="shared" si="351"/>
        <v>0</v>
      </c>
      <c r="AH481" s="18">
        <f t="shared" si="351"/>
        <v>4.5476825695809939E-5</v>
      </c>
      <c r="AI481" s="18">
        <f t="shared" si="351"/>
        <v>1.1927630919638922E-4</v>
      </c>
      <c r="AJ481" s="18">
        <f>SUM(AH481,AF481,AD481,AB481,Z481,X481,V481,T481,R481,P481,N481,L481,J481,H481,F481,D481,B481)</f>
        <v>2.2468578266980617E-3</v>
      </c>
      <c r="AK481" s="18">
        <f>SUM(AI481,AG481,AE481,AC481,AA481,Y481,W481,U481,S481,Q481,O481,M481,K481,I481,G481,E481,C481)</f>
        <v>4.1782856601991396E-3</v>
      </c>
    </row>
    <row r="482" spans="1:38">
      <c r="A482" s="15" t="s">
        <v>6</v>
      </c>
      <c r="B482" s="18">
        <f t="shared" ref="B482:AI488" si="352">B419/$C$122</f>
        <v>2.5737706397973718E-4</v>
      </c>
      <c r="C482" s="18">
        <f t="shared" si="352"/>
        <v>4.9984394043365806E-4</v>
      </c>
      <c r="D482" s="18">
        <f t="shared" si="352"/>
        <v>6.1872135756125965E-5</v>
      </c>
      <c r="E482" s="18">
        <f t="shared" si="352"/>
        <v>4.7070480412721853E-5</v>
      </c>
      <c r="F482" s="18">
        <f t="shared" si="352"/>
        <v>0</v>
      </c>
      <c r="G482" s="18">
        <f t="shared" si="352"/>
        <v>0</v>
      </c>
      <c r="H482" s="18">
        <f t="shared" si="352"/>
        <v>7.5412408910935913E-6</v>
      </c>
      <c r="I482" s="18">
        <f t="shared" si="352"/>
        <v>5.028157425127689E-6</v>
      </c>
      <c r="J482" s="18">
        <f t="shared" si="352"/>
        <v>1.445323189953233E-4</v>
      </c>
      <c r="K482" s="18">
        <f t="shared" si="352"/>
        <v>8.2188697290493757E-5</v>
      </c>
      <c r="L482" s="18">
        <f t="shared" si="352"/>
        <v>1.015310328561753E-4</v>
      </c>
      <c r="M482" s="18">
        <f t="shared" si="352"/>
        <v>6.8943680960487048E-5</v>
      </c>
      <c r="N482" s="18">
        <f t="shared" si="352"/>
        <v>2.5818660840722011E-5</v>
      </c>
      <c r="O482" s="18">
        <f t="shared" si="352"/>
        <v>2.2026035401252221E-4</v>
      </c>
      <c r="P482" s="18">
        <f t="shared" si="352"/>
        <v>0</v>
      </c>
      <c r="Q482" s="18">
        <f t="shared" si="352"/>
        <v>0</v>
      </c>
      <c r="R482" s="18">
        <f t="shared" si="352"/>
        <v>5.9206285624710876E-5</v>
      </c>
      <c r="S482" s="18">
        <f t="shared" si="352"/>
        <v>1.8971345310553404E-5</v>
      </c>
      <c r="T482" s="18">
        <f t="shared" si="352"/>
        <v>7.5434920766465262E-6</v>
      </c>
      <c r="U482" s="18">
        <f t="shared" si="352"/>
        <v>5.0194737298906414E-6</v>
      </c>
      <c r="V482" s="18">
        <f t="shared" si="352"/>
        <v>2.1263324834115755E-5</v>
      </c>
      <c r="W482" s="18">
        <f t="shared" si="352"/>
        <v>5.8714406373530509E-5</v>
      </c>
      <c r="X482" s="18">
        <f t="shared" si="352"/>
        <v>2.2951080398159739E-5</v>
      </c>
      <c r="Y482" s="18">
        <f t="shared" si="352"/>
        <v>1.2470407785799466E-4</v>
      </c>
      <c r="Z482" s="18">
        <f t="shared" si="352"/>
        <v>2.4679758312077867E-5</v>
      </c>
      <c r="AA482" s="18">
        <f t="shared" si="352"/>
        <v>1.5215354363512011E-4</v>
      </c>
      <c r="AB482" s="18">
        <f t="shared" si="352"/>
        <v>0</v>
      </c>
      <c r="AC482" s="18">
        <f t="shared" si="352"/>
        <v>0</v>
      </c>
      <c r="AD482" s="18">
        <f t="shared" si="352"/>
        <v>1.0516391713433886E-5</v>
      </c>
      <c r="AE482" s="18">
        <f t="shared" si="352"/>
        <v>1.001694929305792E-4</v>
      </c>
      <c r="AF482" s="18">
        <f t="shared" si="352"/>
        <v>0</v>
      </c>
      <c r="AG482" s="18">
        <f t="shared" si="352"/>
        <v>0</v>
      </c>
      <c r="AH482" s="18">
        <f t="shared" si="352"/>
        <v>0</v>
      </c>
      <c r="AI482" s="18">
        <f t="shared" si="352"/>
        <v>0</v>
      </c>
      <c r="AJ482" s="18">
        <f t="shared" ref="AJ482:AJ488" si="353">SUM(AH482,AF482,AD482,AB482,Z482,X482,V482,T482,R482,P482,N482,L482,J482,H482,F482,D482,B482)</f>
        <v>7.4483278627832192E-4</v>
      </c>
      <c r="AK482" s="18">
        <f t="shared" ref="AK482:AK488" si="354">SUM(AI482,AG482,AE482,AC482,AA482,Y482,W482,U482,S482,Q482,O482,M482,K482,I482,G482,E482,C482)</f>
        <v>1.3830676503726791E-3</v>
      </c>
    </row>
    <row r="483" spans="1:38">
      <c r="A483" s="13" t="s">
        <v>7</v>
      </c>
      <c r="B483" s="18">
        <f t="shared" si="352"/>
        <v>6.8983407940917017E-4</v>
      </c>
      <c r="C483" s="18">
        <f t="shared" si="352"/>
        <v>1.1498811649329544E-3</v>
      </c>
      <c r="D483" s="18">
        <f t="shared" si="352"/>
        <v>1.2722165127152324E-4</v>
      </c>
      <c r="E483" s="18">
        <f t="shared" si="352"/>
        <v>8.5137490113220795E-5</v>
      </c>
      <c r="F483" s="18">
        <f t="shared" si="352"/>
        <v>5.4469849456177521E-5</v>
      </c>
      <c r="G483" s="18">
        <f t="shared" si="352"/>
        <v>2.4212756737342553E-5</v>
      </c>
      <c r="H483" s="18">
        <f t="shared" si="352"/>
        <v>2.4972802984766676E-5</v>
      </c>
      <c r="I483" s="18">
        <f t="shared" si="352"/>
        <v>1.4251121192318272E-5</v>
      </c>
      <c r="J483" s="18">
        <f t="shared" si="352"/>
        <v>3.4316208462495883E-4</v>
      </c>
      <c r="K483" s="18">
        <f t="shared" si="352"/>
        <v>1.6670117207768796E-4</v>
      </c>
      <c r="L483" s="18">
        <f t="shared" si="352"/>
        <v>2.0775468558763835E-4</v>
      </c>
      <c r="M483" s="18">
        <f t="shared" si="352"/>
        <v>1.1994100988368252E-4</v>
      </c>
      <c r="N483" s="18">
        <f t="shared" si="352"/>
        <v>4.7457201052021294E-5</v>
      </c>
      <c r="O483" s="18">
        <f t="shared" si="352"/>
        <v>3.5290281419217266E-4</v>
      </c>
      <c r="P483" s="18">
        <f t="shared" si="352"/>
        <v>9.0792471263680444E-5</v>
      </c>
      <c r="Q483" s="18">
        <f t="shared" si="352"/>
        <v>2.0742845010714525E-4</v>
      </c>
      <c r="R483" s="18">
        <f t="shared" si="352"/>
        <v>1.6801664272414205E-4</v>
      </c>
      <c r="S483" s="18">
        <f t="shared" si="352"/>
        <v>4.6274305232169324E-5</v>
      </c>
      <c r="T483" s="18">
        <f t="shared" si="352"/>
        <v>7.7874269650176882E-5</v>
      </c>
      <c r="U483" s="18">
        <f t="shared" si="352"/>
        <v>4.3728861579569806E-5</v>
      </c>
      <c r="V483" s="18">
        <f t="shared" si="352"/>
        <v>5.455371110214584E-5</v>
      </c>
      <c r="W483" s="18">
        <f t="shared" si="352"/>
        <v>1.2201482606790745E-4</v>
      </c>
      <c r="X483" s="18">
        <f t="shared" si="352"/>
        <v>1.8533122423135642E-4</v>
      </c>
      <c r="Y483" s="18">
        <f t="shared" si="352"/>
        <v>9.035969375825023E-4</v>
      </c>
      <c r="Z483" s="18">
        <f t="shared" si="352"/>
        <v>3.5617054205601882E-5</v>
      </c>
      <c r="AA483" s="18">
        <f t="shared" si="352"/>
        <v>1.8558424899906787E-4</v>
      </c>
      <c r="AB483" s="18">
        <f t="shared" si="352"/>
        <v>0</v>
      </c>
      <c r="AC483" s="18">
        <f t="shared" si="352"/>
        <v>0</v>
      </c>
      <c r="AD483" s="18">
        <f t="shared" si="352"/>
        <v>7.9454731820524389E-6</v>
      </c>
      <c r="AE483" s="18">
        <f t="shared" si="352"/>
        <v>7.1411027269226737E-5</v>
      </c>
      <c r="AF483" s="18">
        <f t="shared" si="352"/>
        <v>4.4780105334581493E-6</v>
      </c>
      <c r="AG483" s="18">
        <f t="shared" si="352"/>
        <v>8.3051128307690456E-5</v>
      </c>
      <c r="AH483" s="18">
        <f t="shared" si="352"/>
        <v>3.6465834203837014E-5</v>
      </c>
      <c r="AI483" s="18">
        <f t="shared" si="352"/>
        <v>8.4651347682293071E-5</v>
      </c>
      <c r="AJ483" s="18">
        <f t="shared" si="353"/>
        <v>2.1559470454827075E-3</v>
      </c>
      <c r="AK483" s="18">
        <f t="shared" si="354"/>
        <v>3.6607686619569511E-3</v>
      </c>
    </row>
    <row r="484" spans="1:38">
      <c r="A484" s="15" t="s">
        <v>8</v>
      </c>
      <c r="B484" s="18">
        <f t="shared" si="352"/>
        <v>2.3024866274558705E-3</v>
      </c>
      <c r="C484" s="18">
        <f t="shared" si="352"/>
        <v>4.077423050532168E-3</v>
      </c>
      <c r="D484" s="18">
        <f t="shared" si="352"/>
        <v>3.574606005747749E-4</v>
      </c>
      <c r="E484" s="18">
        <f t="shared" si="352"/>
        <v>2.4605273140120205E-4</v>
      </c>
      <c r="F484" s="18">
        <f t="shared" si="352"/>
        <v>0</v>
      </c>
      <c r="G484" s="18">
        <f t="shared" si="352"/>
        <v>0</v>
      </c>
      <c r="H484" s="18">
        <f t="shared" si="352"/>
        <v>9.5895376180250269E-5</v>
      </c>
      <c r="I484" s="18">
        <f t="shared" si="352"/>
        <v>5.8353208981473336E-5</v>
      </c>
      <c r="J484" s="18">
        <f t="shared" si="352"/>
        <v>7.5477822006904459E-4</v>
      </c>
      <c r="K484" s="18">
        <f t="shared" si="352"/>
        <v>3.9194296355573384E-4</v>
      </c>
      <c r="L484" s="18">
        <f t="shared" si="352"/>
        <v>1.0134097343417567E-3</v>
      </c>
      <c r="M484" s="18">
        <f t="shared" si="352"/>
        <v>6.2933467584578347E-4</v>
      </c>
      <c r="N484" s="18">
        <f t="shared" si="352"/>
        <v>1.3322600417419071E-4</v>
      </c>
      <c r="O484" s="18">
        <f t="shared" si="352"/>
        <v>1.0313304419175542E-3</v>
      </c>
      <c r="P484" s="18">
        <f t="shared" si="352"/>
        <v>1.9586419541798696E-4</v>
      </c>
      <c r="Q484" s="18">
        <f t="shared" si="352"/>
        <v>4.5720514534939205E-4</v>
      </c>
      <c r="R484" s="18">
        <f t="shared" si="352"/>
        <v>1.4025679849105749E-3</v>
      </c>
      <c r="S484" s="18">
        <f t="shared" si="352"/>
        <v>4.0961701123724386E-4</v>
      </c>
      <c r="T484" s="18">
        <f t="shared" si="352"/>
        <v>9.5862085975292896E-5</v>
      </c>
      <c r="U484" s="18">
        <f t="shared" si="352"/>
        <v>5.8469792489777474E-5</v>
      </c>
      <c r="V484" s="18">
        <f t="shared" si="352"/>
        <v>1.8844469813315801E-4</v>
      </c>
      <c r="W484" s="18">
        <f t="shared" si="352"/>
        <v>4.8318849463865264E-4</v>
      </c>
      <c r="X484" s="18">
        <f t="shared" si="352"/>
        <v>7.2374140770797347E-4</v>
      </c>
      <c r="Y484" s="18">
        <f t="shared" si="352"/>
        <v>3.5358387455501784E-3</v>
      </c>
      <c r="Z484" s="18">
        <f t="shared" si="352"/>
        <v>8.1838233479487586E-5</v>
      </c>
      <c r="AA484" s="18">
        <f t="shared" si="352"/>
        <v>4.6234590698217477E-4</v>
      </c>
      <c r="AB484" s="18">
        <f t="shared" si="352"/>
        <v>0</v>
      </c>
      <c r="AC484" s="18">
        <f t="shared" si="352"/>
        <v>0</v>
      </c>
      <c r="AD484" s="18">
        <f t="shared" si="352"/>
        <v>3.302506271712698E-5</v>
      </c>
      <c r="AE484" s="18">
        <f t="shared" si="352"/>
        <v>2.7852733290465495E-4</v>
      </c>
      <c r="AF484" s="18">
        <f t="shared" si="352"/>
        <v>1.861268364097722E-5</v>
      </c>
      <c r="AG484" s="18">
        <f t="shared" si="352"/>
        <v>3.2900000851174158E-4</v>
      </c>
      <c r="AH484" s="18">
        <f t="shared" si="352"/>
        <v>1.9177754027353814E-4</v>
      </c>
      <c r="AI484" s="18">
        <f t="shared" si="352"/>
        <v>4.7151676026973042E-4</v>
      </c>
      <c r="AJ484" s="18">
        <f t="shared" si="353"/>
        <v>7.5889904550520042E-3</v>
      </c>
      <c r="AK484" s="18">
        <f t="shared" si="354"/>
        <v>1.2920146270167462E-2</v>
      </c>
    </row>
    <row r="485" spans="1:38">
      <c r="A485" s="13" t="s">
        <v>9</v>
      </c>
      <c r="B485" s="18">
        <f t="shared" si="352"/>
        <v>3.5142266211494804E-3</v>
      </c>
      <c r="C485" s="18">
        <f t="shared" si="352"/>
        <v>6.3127656076825463E-3</v>
      </c>
      <c r="D485" s="18">
        <f t="shared" si="352"/>
        <v>4.3057850520360387E-4</v>
      </c>
      <c r="E485" s="18">
        <f t="shared" si="352"/>
        <v>2.9153022912404089E-4</v>
      </c>
      <c r="F485" s="18">
        <f t="shared" si="352"/>
        <v>0</v>
      </c>
      <c r="G485" s="18">
        <f t="shared" si="352"/>
        <v>0</v>
      </c>
      <c r="H485" s="18">
        <f t="shared" si="352"/>
        <v>2.9536611638039933E-4</v>
      </c>
      <c r="I485" s="18">
        <f t="shared" si="352"/>
        <v>1.8292187403532196E-4</v>
      </c>
      <c r="J485" s="18">
        <f t="shared" si="352"/>
        <v>4.4635742233859057E-4</v>
      </c>
      <c r="K485" s="18">
        <f t="shared" si="352"/>
        <v>2.3643404818675745E-4</v>
      </c>
      <c r="L485" s="18">
        <f t="shared" si="352"/>
        <v>2.0330699415949944E-3</v>
      </c>
      <c r="M485" s="18">
        <f t="shared" si="352"/>
        <v>1.2953052976117979E-3</v>
      </c>
      <c r="N485" s="18">
        <f t="shared" si="352"/>
        <v>5.1875995777506127E-5</v>
      </c>
      <c r="O485" s="18">
        <f t="shared" si="352"/>
        <v>3.9959898205168024E-4</v>
      </c>
      <c r="P485" s="18">
        <f t="shared" si="352"/>
        <v>0</v>
      </c>
      <c r="Q485" s="18">
        <f t="shared" si="352"/>
        <v>0</v>
      </c>
      <c r="R485" s="18">
        <f t="shared" si="352"/>
        <v>1.1151427569705788E-3</v>
      </c>
      <c r="S485" s="18">
        <f t="shared" si="352"/>
        <v>3.2973515048382527E-4</v>
      </c>
      <c r="T485" s="18">
        <f t="shared" si="352"/>
        <v>2.9450616926607315E-4</v>
      </c>
      <c r="U485" s="18">
        <f t="shared" si="352"/>
        <v>1.8592460238493419E-4</v>
      </c>
      <c r="V485" s="18">
        <f t="shared" si="352"/>
        <v>0</v>
      </c>
      <c r="W485" s="18">
        <f t="shared" si="352"/>
        <v>0</v>
      </c>
      <c r="X485" s="18">
        <f t="shared" si="352"/>
        <v>1.2454948139474836E-3</v>
      </c>
      <c r="Y485" s="18">
        <f t="shared" si="352"/>
        <v>5.8403348252497132E-3</v>
      </c>
      <c r="Z485" s="18">
        <f t="shared" si="352"/>
        <v>2.5443920661680707E-4</v>
      </c>
      <c r="AA485" s="18">
        <f t="shared" si="352"/>
        <v>1.4873037399656672E-3</v>
      </c>
      <c r="AB485" s="18">
        <f t="shared" si="352"/>
        <v>0</v>
      </c>
      <c r="AC485" s="18">
        <f t="shared" si="352"/>
        <v>0</v>
      </c>
      <c r="AD485" s="18">
        <f t="shared" si="352"/>
        <v>5.2195324998507392E-5</v>
      </c>
      <c r="AE485" s="18">
        <f t="shared" si="352"/>
        <v>3.9848396126867375E-4</v>
      </c>
      <c r="AF485" s="18">
        <f t="shared" si="352"/>
        <v>0</v>
      </c>
      <c r="AG485" s="18">
        <f t="shared" si="352"/>
        <v>0</v>
      </c>
      <c r="AH485" s="18">
        <f t="shared" si="352"/>
        <v>3.0023406432377523E-4</v>
      </c>
      <c r="AI485" s="18">
        <f t="shared" si="352"/>
        <v>7.4666164514248102E-4</v>
      </c>
      <c r="AJ485" s="18">
        <f t="shared" si="353"/>
        <v>1.0033486938567801E-2</v>
      </c>
      <c r="AK485" s="18">
        <f t="shared" si="354"/>
        <v>1.7706999963187441E-2</v>
      </c>
    </row>
    <row r="486" spans="1:38">
      <c r="A486" s="15" t="s">
        <v>10</v>
      </c>
      <c r="B486" s="18">
        <f t="shared" si="352"/>
        <v>6.4764639980294855E-3</v>
      </c>
      <c r="C486" s="18">
        <f t="shared" si="352"/>
        <v>1.0075845658547293E-2</v>
      </c>
      <c r="D486" s="18">
        <f t="shared" si="352"/>
        <v>3.9141866688700865E-4</v>
      </c>
      <c r="E486" s="18">
        <f t="shared" si="352"/>
        <v>2.3151841647562198E-4</v>
      </c>
      <c r="F486" s="18">
        <f t="shared" si="352"/>
        <v>4.1611476474796974E-4</v>
      </c>
      <c r="G486" s="18">
        <f t="shared" si="352"/>
        <v>1.5647306656133507E-4</v>
      </c>
      <c r="H486" s="18">
        <f t="shared" si="352"/>
        <v>0</v>
      </c>
      <c r="I486" s="18">
        <f t="shared" si="352"/>
        <v>0</v>
      </c>
      <c r="J486" s="18">
        <f t="shared" si="352"/>
        <v>1.2190648225303229E-3</v>
      </c>
      <c r="K486" s="18">
        <f t="shared" si="352"/>
        <v>5.5839229221150771E-4</v>
      </c>
      <c r="L486" s="18">
        <f t="shared" si="352"/>
        <v>3.5634303177808791E-3</v>
      </c>
      <c r="M486" s="18">
        <f t="shared" si="352"/>
        <v>1.9601030002484462E-3</v>
      </c>
      <c r="N486" s="18">
        <f t="shared" si="352"/>
        <v>1.4579514310275515E-4</v>
      </c>
      <c r="O486" s="18">
        <f t="shared" si="352"/>
        <v>9.7790772029789324E-4</v>
      </c>
      <c r="P486" s="18">
        <f t="shared" si="352"/>
        <v>0</v>
      </c>
      <c r="Q486" s="18">
        <f t="shared" si="352"/>
        <v>0</v>
      </c>
      <c r="R486" s="18">
        <f t="shared" si="352"/>
        <v>1.2937347686909498E-3</v>
      </c>
      <c r="S486" s="18">
        <f t="shared" si="352"/>
        <v>3.3148874375402902E-4</v>
      </c>
      <c r="T486" s="18">
        <f t="shared" si="352"/>
        <v>3.9663775146175716E-4</v>
      </c>
      <c r="U486" s="18">
        <f t="shared" si="352"/>
        <v>2.1565890578088202E-4</v>
      </c>
      <c r="V486" s="18">
        <f t="shared" si="352"/>
        <v>0</v>
      </c>
      <c r="W486" s="18">
        <f t="shared" si="352"/>
        <v>0</v>
      </c>
      <c r="X486" s="18">
        <f t="shared" si="352"/>
        <v>3.1621234061088169E-3</v>
      </c>
      <c r="Y486" s="18">
        <f t="shared" si="352"/>
        <v>1.3042593216045031E-2</v>
      </c>
      <c r="Z486" s="18">
        <f t="shared" si="352"/>
        <v>5.280371570839283E-4</v>
      </c>
      <c r="AA486" s="18">
        <f t="shared" si="352"/>
        <v>2.6582549201392054E-3</v>
      </c>
      <c r="AB486" s="18">
        <f t="shared" si="352"/>
        <v>0</v>
      </c>
      <c r="AC486" s="18">
        <f t="shared" si="352"/>
        <v>0</v>
      </c>
      <c r="AD486" s="18">
        <f t="shared" si="352"/>
        <v>0</v>
      </c>
      <c r="AE486" s="18">
        <f t="shared" si="352"/>
        <v>0</v>
      </c>
      <c r="AF486" s="18">
        <f t="shared" si="352"/>
        <v>0</v>
      </c>
      <c r="AG486" s="18">
        <f t="shared" si="352"/>
        <v>0</v>
      </c>
      <c r="AH486" s="18">
        <f t="shared" si="352"/>
        <v>0</v>
      </c>
      <c r="AI486" s="18">
        <f t="shared" si="352"/>
        <v>0</v>
      </c>
      <c r="AJ486" s="18">
        <f t="shared" si="353"/>
        <v>1.7592820796423873E-2</v>
      </c>
      <c r="AK486" s="18">
        <f t="shared" si="354"/>
        <v>3.0208235940061241E-2</v>
      </c>
    </row>
    <row r="487" spans="1:38">
      <c r="A487" s="13" t="s">
        <v>11</v>
      </c>
      <c r="B487" s="18">
        <f t="shared" si="352"/>
        <v>6.662261910013771E-3</v>
      </c>
      <c r="C487" s="18">
        <f t="shared" si="352"/>
        <v>8.4306843105392982E-3</v>
      </c>
      <c r="D487" s="18">
        <f t="shared" si="352"/>
        <v>1.8800046907957839E-3</v>
      </c>
      <c r="E487" s="18">
        <f t="shared" si="352"/>
        <v>8.9855932374163186E-4</v>
      </c>
      <c r="F487" s="18">
        <f t="shared" si="352"/>
        <v>0</v>
      </c>
      <c r="G487" s="18">
        <f t="shared" si="352"/>
        <v>0</v>
      </c>
      <c r="H487" s="18">
        <f t="shared" si="352"/>
        <v>0</v>
      </c>
      <c r="I487" s="18">
        <f t="shared" si="352"/>
        <v>0</v>
      </c>
      <c r="J487" s="18">
        <f t="shared" si="352"/>
        <v>9.6066455424484378E-4</v>
      </c>
      <c r="K487" s="18">
        <f t="shared" si="352"/>
        <v>3.5833580269540113E-4</v>
      </c>
      <c r="L487" s="18">
        <f t="shared" si="352"/>
        <v>1.8990394601525484E-3</v>
      </c>
      <c r="M487" s="18">
        <f t="shared" si="352"/>
        <v>8.5168360299642221E-4</v>
      </c>
      <c r="N487" s="18">
        <f t="shared" si="352"/>
        <v>0</v>
      </c>
      <c r="O487" s="18">
        <f t="shared" si="352"/>
        <v>0</v>
      </c>
      <c r="P487" s="18">
        <f t="shared" si="352"/>
        <v>0</v>
      </c>
      <c r="Q487" s="18">
        <f t="shared" si="352"/>
        <v>0</v>
      </c>
      <c r="R487" s="18">
        <f t="shared" si="352"/>
        <v>0</v>
      </c>
      <c r="S487" s="18">
        <f t="shared" si="352"/>
        <v>0</v>
      </c>
      <c r="T487" s="18">
        <f t="shared" si="352"/>
        <v>9.3715841729420364E-4</v>
      </c>
      <c r="U487" s="18">
        <f t="shared" si="352"/>
        <v>4.1622287717709528E-4</v>
      </c>
      <c r="V487" s="18">
        <f t="shared" si="352"/>
        <v>0</v>
      </c>
      <c r="W487" s="18">
        <f t="shared" si="352"/>
        <v>0</v>
      </c>
      <c r="X487" s="18">
        <f t="shared" si="352"/>
        <v>5.7404543453541011E-3</v>
      </c>
      <c r="Y487" s="18">
        <f t="shared" si="352"/>
        <v>1.9033313436242358E-2</v>
      </c>
      <c r="Z487" s="18">
        <f t="shared" si="352"/>
        <v>8.4082593129997335E-4</v>
      </c>
      <c r="AA487" s="18">
        <f t="shared" si="352"/>
        <v>3.4576790283977364E-3</v>
      </c>
      <c r="AB487" s="18">
        <f t="shared" si="352"/>
        <v>0</v>
      </c>
      <c r="AC487" s="18">
        <f t="shared" si="352"/>
        <v>0</v>
      </c>
      <c r="AD487" s="18">
        <f t="shared" si="352"/>
        <v>0</v>
      </c>
      <c r="AE487" s="18">
        <f t="shared" si="352"/>
        <v>0</v>
      </c>
      <c r="AF487" s="18">
        <f t="shared" si="352"/>
        <v>0</v>
      </c>
      <c r="AG487" s="18">
        <f t="shared" si="352"/>
        <v>0</v>
      </c>
      <c r="AH487" s="18">
        <f t="shared" si="352"/>
        <v>0</v>
      </c>
      <c r="AI487" s="18">
        <f t="shared" si="352"/>
        <v>0</v>
      </c>
      <c r="AJ487" s="18">
        <f t="shared" si="353"/>
        <v>1.8920409309155228E-2</v>
      </c>
      <c r="AK487" s="18">
        <f t="shared" si="354"/>
        <v>3.3446478381789942E-2</v>
      </c>
    </row>
    <row r="488" spans="1:38">
      <c r="A488" s="15" t="s">
        <v>12</v>
      </c>
      <c r="B488" s="18">
        <f t="shared" si="352"/>
        <v>6.05712727105975E-3</v>
      </c>
      <c r="C488" s="18">
        <f t="shared" si="352"/>
        <v>8.7811080588247048E-3</v>
      </c>
      <c r="D488" s="18">
        <f t="shared" si="352"/>
        <v>1.5670549766985903E-3</v>
      </c>
      <c r="E488" s="18">
        <f t="shared" si="352"/>
        <v>8.1789659027011266E-4</v>
      </c>
      <c r="F488" s="18">
        <f t="shared" si="352"/>
        <v>0</v>
      </c>
      <c r="G488" s="18">
        <f t="shared" si="352"/>
        <v>0</v>
      </c>
      <c r="H488" s="18">
        <f t="shared" si="352"/>
        <v>0</v>
      </c>
      <c r="I488" s="18">
        <f t="shared" si="352"/>
        <v>0</v>
      </c>
      <c r="J488" s="18">
        <f t="shared" si="352"/>
        <v>1.6119805601497298E-3</v>
      </c>
      <c r="K488" s="18">
        <f t="shared" si="352"/>
        <v>6.9447662635474907E-4</v>
      </c>
      <c r="L488" s="18">
        <f t="shared" si="352"/>
        <v>1.5667936352237823E-3</v>
      </c>
      <c r="M488" s="18">
        <f t="shared" si="352"/>
        <v>8.1861454990274504E-4</v>
      </c>
      <c r="N488" s="18">
        <f t="shared" si="352"/>
        <v>5.8284198843628081E-4</v>
      </c>
      <c r="O488" s="18">
        <f t="shared" si="352"/>
        <v>3.5217352978625248E-3</v>
      </c>
      <c r="P488" s="18">
        <f t="shared" si="352"/>
        <v>0</v>
      </c>
      <c r="Q488" s="18">
        <f t="shared" si="352"/>
        <v>0</v>
      </c>
      <c r="R488" s="18">
        <f t="shared" si="352"/>
        <v>3.3999194750371146E-3</v>
      </c>
      <c r="S488" s="18">
        <f t="shared" si="352"/>
        <v>8.0889994614822712E-4</v>
      </c>
      <c r="T488" s="18">
        <f t="shared" si="352"/>
        <v>1.5659772187918105E-3</v>
      </c>
      <c r="U488" s="18">
        <f t="shared" si="352"/>
        <v>8.2085741641294712E-4</v>
      </c>
      <c r="V488" s="18">
        <f t="shared" si="352"/>
        <v>0</v>
      </c>
      <c r="W488" s="18">
        <f t="shared" si="352"/>
        <v>0</v>
      </c>
      <c r="X488" s="18">
        <f t="shared" si="352"/>
        <v>3.2712057605982672E-3</v>
      </c>
      <c r="Y488" s="18">
        <f t="shared" si="352"/>
        <v>1.1408351434754231E-2</v>
      </c>
      <c r="Z488" s="18">
        <f t="shared" si="352"/>
        <v>1.3337078169935227E-3</v>
      </c>
      <c r="AA488" s="18">
        <f t="shared" si="352"/>
        <v>6.4852150585515307E-3</v>
      </c>
      <c r="AB488" s="18">
        <f t="shared" si="352"/>
        <v>0</v>
      </c>
      <c r="AC488" s="18">
        <f t="shared" si="352"/>
        <v>0</v>
      </c>
      <c r="AD488" s="18">
        <f t="shared" si="352"/>
        <v>6.418733179968482E-4</v>
      </c>
      <c r="AE488" s="18">
        <f t="shared" si="352"/>
        <v>3.3595639023109277E-3</v>
      </c>
      <c r="AF488" s="18">
        <f t="shared" si="352"/>
        <v>0</v>
      </c>
      <c r="AG488" s="18">
        <f t="shared" si="352"/>
        <v>0</v>
      </c>
      <c r="AH488" s="18">
        <f t="shared" si="352"/>
        <v>0</v>
      </c>
      <c r="AI488" s="18">
        <f t="shared" si="352"/>
        <v>0</v>
      </c>
      <c r="AJ488" s="18">
        <f t="shared" si="353"/>
        <v>2.1598482020985695E-2</v>
      </c>
      <c r="AK488" s="18">
        <f t="shared" si="354"/>
        <v>3.7516718881392699E-2</v>
      </c>
    </row>
    <row r="489" spans="1:38">
      <c r="B489" s="21"/>
      <c r="C489" s="21"/>
      <c r="D489" s="21"/>
      <c r="E489" s="21"/>
      <c r="F489" s="21"/>
      <c r="G489" s="21"/>
      <c r="H489" s="21"/>
      <c r="I489" s="21"/>
    </row>
    <row r="490" spans="1:38" ht="17.25" thickBot="1">
      <c r="B490" s="21"/>
      <c r="C490" s="21"/>
      <c r="D490" s="21"/>
      <c r="E490" s="21"/>
      <c r="F490" s="21"/>
      <c r="G490" s="21"/>
      <c r="H490" s="21"/>
      <c r="I490" s="21"/>
    </row>
    <row r="491" spans="1:38" ht="17.25" thickTop="1">
      <c r="A491" s="41" t="s">
        <v>201</v>
      </c>
      <c r="B491" s="61"/>
      <c r="C491" s="61"/>
      <c r="D491" s="61"/>
      <c r="E491" s="61"/>
      <c r="F491" s="61"/>
      <c r="G491" s="61"/>
      <c r="H491" s="61"/>
      <c r="I491" s="61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2"/>
      <c r="AK491" s="62"/>
      <c r="AL491" s="43"/>
    </row>
    <row r="492" spans="1:38">
      <c r="A492" s="44"/>
      <c r="B492" s="63"/>
      <c r="C492" s="63"/>
      <c r="D492" s="63"/>
      <c r="E492" s="63"/>
      <c r="F492" s="63"/>
      <c r="G492" s="63"/>
      <c r="H492" s="63"/>
      <c r="I492" s="63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  <c r="AE492" s="64"/>
      <c r="AF492" s="64"/>
      <c r="AG492" s="64"/>
      <c r="AH492" s="64"/>
      <c r="AI492" s="64"/>
      <c r="AJ492" s="64"/>
      <c r="AK492" s="64"/>
      <c r="AL492" s="45"/>
    </row>
    <row r="493" spans="1:38" ht="22.5">
      <c r="A493" s="44"/>
      <c r="B493" s="16" t="s">
        <v>37</v>
      </c>
      <c r="C493" s="80">
        <f>SUM(B495:C495)</f>
        <v>669169.4984199045</v>
      </c>
      <c r="D493" s="16" t="s">
        <v>38</v>
      </c>
      <c r="E493" s="80">
        <f>SUM(D495:E495)</f>
        <v>172741.21010105556</v>
      </c>
      <c r="F493" s="16" t="s">
        <v>154</v>
      </c>
      <c r="G493" s="80">
        <f>SUM(F495:G495)</f>
        <v>45651.474127330854</v>
      </c>
      <c r="H493" s="16" t="s">
        <v>39</v>
      </c>
      <c r="I493" s="80">
        <f>SUM(H495:I495)</f>
        <v>31586.075284547449</v>
      </c>
      <c r="J493" s="16" t="s">
        <v>40</v>
      </c>
      <c r="K493" s="80">
        <f>SUM(J495:K495)</f>
        <v>222907.62872288868</v>
      </c>
      <c r="L493" s="16" t="s">
        <v>51</v>
      </c>
      <c r="M493" s="16"/>
      <c r="N493" s="16" t="s">
        <v>157</v>
      </c>
      <c r="O493" s="16"/>
      <c r="P493" s="16" t="s">
        <v>49</v>
      </c>
      <c r="Q493" s="16"/>
      <c r="R493" s="16" t="s">
        <v>160</v>
      </c>
      <c r="S493" s="16"/>
      <c r="T493" s="16" t="s">
        <v>54</v>
      </c>
      <c r="U493" s="16"/>
      <c r="V493" s="16" t="s">
        <v>162</v>
      </c>
      <c r="W493" s="16"/>
      <c r="X493" s="16" t="s">
        <v>164</v>
      </c>
      <c r="Y493" s="16"/>
      <c r="Z493" s="16" t="s">
        <v>166</v>
      </c>
      <c r="AA493" s="16"/>
      <c r="AB493" s="16" t="s">
        <v>172</v>
      </c>
      <c r="AC493" s="16"/>
      <c r="AD493" s="16" t="s">
        <v>168</v>
      </c>
      <c r="AE493" s="16"/>
      <c r="AF493" s="16" t="s">
        <v>170</v>
      </c>
      <c r="AG493" s="16"/>
      <c r="AH493" s="16" t="s">
        <v>60</v>
      </c>
      <c r="AI493" s="16"/>
      <c r="AJ493" s="23" t="s">
        <v>177</v>
      </c>
      <c r="AK493" s="81">
        <f>SUM(AJ495:AK495)</f>
        <v>2304928.3595018419</v>
      </c>
      <c r="AL493" s="82">
        <f>SUM(AK493,AK505,AK517,AK529,AK541)</f>
        <v>21639754.037921287</v>
      </c>
    </row>
    <row r="494" spans="1:38">
      <c r="A494" s="65" t="s">
        <v>183</v>
      </c>
      <c r="B494" s="16" t="s">
        <v>30</v>
      </c>
      <c r="C494" s="16" t="s">
        <v>31</v>
      </c>
      <c r="D494" s="16" t="s">
        <v>30</v>
      </c>
      <c r="E494" s="16" t="s">
        <v>31</v>
      </c>
      <c r="F494" s="16" t="s">
        <v>30</v>
      </c>
      <c r="G494" s="16" t="s">
        <v>31</v>
      </c>
      <c r="H494" s="16" t="s">
        <v>30</v>
      </c>
      <c r="I494" s="16" t="s">
        <v>31</v>
      </c>
      <c r="J494" s="16" t="s">
        <v>30</v>
      </c>
      <c r="K494" s="16" t="s">
        <v>31</v>
      </c>
      <c r="L494" s="16" t="s">
        <v>30</v>
      </c>
      <c r="M494" s="16" t="s">
        <v>31</v>
      </c>
      <c r="N494" s="16" t="s">
        <v>30</v>
      </c>
      <c r="O494" s="16" t="s">
        <v>31</v>
      </c>
      <c r="P494" s="16" t="s">
        <v>30</v>
      </c>
      <c r="Q494" s="16" t="s">
        <v>31</v>
      </c>
      <c r="R494" s="16" t="s">
        <v>30</v>
      </c>
      <c r="S494" s="16" t="s">
        <v>31</v>
      </c>
      <c r="T494" s="16" t="s">
        <v>30</v>
      </c>
      <c r="U494" s="16" t="s">
        <v>31</v>
      </c>
      <c r="V494" s="16" t="s">
        <v>30</v>
      </c>
      <c r="W494" s="16" t="s">
        <v>31</v>
      </c>
      <c r="X494" s="16" t="s">
        <v>30</v>
      </c>
      <c r="Y494" s="16" t="s">
        <v>31</v>
      </c>
      <c r="Z494" s="16" t="s">
        <v>30</v>
      </c>
      <c r="AA494" s="16" t="s">
        <v>31</v>
      </c>
      <c r="AB494" s="16" t="s">
        <v>30</v>
      </c>
      <c r="AC494" s="16" t="s">
        <v>31</v>
      </c>
      <c r="AD494" s="16" t="s">
        <v>30</v>
      </c>
      <c r="AE494" s="16" t="s">
        <v>31</v>
      </c>
      <c r="AF494" s="16" t="s">
        <v>30</v>
      </c>
      <c r="AG494" s="16" t="s">
        <v>31</v>
      </c>
      <c r="AH494" s="16" t="s">
        <v>30</v>
      </c>
      <c r="AI494" s="16" t="s">
        <v>31</v>
      </c>
      <c r="AJ494" s="23" t="s">
        <v>30</v>
      </c>
      <c r="AK494" s="23" t="s">
        <v>31</v>
      </c>
      <c r="AL494" s="45"/>
    </row>
    <row r="495" spans="1:38">
      <c r="A495" s="46" t="s">
        <v>5</v>
      </c>
      <c r="B495" s="39">
        <f>SUM(B496:B503)</f>
        <v>484199.38072365033</v>
      </c>
      <c r="C495" s="39">
        <f t="shared" ref="C495:AK495" si="355">SUM(C496:C503)</f>
        <v>184970.11769625416</v>
      </c>
      <c r="D495" s="39">
        <f t="shared" si="355"/>
        <v>139698.36546770885</v>
      </c>
      <c r="E495" s="39">
        <f t="shared" si="355"/>
        <v>33042.844633346707</v>
      </c>
      <c r="F495" s="39">
        <f t="shared" si="355"/>
        <v>37952.312123752796</v>
      </c>
      <c r="G495" s="39">
        <f t="shared" si="355"/>
        <v>7699.1620035780552</v>
      </c>
      <c r="H495" s="39">
        <f t="shared" si="355"/>
        <v>28101.510646745322</v>
      </c>
      <c r="I495" s="39">
        <f t="shared" si="355"/>
        <v>3484.564637802127</v>
      </c>
      <c r="J495" s="39">
        <f t="shared" si="355"/>
        <v>202607.7853730965</v>
      </c>
      <c r="K495" s="39">
        <f t="shared" si="355"/>
        <v>20299.843349792172</v>
      </c>
      <c r="L495" s="39">
        <f t="shared" si="355"/>
        <v>184057.18481313137</v>
      </c>
      <c r="M495" s="39">
        <f t="shared" si="355"/>
        <v>19460.573189340106</v>
      </c>
      <c r="N495" s="39">
        <f t="shared" si="355"/>
        <v>34850.826396686651</v>
      </c>
      <c r="O495" s="39">
        <f t="shared" si="355"/>
        <v>78998.014496781849</v>
      </c>
      <c r="P495" s="39">
        <f t="shared" si="355"/>
        <v>18179.851146627359</v>
      </c>
      <c r="Q495" s="39">
        <f t="shared" si="355"/>
        <v>15226.976608588489</v>
      </c>
      <c r="R495" s="39">
        <f t="shared" si="355"/>
        <v>171113.08077700387</v>
      </c>
      <c r="S495" s="39">
        <f t="shared" si="355"/>
        <v>10987.819500074667</v>
      </c>
      <c r="T495" s="39">
        <f t="shared" si="355"/>
        <v>42112.94434639893</v>
      </c>
      <c r="U495" s="39">
        <f t="shared" si="355"/>
        <v>3573.7094649585583</v>
      </c>
      <c r="V495" s="39">
        <f t="shared" si="355"/>
        <v>40636.254138311539</v>
      </c>
      <c r="W495" s="39">
        <f t="shared" si="355"/>
        <v>4972.4555096532449</v>
      </c>
      <c r="X495" s="39">
        <f t="shared" si="355"/>
        <v>71947.686889293356</v>
      </c>
      <c r="Y495" s="39">
        <f t="shared" si="355"/>
        <v>173823.29625492526</v>
      </c>
      <c r="Z495" s="39">
        <f t="shared" si="355"/>
        <v>103936.16895726217</v>
      </c>
      <c r="AA495" s="39">
        <f t="shared" si="355"/>
        <v>101639.41802213727</v>
      </c>
      <c r="AB495" s="39">
        <f t="shared" si="355"/>
        <v>4479.5943429935451</v>
      </c>
      <c r="AC495" s="39">
        <f t="shared" si="355"/>
        <v>1492.6771608216118</v>
      </c>
      <c r="AD495" s="39">
        <f t="shared" si="355"/>
        <v>0</v>
      </c>
      <c r="AE495" s="39">
        <f t="shared" si="355"/>
        <v>35159.207435029915</v>
      </c>
      <c r="AF495" s="39">
        <f t="shared" si="355"/>
        <v>0</v>
      </c>
      <c r="AG495" s="39">
        <f t="shared" si="355"/>
        <v>6282.4619680688975</v>
      </c>
      <c r="AH495" s="39">
        <f t="shared" si="355"/>
        <v>25662.241765550592</v>
      </c>
      <c r="AI495" s="39">
        <f t="shared" si="355"/>
        <v>14280.029662475758</v>
      </c>
      <c r="AJ495" s="39">
        <f t="shared" si="355"/>
        <v>1589535.1879082131</v>
      </c>
      <c r="AK495" s="39">
        <f t="shared" si="355"/>
        <v>715393.17159362894</v>
      </c>
      <c r="AL495" s="45"/>
    </row>
    <row r="496" spans="1:38">
      <c r="A496" s="48" t="s">
        <v>13</v>
      </c>
      <c r="B496" s="39">
        <f>B433*$H$26</f>
        <v>108404.4817744224</v>
      </c>
      <c r="C496" s="39">
        <f t="shared" ref="C496:AI503" si="356">C433*$H$26</f>
        <v>43266.39285643067</v>
      </c>
      <c r="D496" s="39">
        <f t="shared" si="356"/>
        <v>79871.102042164828</v>
      </c>
      <c r="E496" s="39">
        <f t="shared" si="356"/>
        <v>19290.290931431751</v>
      </c>
      <c r="F496" s="39">
        <f t="shared" si="356"/>
        <v>29017.487519729104</v>
      </c>
      <c r="G496" s="39">
        <f t="shared" si="356"/>
        <v>6005.7747699068568</v>
      </c>
      <c r="H496" s="39">
        <f t="shared" si="356"/>
        <v>15183.39703288596</v>
      </c>
      <c r="I496" s="39">
        <f t="shared" si="356"/>
        <v>1932.3969630767101</v>
      </c>
      <c r="J496" s="39">
        <f t="shared" si="356"/>
        <v>63350.541717708351</v>
      </c>
      <c r="K496" s="39">
        <f t="shared" si="356"/>
        <v>6570.3074087751593</v>
      </c>
      <c r="L496" s="39">
        <f t="shared" si="356"/>
        <v>31478.860823168216</v>
      </c>
      <c r="M496" s="39">
        <f t="shared" si="356"/>
        <v>3486.2074444349205</v>
      </c>
      <c r="N496" s="39">
        <f t="shared" si="356"/>
        <v>14274.62746215962</v>
      </c>
      <c r="O496" s="39">
        <f t="shared" si="356"/>
        <v>33253.563187819345</v>
      </c>
      <c r="P496" s="39">
        <f t="shared" si="356"/>
        <v>3156.7681650713839</v>
      </c>
      <c r="Q496" s="39">
        <f t="shared" si="356"/>
        <v>2846.7787960813585</v>
      </c>
      <c r="R496" s="39">
        <f t="shared" si="356"/>
        <v>65497.189489022137</v>
      </c>
      <c r="S496" s="39">
        <f t="shared" si="356"/>
        <v>4372.906642161568</v>
      </c>
      <c r="T496" s="39">
        <f t="shared" si="356"/>
        <v>15712.197614111888</v>
      </c>
      <c r="U496" s="39">
        <f t="shared" si="356"/>
        <v>1391.0939984732452</v>
      </c>
      <c r="V496" s="39">
        <f t="shared" si="356"/>
        <v>10562.363153311971</v>
      </c>
      <c r="W496" s="39">
        <f t="shared" si="356"/>
        <v>1344.2761482272767</v>
      </c>
      <c r="X496" s="39">
        <f t="shared" si="356"/>
        <v>3373.9659514970845</v>
      </c>
      <c r="Y496" s="39">
        <f t="shared" si="356"/>
        <v>8702.6279621924368</v>
      </c>
      <c r="Z496" s="39">
        <f t="shared" si="356"/>
        <v>70852.054204597021</v>
      </c>
      <c r="AA496" s="39">
        <f t="shared" si="356"/>
        <v>70310.077496245809</v>
      </c>
      <c r="AB496" s="39">
        <f t="shared" si="356"/>
        <v>4479.5943429935451</v>
      </c>
      <c r="AC496" s="39">
        <f t="shared" si="356"/>
        <v>1492.6771608216118</v>
      </c>
      <c r="AD496" s="39">
        <f t="shared" si="356"/>
        <v>0</v>
      </c>
      <c r="AE496" s="39">
        <f t="shared" si="356"/>
        <v>12156.364279543835</v>
      </c>
      <c r="AF496" s="39">
        <f t="shared" si="356"/>
        <v>0</v>
      </c>
      <c r="AG496" s="39">
        <f t="shared" si="356"/>
        <v>0</v>
      </c>
      <c r="AH496" s="39">
        <f t="shared" si="356"/>
        <v>10884.654715372231</v>
      </c>
      <c r="AI496" s="39">
        <f t="shared" si="356"/>
        <v>6332.774048786403</v>
      </c>
      <c r="AJ496" s="39">
        <f>SUM(AH496,AF496,AD496,AB496,Z496,X496,V496,T496,R496,P496,N496,L496,J496,H496,F496,D496,B496)</f>
        <v>526099.28600821574</v>
      </c>
      <c r="AK496" s="39">
        <f>SUM(AI496,AG496,AE496,AC496,AA496,Y496,W496,U496,S496,Q496,O496,M496,K496,I496,G496,E496,C496)</f>
        <v>222754.51009440896</v>
      </c>
      <c r="AL496" s="45"/>
    </row>
    <row r="497" spans="1:38">
      <c r="A497" s="54" t="s">
        <v>6</v>
      </c>
      <c r="B497" s="39">
        <f t="shared" ref="B497:Q503" si="357">B434*$H$26</f>
        <v>103352.28184825831</v>
      </c>
      <c r="C497" s="39">
        <f t="shared" si="357"/>
        <v>41189.414975362997</v>
      </c>
      <c r="D497" s="39">
        <f t="shared" si="357"/>
        <v>22249.162296376871</v>
      </c>
      <c r="E497" s="39">
        <f t="shared" si="357"/>
        <v>5365.6812188145223</v>
      </c>
      <c r="F497" s="39">
        <f t="shared" si="357"/>
        <v>0</v>
      </c>
      <c r="G497" s="39">
        <f t="shared" si="357"/>
        <v>0</v>
      </c>
      <c r="H497" s="39">
        <f t="shared" si="357"/>
        <v>2920.3299675758872</v>
      </c>
      <c r="I497" s="39">
        <f t="shared" si="357"/>
        <v>371.12603783308037</v>
      </c>
      <c r="J497" s="39">
        <f t="shared" si="357"/>
        <v>55900.354738801114</v>
      </c>
      <c r="K497" s="39">
        <f t="shared" si="357"/>
        <v>5789.1129478618914</v>
      </c>
      <c r="L497" s="39">
        <f t="shared" si="357"/>
        <v>39998.686550569153</v>
      </c>
      <c r="M497" s="39">
        <f t="shared" si="357"/>
        <v>4423.2557559058287</v>
      </c>
      <c r="N497" s="39">
        <f t="shared" si="357"/>
        <v>9396.937153769928</v>
      </c>
      <c r="O497" s="39">
        <f t="shared" si="357"/>
        <v>21858.574162051795</v>
      </c>
      <c r="P497" s="39">
        <f t="shared" si="357"/>
        <v>0</v>
      </c>
      <c r="Q497" s="39">
        <f t="shared" si="357"/>
        <v>0</v>
      </c>
      <c r="R497" s="39">
        <f t="shared" si="356"/>
        <v>22347.226463871713</v>
      </c>
      <c r="S497" s="39">
        <f t="shared" si="356"/>
        <v>1489.8181931141326</v>
      </c>
      <c r="T497" s="39">
        <f t="shared" si="356"/>
        <v>3022.0379174424984</v>
      </c>
      <c r="U497" s="39">
        <f t="shared" si="356"/>
        <v>267.1662260764266</v>
      </c>
      <c r="V497" s="39">
        <f t="shared" si="356"/>
        <v>12046.361116250537</v>
      </c>
      <c r="W497" s="39">
        <f t="shared" si="356"/>
        <v>1530.8949060614566</v>
      </c>
      <c r="X497" s="39">
        <f t="shared" si="356"/>
        <v>5830.3086006421163</v>
      </c>
      <c r="Y497" s="39">
        <f t="shared" si="356"/>
        <v>15016.314907668973</v>
      </c>
      <c r="Z497" s="39">
        <f t="shared" si="356"/>
        <v>12087.136204569706</v>
      </c>
      <c r="AA497" s="39">
        <f t="shared" si="356"/>
        <v>11977.071680793193</v>
      </c>
      <c r="AB497" s="39">
        <f t="shared" si="356"/>
        <v>0</v>
      </c>
      <c r="AC497" s="39">
        <f t="shared" si="356"/>
        <v>0</v>
      </c>
      <c r="AD497" s="39">
        <f t="shared" si="356"/>
        <v>0</v>
      </c>
      <c r="AE497" s="39">
        <f t="shared" si="356"/>
        <v>13843.968128366059</v>
      </c>
      <c r="AF497" s="39">
        <f t="shared" si="356"/>
        <v>0</v>
      </c>
      <c r="AG497" s="39">
        <f t="shared" si="356"/>
        <v>0</v>
      </c>
      <c r="AH497" s="39">
        <f t="shared" si="356"/>
        <v>0</v>
      </c>
      <c r="AI497" s="39">
        <f t="shared" si="356"/>
        <v>0</v>
      </c>
      <c r="AJ497" s="39">
        <f t="shared" ref="AJ497:AJ503" si="358">SUM(AH497,AF497,AD497,AB497,Z497,X497,V497,T497,R497,P497,N497,L497,J497,H497,F497,D497,B497)</f>
        <v>289150.82285812777</v>
      </c>
      <c r="AK497" s="39">
        <f t="shared" ref="AK497:AK503" si="359">SUM(AI497,AG497,AE497,AC497,AA497,Y497,W497,U497,S497,Q497,O497,M497,K497,I497,G497,E497,C497)</f>
        <v>123122.39913991035</v>
      </c>
      <c r="AL497" s="45"/>
    </row>
    <row r="498" spans="1:38">
      <c r="A498" s="48" t="s">
        <v>7</v>
      </c>
      <c r="B498" s="39">
        <f t="shared" si="357"/>
        <v>96202.764668417629</v>
      </c>
      <c r="C498" s="39">
        <f t="shared" si="356"/>
        <v>35059.25348166527</v>
      </c>
      <c r="D498" s="39">
        <f t="shared" si="356"/>
        <v>15989.877145610968</v>
      </c>
      <c r="E498" s="39">
        <f t="shared" si="356"/>
        <v>3526.1914461399747</v>
      </c>
      <c r="F498" s="39">
        <f t="shared" si="356"/>
        <v>6645.4559344133813</v>
      </c>
      <c r="G498" s="39">
        <f t="shared" si="356"/>
        <v>1255.8728655823031</v>
      </c>
      <c r="H498" s="39">
        <f t="shared" si="356"/>
        <v>3365.8352564125721</v>
      </c>
      <c r="I498" s="39">
        <f t="shared" si="356"/>
        <v>391.13971295292936</v>
      </c>
      <c r="J498" s="39">
        <f t="shared" si="356"/>
        <v>46197.352007421774</v>
      </c>
      <c r="K498" s="39">
        <f t="shared" si="356"/>
        <v>4374.8593918300212</v>
      </c>
      <c r="L498" s="39">
        <f t="shared" si="356"/>
        <v>28457.165925919231</v>
      </c>
      <c r="M498" s="39">
        <f t="shared" si="356"/>
        <v>2877.6470416931879</v>
      </c>
      <c r="N498" s="39">
        <f t="shared" si="356"/>
        <v>6032.9722071405968</v>
      </c>
      <c r="O498" s="39">
        <f t="shared" si="356"/>
        <v>12832.651174877572</v>
      </c>
      <c r="P498" s="39">
        <f t="shared" si="356"/>
        <v>10506.541792851258</v>
      </c>
      <c r="Q498" s="39">
        <f t="shared" si="356"/>
        <v>8651.3221925886737</v>
      </c>
      <c r="R498" s="39">
        <f t="shared" si="356"/>
        <v>22105.078996489901</v>
      </c>
      <c r="S498" s="39">
        <f t="shared" si="356"/>
        <v>1347.5698076434264</v>
      </c>
      <c r="T498" s="39">
        <f t="shared" si="356"/>
        <v>10836.183760320971</v>
      </c>
      <c r="U498" s="39">
        <f t="shared" si="356"/>
        <v>876.00697729870876</v>
      </c>
      <c r="V498" s="39">
        <f t="shared" si="356"/>
        <v>10471.487464394668</v>
      </c>
      <c r="W498" s="39">
        <f t="shared" si="356"/>
        <v>1216.8791069646693</v>
      </c>
      <c r="X498" s="39">
        <f t="shared" si="356"/>
        <v>16724.686347921022</v>
      </c>
      <c r="Y498" s="39">
        <f t="shared" si="356"/>
        <v>39389.399852269162</v>
      </c>
      <c r="Z498" s="39">
        <f t="shared" si="356"/>
        <v>5978.0819126548467</v>
      </c>
      <c r="AA498" s="39">
        <f t="shared" si="356"/>
        <v>5416.7482500938813</v>
      </c>
      <c r="AB498" s="39">
        <f t="shared" si="356"/>
        <v>0</v>
      </c>
      <c r="AC498" s="39">
        <f t="shared" si="356"/>
        <v>0</v>
      </c>
      <c r="AD498" s="39">
        <f t="shared" si="356"/>
        <v>0</v>
      </c>
      <c r="AE498" s="39">
        <f t="shared" si="356"/>
        <v>3537.098267437324</v>
      </c>
      <c r="AF498" s="39">
        <f t="shared" si="356"/>
        <v>0</v>
      </c>
      <c r="AG498" s="39">
        <f t="shared" si="356"/>
        <v>3537.098267437324</v>
      </c>
      <c r="AH498" s="39">
        <f t="shared" si="356"/>
        <v>5093.8910866843535</v>
      </c>
      <c r="AI498" s="39">
        <f t="shared" si="356"/>
        <v>2706.0801198591885</v>
      </c>
      <c r="AJ498" s="39">
        <f t="shared" si="358"/>
        <v>284607.37450665317</v>
      </c>
      <c r="AK498" s="39">
        <f t="shared" si="359"/>
        <v>126995.8179563336</v>
      </c>
      <c r="AL498" s="45"/>
    </row>
    <row r="499" spans="1:38">
      <c r="A499" s="54" t="s">
        <v>8</v>
      </c>
      <c r="B499" s="39">
        <f t="shared" si="357"/>
        <v>64916.813246732563</v>
      </c>
      <c r="C499" s="39">
        <f t="shared" si="356"/>
        <v>23720.373981829394</v>
      </c>
      <c r="D499" s="39">
        <f t="shared" si="356"/>
        <v>9006.9325078626789</v>
      </c>
      <c r="E499" s="39">
        <f t="shared" si="356"/>
        <v>1991.5302035077568</v>
      </c>
      <c r="F499" s="39">
        <f t="shared" si="356"/>
        <v>0</v>
      </c>
      <c r="G499" s="39">
        <f t="shared" si="356"/>
        <v>0</v>
      </c>
      <c r="H499" s="39">
        <f t="shared" si="356"/>
        <v>2605.5318635704689</v>
      </c>
      <c r="I499" s="39">
        <f t="shared" si="356"/>
        <v>303.58805117235931</v>
      </c>
      <c r="J499" s="39">
        <f t="shared" si="356"/>
        <v>20481.816953921829</v>
      </c>
      <c r="K499" s="39">
        <f t="shared" si="356"/>
        <v>1944.7542319616564</v>
      </c>
      <c r="L499" s="39">
        <f t="shared" si="356"/>
        <v>28020.913586130977</v>
      </c>
      <c r="M499" s="39">
        <f t="shared" si="356"/>
        <v>2841.0403202457337</v>
      </c>
      <c r="N499" s="39">
        <f t="shared" si="356"/>
        <v>3398.3108811090533</v>
      </c>
      <c r="O499" s="39">
        <f t="shared" si="356"/>
        <v>7247.6531113544925</v>
      </c>
      <c r="P499" s="39">
        <f t="shared" si="356"/>
        <v>4516.5411887047167</v>
      </c>
      <c r="Q499" s="39">
        <f t="shared" si="356"/>
        <v>3728.8756199184572</v>
      </c>
      <c r="R499" s="39">
        <f t="shared" si="356"/>
        <v>37126.486863356717</v>
      </c>
      <c r="S499" s="39">
        <f t="shared" si="356"/>
        <v>2269.3019407704674</v>
      </c>
      <c r="T499" s="39">
        <f t="shared" si="356"/>
        <v>2696.2761654466913</v>
      </c>
      <c r="U499" s="39">
        <f t="shared" si="356"/>
        <v>218.54697769843924</v>
      </c>
      <c r="V499" s="39">
        <f t="shared" si="356"/>
        <v>7556.042404354359</v>
      </c>
      <c r="W499" s="39">
        <f t="shared" si="356"/>
        <v>880.40534839984196</v>
      </c>
      <c r="X499" s="39">
        <f t="shared" si="356"/>
        <v>12817.30473102064</v>
      </c>
      <c r="Y499" s="39">
        <f t="shared" si="356"/>
        <v>30266.856661634607</v>
      </c>
      <c r="Z499" s="39">
        <f t="shared" si="356"/>
        <v>2826.2037865102989</v>
      </c>
      <c r="AA499" s="39">
        <f t="shared" si="356"/>
        <v>2567.6125652074038</v>
      </c>
      <c r="AB499" s="39">
        <f t="shared" si="356"/>
        <v>0</v>
      </c>
      <c r="AC499" s="39">
        <f t="shared" si="356"/>
        <v>0</v>
      </c>
      <c r="AD499" s="39">
        <f t="shared" si="356"/>
        <v>0</v>
      </c>
      <c r="AE499" s="39">
        <f t="shared" si="356"/>
        <v>2745.3637006315739</v>
      </c>
      <c r="AF499" s="39">
        <f t="shared" si="356"/>
        <v>0</v>
      </c>
      <c r="AG499" s="39">
        <f t="shared" si="356"/>
        <v>2745.3637006315739</v>
      </c>
      <c r="AH499" s="39">
        <f t="shared" si="356"/>
        <v>5416.7662485524588</v>
      </c>
      <c r="AI499" s="39">
        <f t="shared" si="356"/>
        <v>2885.2291994302541</v>
      </c>
      <c r="AJ499" s="39">
        <f t="shared" si="358"/>
        <v>201385.94042727345</v>
      </c>
      <c r="AK499" s="39">
        <f t="shared" si="359"/>
        <v>86356.495614394007</v>
      </c>
      <c r="AL499" s="45"/>
    </row>
    <row r="500" spans="1:38">
      <c r="A500" s="48" t="s">
        <v>9</v>
      </c>
      <c r="B500" s="39">
        <f t="shared" si="357"/>
        <v>49847.526686293997</v>
      </c>
      <c r="C500" s="39">
        <f t="shared" si="356"/>
        <v>18880.679806853615</v>
      </c>
      <c r="D500" s="39">
        <f t="shared" si="356"/>
        <v>5414.6040550132248</v>
      </c>
      <c r="E500" s="39">
        <f t="shared" si="356"/>
        <v>1241.0416760132814</v>
      </c>
      <c r="F500" s="39">
        <f t="shared" si="356"/>
        <v>0</v>
      </c>
      <c r="G500" s="39">
        <f t="shared" si="356"/>
        <v>0</v>
      </c>
      <c r="H500" s="39">
        <f t="shared" si="356"/>
        <v>4026.4165263004365</v>
      </c>
      <c r="I500" s="39">
        <f t="shared" si="356"/>
        <v>486.31387276704754</v>
      </c>
      <c r="J500" s="39">
        <f t="shared" si="356"/>
        <v>6076.4670563629934</v>
      </c>
      <c r="K500" s="39">
        <f t="shared" si="356"/>
        <v>598.07695058602667</v>
      </c>
      <c r="L500" s="39">
        <f t="shared" si="356"/>
        <v>28240.216715366314</v>
      </c>
      <c r="M500" s="39">
        <f t="shared" si="356"/>
        <v>2968.0608787150541</v>
      </c>
      <c r="N500" s="39">
        <f t="shared" si="356"/>
        <v>660.94705211086773</v>
      </c>
      <c r="O500" s="39">
        <f t="shared" si="356"/>
        <v>1461.2032708344839</v>
      </c>
      <c r="P500" s="39">
        <f t="shared" si="356"/>
        <v>0</v>
      </c>
      <c r="Q500" s="39">
        <f t="shared" si="356"/>
        <v>0</v>
      </c>
      <c r="R500" s="39">
        <f t="shared" si="356"/>
        <v>14782.04599818273</v>
      </c>
      <c r="S500" s="39">
        <f t="shared" si="356"/>
        <v>936.59676052094562</v>
      </c>
      <c r="T500" s="39">
        <f t="shared" si="356"/>
        <v>4166.6467656041796</v>
      </c>
      <c r="U500" s="39">
        <f t="shared" si="356"/>
        <v>350.08764902186709</v>
      </c>
      <c r="V500" s="39">
        <f t="shared" si="356"/>
        <v>0</v>
      </c>
      <c r="W500" s="39">
        <f t="shared" si="356"/>
        <v>0</v>
      </c>
      <c r="X500" s="39">
        <f t="shared" si="356"/>
        <v>10792.642045591665</v>
      </c>
      <c r="Y500" s="39">
        <f t="shared" si="356"/>
        <v>26418.493979350245</v>
      </c>
      <c r="Z500" s="39">
        <f t="shared" si="356"/>
        <v>4497.3518102457492</v>
      </c>
      <c r="AA500" s="39">
        <f t="shared" si="356"/>
        <v>4235.381676831902</v>
      </c>
      <c r="AB500" s="39">
        <f t="shared" si="356"/>
        <v>0</v>
      </c>
      <c r="AC500" s="39">
        <f t="shared" si="356"/>
        <v>0</v>
      </c>
      <c r="AD500" s="39">
        <f t="shared" si="356"/>
        <v>0</v>
      </c>
      <c r="AE500" s="39">
        <f t="shared" si="356"/>
        <v>2103.2782002621225</v>
      </c>
      <c r="AF500" s="39">
        <f t="shared" si="356"/>
        <v>0</v>
      </c>
      <c r="AG500" s="39">
        <f t="shared" si="356"/>
        <v>0</v>
      </c>
      <c r="AH500" s="39">
        <f t="shared" si="356"/>
        <v>4266.9297149415452</v>
      </c>
      <c r="AI500" s="39">
        <f t="shared" si="356"/>
        <v>2355.9462943999119</v>
      </c>
      <c r="AJ500" s="39">
        <f t="shared" si="358"/>
        <v>132771.79442601372</v>
      </c>
      <c r="AK500" s="39">
        <f t="shared" si="359"/>
        <v>62035.161016156504</v>
      </c>
      <c r="AL500" s="45"/>
    </row>
    <row r="501" spans="1:38">
      <c r="A501" s="54" t="s">
        <v>10</v>
      </c>
      <c r="B501" s="39">
        <f t="shared" si="357"/>
        <v>41467.329061514887</v>
      </c>
      <c r="C501" s="39">
        <f t="shared" si="356"/>
        <v>15281.8828027779</v>
      </c>
      <c r="D501" s="39">
        <f t="shared" si="356"/>
        <v>2226.8544018520111</v>
      </c>
      <c r="E501" s="39">
        <f t="shared" si="356"/>
        <v>496.60178170198725</v>
      </c>
      <c r="F501" s="39">
        <f t="shared" si="356"/>
        <v>2289.3686696103114</v>
      </c>
      <c r="G501" s="39">
        <f t="shared" si="356"/>
        <v>437.51436808889474</v>
      </c>
      <c r="H501" s="39">
        <f t="shared" si="356"/>
        <v>0</v>
      </c>
      <c r="I501" s="39">
        <f t="shared" si="356"/>
        <v>0</v>
      </c>
      <c r="J501" s="39">
        <f t="shared" si="356"/>
        <v>7497.1727986143269</v>
      </c>
      <c r="K501" s="39">
        <f t="shared" si="356"/>
        <v>717.95996459203593</v>
      </c>
      <c r="L501" s="39">
        <f t="shared" si="356"/>
        <v>22352.054397241554</v>
      </c>
      <c r="M501" s="39">
        <f t="shared" si="356"/>
        <v>2285.6988731066917</v>
      </c>
      <c r="N501" s="39">
        <f t="shared" si="356"/>
        <v>840.19099042355731</v>
      </c>
      <c r="O501" s="39">
        <f t="shared" si="356"/>
        <v>1807.2522535270575</v>
      </c>
      <c r="P501" s="39">
        <f t="shared" si="356"/>
        <v>0</v>
      </c>
      <c r="Q501" s="39">
        <f t="shared" si="356"/>
        <v>0</v>
      </c>
      <c r="R501" s="39">
        <f t="shared" si="356"/>
        <v>7751.2162344386679</v>
      </c>
      <c r="S501" s="39">
        <f t="shared" si="356"/>
        <v>477.84246651495408</v>
      </c>
      <c r="T501" s="39">
        <f t="shared" si="356"/>
        <v>2533.1615265341816</v>
      </c>
      <c r="U501" s="39">
        <f t="shared" si="356"/>
        <v>207.08554136612435</v>
      </c>
      <c r="V501" s="39">
        <f t="shared" si="356"/>
        <v>0</v>
      </c>
      <c r="W501" s="39">
        <f t="shared" si="356"/>
        <v>0</v>
      </c>
      <c r="X501" s="39">
        <f t="shared" si="356"/>
        <v>12465.074232037761</v>
      </c>
      <c r="Y501" s="39">
        <f t="shared" si="356"/>
        <v>29687.384776483639</v>
      </c>
      <c r="Z501" s="39">
        <f t="shared" si="356"/>
        <v>4192.4668606280384</v>
      </c>
      <c r="AA501" s="39">
        <f t="shared" si="356"/>
        <v>3841.5113334155562</v>
      </c>
      <c r="AB501" s="39">
        <f t="shared" si="356"/>
        <v>0</v>
      </c>
      <c r="AC501" s="39">
        <f t="shared" si="356"/>
        <v>0</v>
      </c>
      <c r="AD501" s="39">
        <f t="shared" si="356"/>
        <v>0</v>
      </c>
      <c r="AE501" s="39">
        <f t="shared" si="356"/>
        <v>0</v>
      </c>
      <c r="AF501" s="39">
        <f t="shared" si="356"/>
        <v>0</v>
      </c>
      <c r="AG501" s="39">
        <f t="shared" si="356"/>
        <v>0</v>
      </c>
      <c r="AH501" s="39">
        <f t="shared" si="356"/>
        <v>0</v>
      </c>
      <c r="AI501" s="39">
        <f t="shared" si="356"/>
        <v>0</v>
      </c>
      <c r="AJ501" s="39">
        <f t="shared" si="358"/>
        <v>103614.88917289529</v>
      </c>
      <c r="AK501" s="39">
        <f t="shared" si="359"/>
        <v>55240.734161574837</v>
      </c>
      <c r="AL501" s="45"/>
    </row>
    <row r="502" spans="1:38">
      <c r="A502" s="48" t="s">
        <v>11</v>
      </c>
      <c r="B502" s="39">
        <f t="shared" si="357"/>
        <v>17121.338038810001</v>
      </c>
      <c r="C502" s="39">
        <f t="shared" si="356"/>
        <v>6495.8873916425173</v>
      </c>
      <c r="D502" s="39">
        <f t="shared" si="356"/>
        <v>4285.6029756432717</v>
      </c>
      <c r="E502" s="39">
        <f t="shared" si="356"/>
        <v>983.91678583635257</v>
      </c>
      <c r="F502" s="39">
        <f t="shared" si="356"/>
        <v>0</v>
      </c>
      <c r="G502" s="39">
        <f t="shared" si="356"/>
        <v>0</v>
      </c>
      <c r="H502" s="39">
        <f t="shared" si="356"/>
        <v>0</v>
      </c>
      <c r="I502" s="39">
        <f t="shared" si="356"/>
        <v>0</v>
      </c>
      <c r="J502" s="39">
        <f t="shared" si="356"/>
        <v>2369.8791754513168</v>
      </c>
      <c r="K502" s="39">
        <f t="shared" si="356"/>
        <v>233.64629327611505</v>
      </c>
      <c r="L502" s="39">
        <f t="shared" si="356"/>
        <v>4779.6384770319582</v>
      </c>
      <c r="M502" s="39">
        <f t="shared" si="356"/>
        <v>503.18374276315393</v>
      </c>
      <c r="N502" s="39">
        <f t="shared" si="356"/>
        <v>0</v>
      </c>
      <c r="O502" s="39">
        <f t="shared" si="356"/>
        <v>0</v>
      </c>
      <c r="P502" s="39">
        <f t="shared" si="356"/>
        <v>0</v>
      </c>
      <c r="Q502" s="39">
        <f t="shared" si="356"/>
        <v>0</v>
      </c>
      <c r="R502" s="39">
        <f t="shared" si="356"/>
        <v>0</v>
      </c>
      <c r="S502" s="39">
        <f t="shared" si="356"/>
        <v>0</v>
      </c>
      <c r="T502" s="39">
        <f t="shared" si="356"/>
        <v>2402.2202413011164</v>
      </c>
      <c r="U502" s="39">
        <f t="shared" si="356"/>
        <v>202.17604678876233</v>
      </c>
      <c r="V502" s="39">
        <f t="shared" si="356"/>
        <v>0</v>
      </c>
      <c r="W502" s="39">
        <f t="shared" si="356"/>
        <v>0</v>
      </c>
      <c r="X502" s="39">
        <f t="shared" si="356"/>
        <v>9029.1290944859611</v>
      </c>
      <c r="Y502" s="39">
        <f t="shared" si="356"/>
        <v>22138.740957609243</v>
      </c>
      <c r="Z502" s="39">
        <f t="shared" si="356"/>
        <v>2689.4810961822031</v>
      </c>
      <c r="AA502" s="39">
        <f t="shared" si="356"/>
        <v>2537.061298876818</v>
      </c>
      <c r="AB502" s="39">
        <f t="shared" si="356"/>
        <v>0</v>
      </c>
      <c r="AC502" s="39">
        <f t="shared" si="356"/>
        <v>0</v>
      </c>
      <c r="AD502" s="39">
        <f t="shared" si="356"/>
        <v>0</v>
      </c>
      <c r="AE502" s="39">
        <f t="shared" si="356"/>
        <v>0</v>
      </c>
      <c r="AF502" s="39">
        <f t="shared" si="356"/>
        <v>0</v>
      </c>
      <c r="AG502" s="39">
        <f t="shared" si="356"/>
        <v>0</v>
      </c>
      <c r="AH502" s="39">
        <f t="shared" si="356"/>
        <v>0</v>
      </c>
      <c r="AI502" s="39">
        <f t="shared" si="356"/>
        <v>0</v>
      </c>
      <c r="AJ502" s="39">
        <f t="shared" si="358"/>
        <v>42677.289098905829</v>
      </c>
      <c r="AK502" s="39">
        <f t="shared" si="359"/>
        <v>33094.612516792957</v>
      </c>
      <c r="AL502" s="45"/>
    </row>
    <row r="503" spans="1:38">
      <c r="A503" s="54" t="s">
        <v>12</v>
      </c>
      <c r="B503" s="39">
        <f t="shared" si="357"/>
        <v>2886.8453992005825</v>
      </c>
      <c r="C503" s="39">
        <f t="shared" si="356"/>
        <v>1076.2323996917992</v>
      </c>
      <c r="D503" s="39">
        <f t="shared" si="356"/>
        <v>654.23004318499261</v>
      </c>
      <c r="E503" s="39">
        <f t="shared" si="356"/>
        <v>147.59058990107445</v>
      </c>
      <c r="F503" s="39">
        <f t="shared" si="356"/>
        <v>0</v>
      </c>
      <c r="G503" s="39">
        <f t="shared" si="356"/>
        <v>0</v>
      </c>
      <c r="H503" s="39">
        <f t="shared" si="356"/>
        <v>0</v>
      </c>
      <c r="I503" s="39">
        <f t="shared" si="356"/>
        <v>0</v>
      </c>
      <c r="J503" s="39">
        <f t="shared" si="356"/>
        <v>734.20092481477593</v>
      </c>
      <c r="K503" s="39">
        <f t="shared" si="356"/>
        <v>71.126160909267313</v>
      </c>
      <c r="L503" s="39">
        <f t="shared" si="356"/>
        <v>729.64833770396274</v>
      </c>
      <c r="M503" s="39">
        <f t="shared" si="356"/>
        <v>75.47913247553474</v>
      </c>
      <c r="N503" s="39">
        <f t="shared" si="356"/>
        <v>246.84064997302653</v>
      </c>
      <c r="O503" s="39">
        <f t="shared" si="356"/>
        <v>537.11733631711456</v>
      </c>
      <c r="P503" s="39">
        <f t="shared" si="356"/>
        <v>0</v>
      </c>
      <c r="Q503" s="39">
        <f t="shared" si="356"/>
        <v>0</v>
      </c>
      <c r="R503" s="39">
        <f t="shared" si="356"/>
        <v>1503.8367316419849</v>
      </c>
      <c r="S503" s="39">
        <f t="shared" si="356"/>
        <v>93.783689349173898</v>
      </c>
      <c r="T503" s="39">
        <f t="shared" si="356"/>
        <v>744.2203556374028</v>
      </c>
      <c r="U503" s="39">
        <f t="shared" si="356"/>
        <v>61.546048234984305</v>
      </c>
      <c r="V503" s="39">
        <f t="shared" si="356"/>
        <v>0</v>
      </c>
      <c r="W503" s="39">
        <f t="shared" si="356"/>
        <v>0</v>
      </c>
      <c r="X503" s="39">
        <f t="shared" si="356"/>
        <v>914.57588609711183</v>
      </c>
      <c r="Y503" s="39">
        <f t="shared" si="356"/>
        <v>2203.4771577169595</v>
      </c>
      <c r="Z503" s="39">
        <f t="shared" si="356"/>
        <v>813.39308187430379</v>
      </c>
      <c r="AA503" s="39">
        <f t="shared" si="356"/>
        <v>753.95372067271182</v>
      </c>
      <c r="AB503" s="39">
        <f t="shared" ref="AB503:AI503" si="360">AB440*$H$26</f>
        <v>0</v>
      </c>
      <c r="AC503" s="39">
        <f t="shared" si="360"/>
        <v>0</v>
      </c>
      <c r="AD503" s="39">
        <f t="shared" si="360"/>
        <v>0</v>
      </c>
      <c r="AE503" s="39">
        <f t="shared" si="360"/>
        <v>773.13485878900144</v>
      </c>
      <c r="AF503" s="39">
        <f t="shared" si="360"/>
        <v>0</v>
      </c>
      <c r="AG503" s="39">
        <f t="shared" si="360"/>
        <v>0</v>
      </c>
      <c r="AH503" s="39">
        <f t="shared" si="360"/>
        <v>0</v>
      </c>
      <c r="AI503" s="39">
        <f t="shared" si="360"/>
        <v>0</v>
      </c>
      <c r="AJ503" s="39">
        <f t="shared" si="358"/>
        <v>9227.791410128144</v>
      </c>
      <c r="AK503" s="39">
        <f t="shared" si="359"/>
        <v>5793.4410940576217</v>
      </c>
      <c r="AL503" s="45"/>
    </row>
    <row r="504" spans="1:38">
      <c r="A504" s="66"/>
      <c r="B504" s="63"/>
      <c r="C504" s="63"/>
      <c r="D504" s="63"/>
      <c r="E504" s="63"/>
      <c r="F504" s="63"/>
      <c r="G504" s="63"/>
      <c r="H504" s="63"/>
      <c r="I504" s="63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  <c r="AA504" s="64"/>
      <c r="AB504" s="64"/>
      <c r="AC504" s="64"/>
      <c r="AD504" s="64"/>
      <c r="AE504" s="64"/>
      <c r="AF504" s="64"/>
      <c r="AG504" s="64"/>
      <c r="AH504" s="64"/>
      <c r="AI504" s="64"/>
      <c r="AJ504" s="64"/>
      <c r="AK504" s="64"/>
      <c r="AL504" s="45"/>
    </row>
    <row r="505" spans="1:38" ht="22.5">
      <c r="A505" s="44"/>
      <c r="B505" s="16" t="s">
        <v>37</v>
      </c>
      <c r="C505" s="80">
        <f>SUM(B507:C507)</f>
        <v>2680037.6895291535</v>
      </c>
      <c r="D505" s="16" t="s">
        <v>38</v>
      </c>
      <c r="E505" s="16"/>
      <c r="F505" s="16" t="s">
        <v>154</v>
      </c>
      <c r="G505" s="16"/>
      <c r="H505" s="16" t="s">
        <v>39</v>
      </c>
      <c r="I505" s="16"/>
      <c r="J505" s="16" t="s">
        <v>40</v>
      </c>
      <c r="K505" s="16"/>
      <c r="L505" s="16" t="s">
        <v>51</v>
      </c>
      <c r="M505" s="16"/>
      <c r="N505" s="16" t="s">
        <v>157</v>
      </c>
      <c r="O505" s="16"/>
      <c r="P505" s="16" t="s">
        <v>49</v>
      </c>
      <c r="Q505" s="16"/>
      <c r="R505" s="16" t="s">
        <v>160</v>
      </c>
      <c r="S505" s="16"/>
      <c r="T505" s="16" t="s">
        <v>54</v>
      </c>
      <c r="U505" s="16"/>
      <c r="V505" s="16" t="s">
        <v>162</v>
      </c>
      <c r="W505" s="16"/>
      <c r="X505" s="16" t="s">
        <v>164</v>
      </c>
      <c r="Y505" s="16"/>
      <c r="Z505" s="16" t="s">
        <v>166</v>
      </c>
      <c r="AA505" s="16"/>
      <c r="AB505" s="16" t="s">
        <v>172</v>
      </c>
      <c r="AC505" s="16"/>
      <c r="AD505" s="16" t="s">
        <v>168</v>
      </c>
      <c r="AE505" s="16"/>
      <c r="AF505" s="16" t="s">
        <v>170</v>
      </c>
      <c r="AG505" s="16"/>
      <c r="AH505" s="16" t="s">
        <v>60</v>
      </c>
      <c r="AI505" s="16"/>
      <c r="AJ505" s="23" t="s">
        <v>177</v>
      </c>
      <c r="AK505" s="81">
        <f>SUM(AJ507:AK507)</f>
        <v>8787853.8473149389</v>
      </c>
      <c r="AL505" s="45"/>
    </row>
    <row r="506" spans="1:38">
      <c r="A506" s="65" t="s">
        <v>184</v>
      </c>
      <c r="B506" s="16" t="s">
        <v>30</v>
      </c>
      <c r="C506" s="16" t="s">
        <v>31</v>
      </c>
      <c r="D506" s="16" t="s">
        <v>30</v>
      </c>
      <c r="E506" s="16" t="s">
        <v>31</v>
      </c>
      <c r="F506" s="16" t="s">
        <v>30</v>
      </c>
      <c r="G506" s="16" t="s">
        <v>31</v>
      </c>
      <c r="H506" s="16" t="s">
        <v>30</v>
      </c>
      <c r="I506" s="16" t="s">
        <v>31</v>
      </c>
      <c r="J506" s="16" t="s">
        <v>30</v>
      </c>
      <c r="K506" s="16" t="s">
        <v>31</v>
      </c>
      <c r="L506" s="16" t="s">
        <v>30</v>
      </c>
      <c r="M506" s="16" t="s">
        <v>31</v>
      </c>
      <c r="N506" s="16" t="s">
        <v>30</v>
      </c>
      <c r="O506" s="16" t="s">
        <v>31</v>
      </c>
      <c r="P506" s="16" t="s">
        <v>30</v>
      </c>
      <c r="Q506" s="16" t="s">
        <v>31</v>
      </c>
      <c r="R506" s="16" t="s">
        <v>30</v>
      </c>
      <c r="S506" s="16" t="s">
        <v>31</v>
      </c>
      <c r="T506" s="16" t="s">
        <v>30</v>
      </c>
      <c r="U506" s="16" t="s">
        <v>31</v>
      </c>
      <c r="V506" s="16" t="s">
        <v>30</v>
      </c>
      <c r="W506" s="16" t="s">
        <v>31</v>
      </c>
      <c r="X506" s="16" t="s">
        <v>30</v>
      </c>
      <c r="Y506" s="16" t="s">
        <v>31</v>
      </c>
      <c r="Z506" s="16" t="s">
        <v>30</v>
      </c>
      <c r="AA506" s="16" t="s">
        <v>31</v>
      </c>
      <c r="AB506" s="16" t="s">
        <v>30</v>
      </c>
      <c r="AC506" s="16" t="s">
        <v>31</v>
      </c>
      <c r="AD506" s="16" t="s">
        <v>30</v>
      </c>
      <c r="AE506" s="16" t="s">
        <v>31</v>
      </c>
      <c r="AF506" s="16" t="s">
        <v>30</v>
      </c>
      <c r="AG506" s="16" t="s">
        <v>31</v>
      </c>
      <c r="AH506" s="16" t="s">
        <v>30</v>
      </c>
      <c r="AI506" s="16" t="s">
        <v>31</v>
      </c>
      <c r="AJ506" s="23" t="s">
        <v>30</v>
      </c>
      <c r="AK506" s="23" t="s">
        <v>31</v>
      </c>
      <c r="AL506" s="45"/>
    </row>
    <row r="507" spans="1:38">
      <c r="A507" s="46" t="s">
        <v>5</v>
      </c>
      <c r="B507" s="39">
        <f>SUM(B508:B515)</f>
        <v>1760229.2466338628</v>
      </c>
      <c r="C507" s="39">
        <f t="shared" ref="C507:AK507" si="361">SUM(C508:C515)</f>
        <v>919808.44289529044</v>
      </c>
      <c r="D507" s="39">
        <f t="shared" si="361"/>
        <v>472454.79997313675</v>
      </c>
      <c r="E507" s="39">
        <f t="shared" si="361"/>
        <v>88264.644832453676</v>
      </c>
      <c r="F507" s="39">
        <f t="shared" si="361"/>
        <v>112331.82585442091</v>
      </c>
      <c r="G507" s="39">
        <f t="shared" si="361"/>
        <v>12419.585560490797</v>
      </c>
      <c r="H507" s="39">
        <f t="shared" si="361"/>
        <v>90513.845940851461</v>
      </c>
      <c r="I507" s="39">
        <f t="shared" si="361"/>
        <v>16670.483835260377</v>
      </c>
      <c r="J507" s="39">
        <f t="shared" si="361"/>
        <v>671153.94661298697</v>
      </c>
      <c r="K507" s="39">
        <f t="shared" si="361"/>
        <v>105755.84251128769</v>
      </c>
      <c r="L507" s="39">
        <f t="shared" si="361"/>
        <v>730408.61377443117</v>
      </c>
      <c r="M507" s="39">
        <f t="shared" si="361"/>
        <v>138513.71200295913</v>
      </c>
      <c r="N507" s="39">
        <f t="shared" si="361"/>
        <v>120387.94885298182</v>
      </c>
      <c r="O507" s="39">
        <f t="shared" si="361"/>
        <v>261967.10347404054</v>
      </c>
      <c r="P507" s="39">
        <f t="shared" si="361"/>
        <v>67658.72088983703</v>
      </c>
      <c r="Q507" s="39">
        <f t="shared" si="361"/>
        <v>39922.573619126764</v>
      </c>
      <c r="R507" s="39">
        <f t="shared" si="361"/>
        <v>624262.01149865822</v>
      </c>
      <c r="S507" s="39">
        <f t="shared" si="361"/>
        <v>53513.525702817555</v>
      </c>
      <c r="T507" s="39">
        <f t="shared" si="361"/>
        <v>148923.24834473047</v>
      </c>
      <c r="U507" s="39">
        <f t="shared" si="361"/>
        <v>28572.575194645826</v>
      </c>
      <c r="V507" s="39">
        <f t="shared" si="361"/>
        <v>76992.750934514115</v>
      </c>
      <c r="W507" s="39">
        <f t="shared" si="361"/>
        <v>74512.18236338289</v>
      </c>
      <c r="X507" s="39">
        <f t="shared" si="361"/>
        <v>550886.92652249138</v>
      </c>
      <c r="Y507" s="39">
        <f t="shared" si="361"/>
        <v>648683.43958574545</v>
      </c>
      <c r="Z507" s="39">
        <f t="shared" si="361"/>
        <v>232700.33378919569</v>
      </c>
      <c r="AA507" s="39">
        <f t="shared" si="361"/>
        <v>426149.99772388599</v>
      </c>
      <c r="AB507" s="39">
        <f t="shared" si="361"/>
        <v>6261.082291165204</v>
      </c>
      <c r="AC507" s="39">
        <f t="shared" si="361"/>
        <v>8449.4300561176751</v>
      </c>
      <c r="AD507" s="39">
        <f t="shared" si="361"/>
        <v>48718.020473228775</v>
      </c>
      <c r="AE507" s="39">
        <f t="shared" si="361"/>
        <v>85168.199345869463</v>
      </c>
      <c r="AF507" s="39">
        <f t="shared" si="361"/>
        <v>4857.6991900773701</v>
      </c>
      <c r="AG507" s="39">
        <f t="shared" si="361"/>
        <v>17701.211143621127</v>
      </c>
      <c r="AH507" s="39">
        <f t="shared" si="361"/>
        <v>83343.771154250309</v>
      </c>
      <c r="AI507" s="39">
        <f t="shared" si="361"/>
        <v>59696.104737122594</v>
      </c>
      <c r="AJ507" s="39">
        <f t="shared" si="361"/>
        <v>5802084.7927308204</v>
      </c>
      <c r="AK507" s="39">
        <f t="shared" si="361"/>
        <v>2985769.0545841185</v>
      </c>
      <c r="AL507" s="45"/>
    </row>
    <row r="508" spans="1:38">
      <c r="A508" s="48" t="s">
        <v>13</v>
      </c>
      <c r="B508" s="39">
        <f>B445*$H$26</f>
        <v>239820.70503214636</v>
      </c>
      <c r="C508" s="39">
        <f t="shared" ref="C508:AI515" si="362">C445*$H$26</f>
        <v>131544.75306913228</v>
      </c>
      <c r="D508" s="39">
        <f t="shared" si="362"/>
        <v>203193.425036795</v>
      </c>
      <c r="E508" s="39">
        <f t="shared" si="362"/>
        <v>39025.76125575199</v>
      </c>
      <c r="F508" s="39">
        <f t="shared" si="362"/>
        <v>76763.254186557737</v>
      </c>
      <c r="G508" s="39">
        <f t="shared" si="362"/>
        <v>8715.7766873591499</v>
      </c>
      <c r="H508" s="39">
        <f t="shared" si="362"/>
        <v>35185.201165045873</v>
      </c>
      <c r="I508" s="39">
        <f t="shared" si="362"/>
        <v>6701.2281667118732</v>
      </c>
      <c r="J508" s="39">
        <f t="shared" si="362"/>
        <v>147037.34874594389</v>
      </c>
      <c r="K508" s="39">
        <f t="shared" si="362"/>
        <v>24074.13560454439</v>
      </c>
      <c r="L508" s="39">
        <f t="shared" si="362"/>
        <v>71367.445979780096</v>
      </c>
      <c r="M508" s="39">
        <f t="shared" si="362"/>
        <v>14239.157489984533</v>
      </c>
      <c r="N508" s="39">
        <f t="shared" si="362"/>
        <v>35772.005037592964</v>
      </c>
      <c r="O508" s="39">
        <f t="shared" si="362"/>
        <v>80393.263236893603</v>
      </c>
      <c r="P508" s="39">
        <f t="shared" si="362"/>
        <v>8943.9832834660901</v>
      </c>
      <c r="Q508" s="39">
        <f t="shared" si="362"/>
        <v>5703.0974830648302</v>
      </c>
      <c r="R508" s="39">
        <f t="shared" si="362"/>
        <v>156793.6186686999</v>
      </c>
      <c r="S508" s="39">
        <f t="shared" si="362"/>
        <v>14087.19909169842</v>
      </c>
      <c r="T508" s="39">
        <f t="shared" si="362"/>
        <v>34865.047856025703</v>
      </c>
      <c r="U508" s="39">
        <f t="shared" si="362"/>
        <v>7028.9508308936383</v>
      </c>
      <c r="V508" s="39">
        <f t="shared" si="362"/>
        <v>14622.639423981627</v>
      </c>
      <c r="W508" s="39">
        <f t="shared" si="362"/>
        <v>14748.723937602397</v>
      </c>
      <c r="X508" s="39">
        <f t="shared" si="362"/>
        <v>13034.717032526805</v>
      </c>
      <c r="Y508" s="39">
        <f t="shared" si="362"/>
        <v>16374.189431724993</v>
      </c>
      <c r="Z508" s="39">
        <f t="shared" si="362"/>
        <v>120469.24719976023</v>
      </c>
      <c r="AA508" s="39">
        <f t="shared" si="362"/>
        <v>225858.25915310386</v>
      </c>
      <c r="AB508" s="39">
        <f t="shared" si="362"/>
        <v>6261.082291165204</v>
      </c>
      <c r="AC508" s="39">
        <f t="shared" si="362"/>
        <v>8449.4300561176751</v>
      </c>
      <c r="AD508" s="39">
        <f t="shared" si="362"/>
        <v>10526.784314292729</v>
      </c>
      <c r="AE508" s="39">
        <f t="shared" si="362"/>
        <v>18941.416971942312</v>
      </c>
      <c r="AF508" s="39">
        <f t="shared" si="362"/>
        <v>0</v>
      </c>
      <c r="AG508" s="39">
        <f t="shared" si="362"/>
        <v>0</v>
      </c>
      <c r="AH508" s="39">
        <f t="shared" si="362"/>
        <v>24025.238251870858</v>
      </c>
      <c r="AI508" s="39">
        <f t="shared" si="362"/>
        <v>18125.04505390508</v>
      </c>
      <c r="AJ508" s="39">
        <f>SUM(AH508,AF508,AD508,AB508,Z508,X508,V508,T508,R508,P508,N508,L508,J508,H508,F508,D508,B508)</f>
        <v>1198681.7435056509</v>
      </c>
      <c r="AK508" s="39">
        <f>SUM(AI508,AG508,AE508,AC508,AA508,Y508,W508,U508,S508,Q508,O508,M508,K508,I508,G508,E508,C508)</f>
        <v>634010.38752043096</v>
      </c>
      <c r="AL508" s="45"/>
    </row>
    <row r="509" spans="1:38">
      <c r="A509" s="54" t="s">
        <v>6</v>
      </c>
      <c r="B509" s="39">
        <f t="shared" ref="B509:Q515" si="363">B446*$H$26</f>
        <v>362523.05681950145</v>
      </c>
      <c r="C509" s="39">
        <f t="shared" si="363"/>
        <v>198556.72013820178</v>
      </c>
      <c r="D509" s="39">
        <f t="shared" si="363"/>
        <v>89744.89713446697</v>
      </c>
      <c r="E509" s="39">
        <f t="shared" si="363"/>
        <v>17211.297001823961</v>
      </c>
      <c r="F509" s="39">
        <f t="shared" si="363"/>
        <v>0</v>
      </c>
      <c r="G509" s="39">
        <f t="shared" si="363"/>
        <v>0</v>
      </c>
      <c r="H509" s="39">
        <f t="shared" si="363"/>
        <v>10729.985642481652</v>
      </c>
      <c r="I509" s="39">
        <f t="shared" si="363"/>
        <v>2040.5893235076551</v>
      </c>
      <c r="J509" s="39">
        <f t="shared" si="363"/>
        <v>205715.97586664869</v>
      </c>
      <c r="K509" s="39">
        <f t="shared" si="363"/>
        <v>33632.036197848051</v>
      </c>
      <c r="L509" s="39">
        <f t="shared" si="363"/>
        <v>143781.4979995274</v>
      </c>
      <c r="M509" s="39">
        <f t="shared" si="363"/>
        <v>28645.027589570167</v>
      </c>
      <c r="N509" s="39">
        <f t="shared" si="363"/>
        <v>37337.13144243705</v>
      </c>
      <c r="O509" s="39">
        <f t="shared" si="363"/>
        <v>83787.537197092563</v>
      </c>
      <c r="P509" s="39">
        <f t="shared" si="363"/>
        <v>0</v>
      </c>
      <c r="Q509" s="39">
        <f t="shared" si="363"/>
        <v>0</v>
      </c>
      <c r="R509" s="39">
        <f t="shared" si="362"/>
        <v>84821.40752460144</v>
      </c>
      <c r="S509" s="39">
        <f t="shared" si="362"/>
        <v>7609.6353526545308</v>
      </c>
      <c r="T509" s="39">
        <f t="shared" si="362"/>
        <v>10632.352538351724</v>
      </c>
      <c r="U509" s="39">
        <f t="shared" si="362"/>
        <v>2140.3840705247426</v>
      </c>
      <c r="V509" s="39">
        <f t="shared" si="362"/>
        <v>26442.144833433267</v>
      </c>
      <c r="W509" s="39">
        <f t="shared" si="362"/>
        <v>26630.998966911298</v>
      </c>
      <c r="X509" s="39">
        <f t="shared" si="362"/>
        <v>35713.184778105257</v>
      </c>
      <c r="Y509" s="39">
        <f t="shared" si="362"/>
        <v>44796.995369568285</v>
      </c>
      <c r="Z509" s="39">
        <f t="shared" si="362"/>
        <v>32585.417690065307</v>
      </c>
      <c r="AA509" s="39">
        <f t="shared" si="362"/>
        <v>61002.154592721592</v>
      </c>
      <c r="AB509" s="39">
        <f t="shared" si="362"/>
        <v>0</v>
      </c>
      <c r="AC509" s="39">
        <f t="shared" si="362"/>
        <v>0</v>
      </c>
      <c r="AD509" s="39">
        <f t="shared" si="362"/>
        <v>19035.602766237746</v>
      </c>
      <c r="AE509" s="39">
        <f t="shared" si="362"/>
        <v>34201.525362175402</v>
      </c>
      <c r="AF509" s="39">
        <f t="shared" si="362"/>
        <v>0</v>
      </c>
      <c r="AG509" s="39">
        <f t="shared" si="362"/>
        <v>0</v>
      </c>
      <c r="AH509" s="39">
        <f t="shared" si="362"/>
        <v>0</v>
      </c>
      <c r="AI509" s="39">
        <f t="shared" si="362"/>
        <v>0</v>
      </c>
      <c r="AJ509" s="39">
        <f t="shared" ref="AJ509:AJ515" si="364">SUM(AH509,AF509,AD509,AB509,Z509,X509,V509,T509,R509,P509,N509,L509,J509,H509,F509,D509,B509)</f>
        <v>1059062.655035858</v>
      </c>
      <c r="AK509" s="39">
        <f t="shared" ref="AK509:AK515" si="365">SUM(AI509,AG509,AE509,AC509,AA509,Y509,W509,U509,S509,Q509,O509,M509,K509,I509,G509,E509,C509)</f>
        <v>540254.90116260003</v>
      </c>
      <c r="AL509" s="45"/>
    </row>
    <row r="510" spans="1:38">
      <c r="A510" s="48" t="s">
        <v>7</v>
      </c>
      <c r="B510" s="39">
        <f t="shared" si="363"/>
        <v>261109.22495862251</v>
      </c>
      <c r="C510" s="39">
        <f t="shared" si="362"/>
        <v>130773.79594109669</v>
      </c>
      <c r="D510" s="39">
        <f t="shared" si="362"/>
        <v>49906.869182722352</v>
      </c>
      <c r="E510" s="39">
        <f t="shared" si="362"/>
        <v>8752.1291631891272</v>
      </c>
      <c r="F510" s="39">
        <f t="shared" si="362"/>
        <v>21568.183931772415</v>
      </c>
      <c r="G510" s="39">
        <f t="shared" si="362"/>
        <v>2236.0316956330785</v>
      </c>
      <c r="H510" s="39">
        <f t="shared" si="362"/>
        <v>9569.2779648616197</v>
      </c>
      <c r="I510" s="39">
        <f t="shared" si="362"/>
        <v>1664.122132433748</v>
      </c>
      <c r="J510" s="39">
        <f t="shared" si="362"/>
        <v>131549.63220496304</v>
      </c>
      <c r="K510" s="39">
        <f t="shared" si="362"/>
        <v>19666.375955827341</v>
      </c>
      <c r="L510" s="39">
        <f t="shared" si="362"/>
        <v>79153.116426669978</v>
      </c>
      <c r="M510" s="39">
        <f t="shared" si="362"/>
        <v>14419.95207239999</v>
      </c>
      <c r="N510" s="39">
        <f t="shared" si="362"/>
        <v>18548.340076751734</v>
      </c>
      <c r="O510" s="39">
        <f t="shared" si="362"/>
        <v>38062.129618209532</v>
      </c>
      <c r="P510" s="39">
        <f t="shared" si="362"/>
        <v>36521.054434587735</v>
      </c>
      <c r="Q510" s="39">
        <f t="shared" si="362"/>
        <v>21263.501588624218</v>
      </c>
      <c r="R510" s="39">
        <f t="shared" si="362"/>
        <v>64922.168125944328</v>
      </c>
      <c r="S510" s="39">
        <f t="shared" si="362"/>
        <v>5325.9973231111162</v>
      </c>
      <c r="T510" s="39">
        <f t="shared" si="362"/>
        <v>29500.197204344142</v>
      </c>
      <c r="U510" s="39">
        <f t="shared" si="362"/>
        <v>5430.4624950912803</v>
      </c>
      <c r="V510" s="39">
        <f t="shared" si="362"/>
        <v>17785.590052189622</v>
      </c>
      <c r="W510" s="39">
        <f t="shared" si="362"/>
        <v>16379.80070543036</v>
      </c>
      <c r="X510" s="39">
        <f t="shared" si="362"/>
        <v>79270.960209347046</v>
      </c>
      <c r="Y510" s="39">
        <f t="shared" si="362"/>
        <v>90925.140622104533</v>
      </c>
      <c r="Z510" s="39">
        <f t="shared" si="362"/>
        <v>12470.412997538151</v>
      </c>
      <c r="AA510" s="39">
        <f t="shared" si="362"/>
        <v>21347.758270145558</v>
      </c>
      <c r="AB510" s="39">
        <f t="shared" si="362"/>
        <v>0</v>
      </c>
      <c r="AC510" s="39">
        <f t="shared" si="362"/>
        <v>0</v>
      </c>
      <c r="AD510" s="39">
        <f t="shared" si="362"/>
        <v>4115.5009819738216</v>
      </c>
      <c r="AE510" s="39">
        <f t="shared" si="362"/>
        <v>6761.6254403802268</v>
      </c>
      <c r="AF510" s="39">
        <f t="shared" si="362"/>
        <v>2319.466232592024</v>
      </c>
      <c r="AG510" s="39">
        <f t="shared" si="362"/>
        <v>8440.3323447672065</v>
      </c>
      <c r="AH510" s="39">
        <f t="shared" si="362"/>
        <v>13794.244715394974</v>
      </c>
      <c r="AI510" s="39">
        <f t="shared" si="362"/>
        <v>9502.1302170060262</v>
      </c>
      <c r="AJ510" s="39">
        <f t="shared" si="364"/>
        <v>832104.23970027547</v>
      </c>
      <c r="AK510" s="39">
        <f t="shared" si="365"/>
        <v>400951.28558545001</v>
      </c>
      <c r="AL510" s="45"/>
    </row>
    <row r="511" spans="1:38">
      <c r="A511" s="54" t="s">
        <v>8</v>
      </c>
      <c r="B511" s="39">
        <f t="shared" si="363"/>
        <v>249075.9217456156</v>
      </c>
      <c r="C511" s="39">
        <f t="shared" si="362"/>
        <v>125077.58544416247</v>
      </c>
      <c r="D511" s="39">
        <f t="shared" si="362"/>
        <v>39740.378459367719</v>
      </c>
      <c r="E511" s="39">
        <f t="shared" si="362"/>
        <v>6987.7059193939558</v>
      </c>
      <c r="F511" s="39">
        <f t="shared" si="362"/>
        <v>0</v>
      </c>
      <c r="G511" s="39">
        <f t="shared" si="362"/>
        <v>0</v>
      </c>
      <c r="H511" s="39">
        <f t="shared" si="362"/>
        <v>10471.830272177243</v>
      </c>
      <c r="I511" s="39">
        <f t="shared" si="362"/>
        <v>1825.9036191286766</v>
      </c>
      <c r="J511" s="39">
        <f t="shared" si="362"/>
        <v>82448.152239429328</v>
      </c>
      <c r="K511" s="39">
        <f t="shared" si="362"/>
        <v>12358.474171295979</v>
      </c>
      <c r="L511" s="39">
        <f t="shared" si="362"/>
        <v>110178.93103378564</v>
      </c>
      <c r="M511" s="39">
        <f t="shared" si="362"/>
        <v>20125.356445880523</v>
      </c>
      <c r="N511" s="39">
        <f t="shared" si="362"/>
        <v>14769.871693301093</v>
      </c>
      <c r="O511" s="39">
        <f t="shared" si="362"/>
        <v>30388.830361021424</v>
      </c>
      <c r="P511" s="39">
        <f t="shared" si="362"/>
        <v>22193.683171783206</v>
      </c>
      <c r="Q511" s="39">
        <f t="shared" si="362"/>
        <v>12955.974547437714</v>
      </c>
      <c r="R511" s="39">
        <f t="shared" si="362"/>
        <v>154143.31350955274</v>
      </c>
      <c r="S511" s="39">
        <f t="shared" si="362"/>
        <v>12678.907912097393</v>
      </c>
      <c r="T511" s="39">
        <f t="shared" si="362"/>
        <v>10376.546146973329</v>
      </c>
      <c r="U511" s="39">
        <f t="shared" si="362"/>
        <v>1915.1991905841392</v>
      </c>
      <c r="V511" s="39">
        <f t="shared" si="362"/>
        <v>18142.376624909593</v>
      </c>
      <c r="W511" s="39">
        <f t="shared" si="362"/>
        <v>16752.658753438835</v>
      </c>
      <c r="X511" s="39">
        <f t="shared" si="362"/>
        <v>85880.138860448889</v>
      </c>
      <c r="Y511" s="39">
        <f t="shared" si="362"/>
        <v>98766.992334867682</v>
      </c>
      <c r="Z511" s="39">
        <f t="shared" si="362"/>
        <v>8334.1697204403572</v>
      </c>
      <c r="AA511" s="39">
        <f t="shared" si="362"/>
        <v>14304.840122508693</v>
      </c>
      <c r="AB511" s="39">
        <f t="shared" si="362"/>
        <v>0</v>
      </c>
      <c r="AC511" s="39">
        <f t="shared" si="362"/>
        <v>0</v>
      </c>
      <c r="AD511" s="39">
        <f t="shared" si="362"/>
        <v>4503.6655771167007</v>
      </c>
      <c r="AE511" s="39">
        <f t="shared" si="362"/>
        <v>7418.9725153927711</v>
      </c>
      <c r="AF511" s="39">
        <f t="shared" si="362"/>
        <v>2538.2329574853457</v>
      </c>
      <c r="AG511" s="39">
        <f t="shared" si="362"/>
        <v>9260.8787988539189</v>
      </c>
      <c r="AH511" s="39">
        <f t="shared" si="362"/>
        <v>20736.156275531797</v>
      </c>
      <c r="AI511" s="39">
        <f t="shared" si="362"/>
        <v>14321.89669694525</v>
      </c>
      <c r="AJ511" s="39">
        <f t="shared" si="364"/>
        <v>833533.36828791839</v>
      </c>
      <c r="AK511" s="39">
        <f t="shared" si="365"/>
        <v>385140.17683300941</v>
      </c>
      <c r="AL511" s="45"/>
    </row>
    <row r="512" spans="1:38">
      <c r="A512" s="48" t="s">
        <v>9</v>
      </c>
      <c r="B512" s="39">
        <f t="shared" si="363"/>
        <v>290240.70173172175</v>
      </c>
      <c r="C512" s="39">
        <f t="shared" si="362"/>
        <v>151083.04562443911</v>
      </c>
      <c r="D512" s="39">
        <f t="shared" si="362"/>
        <v>36254.50178702073</v>
      </c>
      <c r="E512" s="39">
        <f t="shared" si="362"/>
        <v>6608.0639136920026</v>
      </c>
      <c r="F512" s="39">
        <f t="shared" si="362"/>
        <v>0</v>
      </c>
      <c r="G512" s="39">
        <f t="shared" si="362"/>
        <v>0</v>
      </c>
      <c r="H512" s="39">
        <f t="shared" si="362"/>
        <v>24557.550896285073</v>
      </c>
      <c r="I512" s="39">
        <f t="shared" si="362"/>
        <v>4438.6405934784261</v>
      </c>
      <c r="J512" s="39">
        <f t="shared" si="362"/>
        <v>37119.638764129108</v>
      </c>
      <c r="K512" s="39">
        <f t="shared" si="362"/>
        <v>5767.6293255535857</v>
      </c>
      <c r="L512" s="39">
        <f t="shared" si="362"/>
        <v>168509.51778547833</v>
      </c>
      <c r="M512" s="39">
        <f t="shared" si="362"/>
        <v>31906.497695907954</v>
      </c>
      <c r="N512" s="39">
        <f t="shared" si="362"/>
        <v>4359.3368974830855</v>
      </c>
      <c r="O512" s="39">
        <f t="shared" si="362"/>
        <v>9297.5252942498028</v>
      </c>
      <c r="P512" s="39">
        <f t="shared" si="362"/>
        <v>0</v>
      </c>
      <c r="Q512" s="39">
        <f t="shared" si="362"/>
        <v>0</v>
      </c>
      <c r="R512" s="39">
        <f t="shared" si="362"/>
        <v>93135.560216767888</v>
      </c>
      <c r="S512" s="39">
        <f t="shared" si="362"/>
        <v>7941.1310159824816</v>
      </c>
      <c r="T512" s="39">
        <f t="shared" si="362"/>
        <v>24334.099532628028</v>
      </c>
      <c r="U512" s="39">
        <f t="shared" si="362"/>
        <v>4655.7117160326425</v>
      </c>
      <c r="V512" s="39">
        <f t="shared" si="362"/>
        <v>0</v>
      </c>
      <c r="W512" s="39">
        <f t="shared" si="362"/>
        <v>0</v>
      </c>
      <c r="X512" s="39">
        <f t="shared" si="362"/>
        <v>109739.74543051148</v>
      </c>
      <c r="Y512" s="39">
        <f t="shared" si="362"/>
        <v>130825.59305874987</v>
      </c>
      <c r="Z512" s="39">
        <f t="shared" si="362"/>
        <v>20125.926181454015</v>
      </c>
      <c r="AA512" s="39">
        <f t="shared" si="362"/>
        <v>35808.507198880587</v>
      </c>
      <c r="AB512" s="39">
        <f t="shared" si="362"/>
        <v>0</v>
      </c>
      <c r="AC512" s="39">
        <f t="shared" si="362"/>
        <v>0</v>
      </c>
      <c r="AD512" s="39">
        <f t="shared" si="362"/>
        <v>5051.186939287003</v>
      </c>
      <c r="AE512" s="39">
        <f t="shared" si="362"/>
        <v>8625.4297529397118</v>
      </c>
      <c r="AF512" s="39">
        <f t="shared" si="362"/>
        <v>0</v>
      </c>
      <c r="AG512" s="39">
        <f t="shared" si="362"/>
        <v>0</v>
      </c>
      <c r="AH512" s="39">
        <f t="shared" si="362"/>
        <v>24788.131911452689</v>
      </c>
      <c r="AI512" s="39">
        <f t="shared" si="362"/>
        <v>17747.032769266239</v>
      </c>
      <c r="AJ512" s="39">
        <f t="shared" si="364"/>
        <v>838215.89807421924</v>
      </c>
      <c r="AK512" s="39">
        <f t="shared" si="365"/>
        <v>414704.80795917241</v>
      </c>
      <c r="AL512" s="45"/>
    </row>
    <row r="513" spans="1:38">
      <c r="A513" s="54" t="s">
        <v>10</v>
      </c>
      <c r="B513" s="39">
        <f t="shared" si="363"/>
        <v>212068.54573997628</v>
      </c>
      <c r="C513" s="39">
        <f t="shared" si="362"/>
        <v>107406.4748152995</v>
      </c>
      <c r="D513" s="39">
        <f t="shared" si="362"/>
        <v>13096.117230974998</v>
      </c>
      <c r="E513" s="39">
        <f t="shared" si="362"/>
        <v>2322.4781484909277</v>
      </c>
      <c r="F513" s="39">
        <f t="shared" si="362"/>
        <v>14000.387736090766</v>
      </c>
      <c r="G513" s="39">
        <f t="shared" si="362"/>
        <v>1467.7771774985688</v>
      </c>
      <c r="H513" s="39">
        <f t="shared" si="362"/>
        <v>0</v>
      </c>
      <c r="I513" s="39">
        <f t="shared" si="362"/>
        <v>0</v>
      </c>
      <c r="J513" s="39">
        <f t="shared" si="362"/>
        <v>40225.885078954205</v>
      </c>
      <c r="K513" s="39">
        <f t="shared" si="362"/>
        <v>6081.2939699805147</v>
      </c>
      <c r="L513" s="39">
        <f t="shared" si="362"/>
        <v>117146.50889093774</v>
      </c>
      <c r="M513" s="39">
        <f t="shared" si="362"/>
        <v>21581.460868343715</v>
      </c>
      <c r="N513" s="39">
        <f t="shared" si="362"/>
        <v>4867.2906167639903</v>
      </c>
      <c r="O513" s="39">
        <f t="shared" si="362"/>
        <v>10100.223919811309</v>
      </c>
      <c r="P513" s="39">
        <f t="shared" si="362"/>
        <v>0</v>
      </c>
      <c r="Q513" s="39">
        <f t="shared" si="362"/>
        <v>0</v>
      </c>
      <c r="R513" s="39">
        <f t="shared" si="362"/>
        <v>42894.966071363378</v>
      </c>
      <c r="S513" s="39">
        <f t="shared" si="362"/>
        <v>3558.5243971995096</v>
      </c>
      <c r="T513" s="39">
        <f t="shared" si="362"/>
        <v>12994.123011255233</v>
      </c>
      <c r="U513" s="39">
        <f t="shared" si="362"/>
        <v>2418.8813355206016</v>
      </c>
      <c r="V513" s="39">
        <f t="shared" si="362"/>
        <v>0</v>
      </c>
      <c r="W513" s="39">
        <f t="shared" si="362"/>
        <v>0</v>
      </c>
      <c r="X513" s="39">
        <f t="shared" si="362"/>
        <v>111323.41965011721</v>
      </c>
      <c r="Y513" s="39">
        <f t="shared" si="362"/>
        <v>129125.52234658471</v>
      </c>
      <c r="Z513" s="39">
        <f t="shared" si="362"/>
        <v>16478.745484518808</v>
      </c>
      <c r="AA513" s="39">
        <f t="shared" si="362"/>
        <v>28526.682993319901</v>
      </c>
      <c r="AB513" s="39">
        <f t="shared" si="362"/>
        <v>0</v>
      </c>
      <c r="AC513" s="39">
        <f t="shared" si="362"/>
        <v>0</v>
      </c>
      <c r="AD513" s="39">
        <f t="shared" si="362"/>
        <v>0</v>
      </c>
      <c r="AE513" s="39">
        <f t="shared" si="362"/>
        <v>0</v>
      </c>
      <c r="AF513" s="39">
        <f t="shared" si="362"/>
        <v>0</v>
      </c>
      <c r="AG513" s="39">
        <f t="shared" si="362"/>
        <v>0</v>
      </c>
      <c r="AH513" s="39">
        <f t="shared" si="362"/>
        <v>0</v>
      </c>
      <c r="AI513" s="39">
        <f t="shared" si="362"/>
        <v>0</v>
      </c>
      <c r="AJ513" s="39">
        <f t="shared" si="364"/>
        <v>585095.98951095261</v>
      </c>
      <c r="AK513" s="39">
        <f t="shared" si="365"/>
        <v>312589.31997204921</v>
      </c>
      <c r="AL513" s="45"/>
    </row>
    <row r="514" spans="1:38">
      <c r="A514" s="48" t="s">
        <v>11</v>
      </c>
      <c r="B514" s="39">
        <f t="shared" si="363"/>
        <v>96515.325680790585</v>
      </c>
      <c r="C514" s="39">
        <f t="shared" si="362"/>
        <v>50324.615938270319</v>
      </c>
      <c r="D514" s="39">
        <f t="shared" si="362"/>
        <v>27781.203121865812</v>
      </c>
      <c r="E514" s="39">
        <f t="shared" si="362"/>
        <v>5072.1269665028458</v>
      </c>
      <c r="F514" s="39">
        <f t="shared" si="362"/>
        <v>0</v>
      </c>
      <c r="G514" s="39">
        <f t="shared" si="362"/>
        <v>0</v>
      </c>
      <c r="H514" s="39">
        <f t="shared" si="362"/>
        <v>0</v>
      </c>
      <c r="I514" s="39">
        <f t="shared" si="362"/>
        <v>0</v>
      </c>
      <c r="J514" s="39">
        <f t="shared" si="362"/>
        <v>14015.95440067653</v>
      </c>
      <c r="K514" s="39">
        <f t="shared" si="362"/>
        <v>2181.4388789711397</v>
      </c>
      <c r="L514" s="39">
        <f t="shared" si="362"/>
        <v>27611.839288086532</v>
      </c>
      <c r="M514" s="39">
        <f t="shared" si="362"/>
        <v>5236.930489671523</v>
      </c>
      <c r="N514" s="39">
        <f t="shared" si="362"/>
        <v>0</v>
      </c>
      <c r="O514" s="39">
        <f t="shared" si="362"/>
        <v>0</v>
      </c>
      <c r="P514" s="39">
        <f t="shared" si="362"/>
        <v>0</v>
      </c>
      <c r="Q514" s="39">
        <f t="shared" si="362"/>
        <v>0</v>
      </c>
      <c r="R514" s="39">
        <f t="shared" si="362"/>
        <v>0</v>
      </c>
      <c r="S514" s="39">
        <f t="shared" si="362"/>
        <v>0</v>
      </c>
      <c r="T514" s="39">
        <f t="shared" si="362"/>
        <v>13582.674582179998</v>
      </c>
      <c r="U514" s="39">
        <f t="shared" si="362"/>
        <v>2603.0521538523058</v>
      </c>
      <c r="V514" s="39">
        <f t="shared" si="362"/>
        <v>0</v>
      </c>
      <c r="W514" s="39">
        <f t="shared" si="362"/>
        <v>0</v>
      </c>
      <c r="X514" s="39">
        <f t="shared" si="362"/>
        <v>88884.475751976075</v>
      </c>
      <c r="Y514" s="39">
        <f t="shared" si="362"/>
        <v>106140.57892290269</v>
      </c>
      <c r="Z514" s="39">
        <f t="shared" si="362"/>
        <v>11652.292747658999</v>
      </c>
      <c r="AA514" s="39">
        <f t="shared" si="362"/>
        <v>20766.748393206843</v>
      </c>
      <c r="AB514" s="39">
        <f t="shared" si="362"/>
        <v>0</v>
      </c>
      <c r="AC514" s="39">
        <f t="shared" si="362"/>
        <v>0</v>
      </c>
      <c r="AD514" s="39">
        <f t="shared" si="362"/>
        <v>0</v>
      </c>
      <c r="AE514" s="39">
        <f t="shared" si="362"/>
        <v>0</v>
      </c>
      <c r="AF514" s="39">
        <f t="shared" si="362"/>
        <v>0</v>
      </c>
      <c r="AG514" s="39">
        <f t="shared" si="362"/>
        <v>0</v>
      </c>
      <c r="AH514" s="39">
        <f t="shared" si="362"/>
        <v>0</v>
      </c>
      <c r="AI514" s="39">
        <f t="shared" si="362"/>
        <v>0</v>
      </c>
      <c r="AJ514" s="39">
        <f t="shared" si="364"/>
        <v>280043.76557323453</v>
      </c>
      <c r="AK514" s="39">
        <f t="shared" si="365"/>
        <v>192325.49174337767</v>
      </c>
      <c r="AL514" s="45"/>
    </row>
    <row r="515" spans="1:38">
      <c r="A515" s="54" t="s">
        <v>12</v>
      </c>
      <c r="B515" s="39">
        <f t="shared" si="363"/>
        <v>48875.764925488584</v>
      </c>
      <c r="C515" s="39">
        <f t="shared" si="362"/>
        <v>25041.451924688296</v>
      </c>
      <c r="D515" s="39">
        <f t="shared" si="362"/>
        <v>12737.40801992313</v>
      </c>
      <c r="E515" s="39">
        <f t="shared" si="362"/>
        <v>2285.0824636088441</v>
      </c>
      <c r="F515" s="39">
        <f t="shared" si="362"/>
        <v>0</v>
      </c>
      <c r="G515" s="39">
        <f t="shared" si="362"/>
        <v>0</v>
      </c>
      <c r="H515" s="39">
        <f t="shared" si="362"/>
        <v>0</v>
      </c>
      <c r="I515" s="39">
        <f t="shared" si="362"/>
        <v>0</v>
      </c>
      <c r="J515" s="39">
        <f t="shared" si="362"/>
        <v>13041.359312242286</v>
      </c>
      <c r="K515" s="39">
        <f t="shared" si="362"/>
        <v>1994.4584072666851</v>
      </c>
      <c r="L515" s="39">
        <f t="shared" si="362"/>
        <v>12659.75637016548</v>
      </c>
      <c r="M515" s="39">
        <f t="shared" si="362"/>
        <v>2359.3293512007281</v>
      </c>
      <c r="N515" s="39">
        <f t="shared" si="362"/>
        <v>4733.9730886519137</v>
      </c>
      <c r="O515" s="39">
        <f t="shared" si="362"/>
        <v>9937.5938467623255</v>
      </c>
      <c r="P515" s="39">
        <f t="shared" si="362"/>
        <v>0</v>
      </c>
      <c r="Q515" s="39">
        <f t="shared" si="362"/>
        <v>0</v>
      </c>
      <c r="R515" s="39">
        <f t="shared" si="362"/>
        <v>27550.97738172848</v>
      </c>
      <c r="S515" s="39">
        <f t="shared" si="362"/>
        <v>2312.1306100741167</v>
      </c>
      <c r="T515" s="39">
        <f t="shared" si="362"/>
        <v>12638.207472972343</v>
      </c>
      <c r="U515" s="39">
        <f t="shared" si="362"/>
        <v>2379.9334021464783</v>
      </c>
      <c r="V515" s="39">
        <f t="shared" si="362"/>
        <v>0</v>
      </c>
      <c r="W515" s="39">
        <f t="shared" si="362"/>
        <v>0</v>
      </c>
      <c r="X515" s="39">
        <f t="shared" si="362"/>
        <v>27040.284809458557</v>
      </c>
      <c r="Y515" s="39">
        <f t="shared" si="362"/>
        <v>31728.427499242669</v>
      </c>
      <c r="Z515" s="39">
        <f t="shared" si="362"/>
        <v>10584.121767759862</v>
      </c>
      <c r="AA515" s="39">
        <f t="shared" si="362"/>
        <v>18535.0469999989</v>
      </c>
      <c r="AB515" s="39">
        <f t="shared" ref="AB515:AI515" si="366">AB452*$H$26</f>
        <v>0</v>
      </c>
      <c r="AC515" s="39">
        <f t="shared" si="366"/>
        <v>0</v>
      </c>
      <c r="AD515" s="39">
        <f t="shared" si="366"/>
        <v>5485.2798943207818</v>
      </c>
      <c r="AE515" s="39">
        <f t="shared" si="366"/>
        <v>9219.2293030390319</v>
      </c>
      <c r="AF515" s="39">
        <f t="shared" si="366"/>
        <v>0</v>
      </c>
      <c r="AG515" s="39">
        <f t="shared" si="366"/>
        <v>0</v>
      </c>
      <c r="AH515" s="39">
        <f t="shared" si="366"/>
        <v>0</v>
      </c>
      <c r="AI515" s="39">
        <f t="shared" si="366"/>
        <v>0</v>
      </c>
      <c r="AJ515" s="39">
        <f t="shared" si="364"/>
        <v>175347.13304271142</v>
      </c>
      <c r="AK515" s="39">
        <f t="shared" si="365"/>
        <v>105792.68380802809</v>
      </c>
      <c r="AL515" s="45"/>
    </row>
    <row r="516" spans="1:38">
      <c r="A516" s="44"/>
      <c r="B516" s="63"/>
      <c r="C516" s="63"/>
      <c r="D516" s="63"/>
      <c r="E516" s="63"/>
      <c r="F516" s="63"/>
      <c r="G516" s="63"/>
      <c r="H516" s="63"/>
      <c r="I516" s="63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  <c r="AA516" s="64"/>
      <c r="AB516" s="64"/>
      <c r="AC516" s="64"/>
      <c r="AD516" s="64"/>
      <c r="AE516" s="64"/>
      <c r="AF516" s="64"/>
      <c r="AG516" s="64"/>
      <c r="AH516" s="64"/>
      <c r="AI516" s="64"/>
      <c r="AJ516" s="64"/>
      <c r="AK516" s="64"/>
      <c r="AL516" s="45"/>
    </row>
    <row r="517" spans="1:38" ht="22.5">
      <c r="A517" s="44"/>
      <c r="B517" s="16" t="s">
        <v>37</v>
      </c>
      <c r="C517" s="25"/>
      <c r="D517" s="16" t="s">
        <v>38</v>
      </c>
      <c r="E517" s="16"/>
      <c r="F517" s="16" t="s">
        <v>154</v>
      </c>
      <c r="G517" s="16"/>
      <c r="H517" s="16" t="s">
        <v>39</v>
      </c>
      <c r="I517" s="16"/>
      <c r="J517" s="16" t="s">
        <v>40</v>
      </c>
      <c r="K517" s="16"/>
      <c r="L517" s="16" t="s">
        <v>51</v>
      </c>
      <c r="M517" s="16"/>
      <c r="N517" s="16" t="s">
        <v>157</v>
      </c>
      <c r="O517" s="16"/>
      <c r="P517" s="16" t="s">
        <v>49</v>
      </c>
      <c r="Q517" s="16"/>
      <c r="R517" s="16" t="s">
        <v>160</v>
      </c>
      <c r="S517" s="16"/>
      <c r="T517" s="16" t="s">
        <v>54</v>
      </c>
      <c r="U517" s="16"/>
      <c r="V517" s="16" t="s">
        <v>162</v>
      </c>
      <c r="W517" s="16"/>
      <c r="X517" s="16" t="s">
        <v>164</v>
      </c>
      <c r="Y517" s="16"/>
      <c r="Z517" s="16" t="s">
        <v>166</v>
      </c>
      <c r="AA517" s="16"/>
      <c r="AB517" s="16" t="s">
        <v>172</v>
      </c>
      <c r="AC517" s="16"/>
      <c r="AD517" s="16" t="s">
        <v>168</v>
      </c>
      <c r="AE517" s="16"/>
      <c r="AF517" s="16" t="s">
        <v>170</v>
      </c>
      <c r="AG517" s="16"/>
      <c r="AH517" s="16" t="s">
        <v>60</v>
      </c>
      <c r="AI517" s="16"/>
      <c r="AJ517" s="23" t="s">
        <v>177</v>
      </c>
      <c r="AK517" s="81">
        <f>SUM(AJ519:AK519)</f>
        <v>3128677.4934126241</v>
      </c>
      <c r="AL517" s="45"/>
    </row>
    <row r="518" spans="1:38">
      <c r="A518" s="65" t="s">
        <v>24</v>
      </c>
      <c r="B518" s="16" t="s">
        <v>30</v>
      </c>
      <c r="C518" s="16" t="s">
        <v>31</v>
      </c>
      <c r="D518" s="16" t="s">
        <v>30</v>
      </c>
      <c r="E518" s="16" t="s">
        <v>31</v>
      </c>
      <c r="F518" s="16" t="s">
        <v>30</v>
      </c>
      <c r="G518" s="16" t="s">
        <v>31</v>
      </c>
      <c r="H518" s="16" t="s">
        <v>30</v>
      </c>
      <c r="I518" s="16" t="s">
        <v>31</v>
      </c>
      <c r="J518" s="16" t="s">
        <v>30</v>
      </c>
      <c r="K518" s="16" t="s">
        <v>31</v>
      </c>
      <c r="L518" s="16" t="s">
        <v>30</v>
      </c>
      <c r="M518" s="16" t="s">
        <v>31</v>
      </c>
      <c r="N518" s="16" t="s">
        <v>30</v>
      </c>
      <c r="O518" s="16" t="s">
        <v>31</v>
      </c>
      <c r="P518" s="16" t="s">
        <v>30</v>
      </c>
      <c r="Q518" s="16" t="s">
        <v>31</v>
      </c>
      <c r="R518" s="16" t="s">
        <v>30</v>
      </c>
      <c r="S518" s="16" t="s">
        <v>31</v>
      </c>
      <c r="T518" s="16" t="s">
        <v>30</v>
      </c>
      <c r="U518" s="16" t="s">
        <v>31</v>
      </c>
      <c r="V518" s="16" t="s">
        <v>30</v>
      </c>
      <c r="W518" s="16" t="s">
        <v>31</v>
      </c>
      <c r="X518" s="16" t="s">
        <v>30</v>
      </c>
      <c r="Y518" s="16" t="s">
        <v>31</v>
      </c>
      <c r="Z518" s="16" t="s">
        <v>30</v>
      </c>
      <c r="AA518" s="16" t="s">
        <v>31</v>
      </c>
      <c r="AB518" s="16" t="s">
        <v>30</v>
      </c>
      <c r="AC518" s="16" t="s">
        <v>31</v>
      </c>
      <c r="AD518" s="16" t="s">
        <v>30</v>
      </c>
      <c r="AE518" s="16" t="s">
        <v>31</v>
      </c>
      <c r="AF518" s="16" t="s">
        <v>30</v>
      </c>
      <c r="AG518" s="16" t="s">
        <v>31</v>
      </c>
      <c r="AH518" s="16" t="s">
        <v>30</v>
      </c>
      <c r="AI518" s="16" t="s">
        <v>31</v>
      </c>
      <c r="AJ518" s="23" t="s">
        <v>30</v>
      </c>
      <c r="AK518" s="23" t="s">
        <v>31</v>
      </c>
      <c r="AL518" s="45"/>
    </row>
    <row r="519" spans="1:38">
      <c r="A519" s="46" t="s">
        <v>5</v>
      </c>
      <c r="B519" s="39">
        <f>SUM(B520:B527)</f>
        <v>384375.41333483352</v>
      </c>
      <c r="C519" s="39">
        <f t="shared" ref="C519:AK519" si="367">SUM(C520:C527)</f>
        <v>570951.32642505283</v>
      </c>
      <c r="D519" s="39">
        <f t="shared" si="367"/>
        <v>86365.612355475212</v>
      </c>
      <c r="E519" s="39">
        <f t="shared" si="367"/>
        <v>48454.988196737308</v>
      </c>
      <c r="F519" s="39">
        <f t="shared" si="367"/>
        <v>12682.123952572358</v>
      </c>
      <c r="G519" s="39">
        <f t="shared" si="367"/>
        <v>5557.8956082445375</v>
      </c>
      <c r="H519" s="39">
        <f t="shared" si="367"/>
        <v>5023.6822994271133</v>
      </c>
      <c r="I519" s="39">
        <f t="shared" si="367"/>
        <v>7494.0585668881677</v>
      </c>
      <c r="J519" s="39">
        <f t="shared" si="367"/>
        <v>93331.542588461467</v>
      </c>
      <c r="K519" s="39">
        <f t="shared" si="367"/>
        <v>47542.110877882427</v>
      </c>
      <c r="L519" s="39">
        <f t="shared" si="367"/>
        <v>139461.77759724614</v>
      </c>
      <c r="M519" s="39">
        <f t="shared" si="367"/>
        <v>83556.508370880954</v>
      </c>
      <c r="N519" s="39">
        <f t="shared" si="367"/>
        <v>16256.641000933203</v>
      </c>
      <c r="O519" s="39">
        <f t="shared" si="367"/>
        <v>119156.47885396003</v>
      </c>
      <c r="P519" s="39">
        <f t="shared" si="367"/>
        <v>7590.9370754992069</v>
      </c>
      <c r="Q519" s="39">
        <f t="shared" si="367"/>
        <v>19517.644673306491</v>
      </c>
      <c r="R519" s="39">
        <f t="shared" si="367"/>
        <v>106174.42163709782</v>
      </c>
      <c r="S519" s="39">
        <f t="shared" si="367"/>
        <v>29013.142578900661</v>
      </c>
      <c r="T519" s="39">
        <f t="shared" si="367"/>
        <v>51054.919828518592</v>
      </c>
      <c r="U519" s="39">
        <f t="shared" si="367"/>
        <v>20522.506753770864</v>
      </c>
      <c r="V519" s="39">
        <f t="shared" si="367"/>
        <v>6735.7640349493613</v>
      </c>
      <c r="W519" s="39">
        <f t="shared" si="367"/>
        <v>23826.93798334922</v>
      </c>
      <c r="X519" s="39">
        <f t="shared" si="367"/>
        <v>219284.09369428357</v>
      </c>
      <c r="Y519" s="39">
        <f t="shared" si="367"/>
        <v>633317.94243587367</v>
      </c>
      <c r="Z519" s="39">
        <f t="shared" si="367"/>
        <v>52613.025157140306</v>
      </c>
      <c r="AA519" s="39">
        <f t="shared" si="367"/>
        <v>225115.1976210211</v>
      </c>
      <c r="AB519" s="39">
        <f t="shared" si="367"/>
        <v>485.16011594673932</v>
      </c>
      <c r="AC519" s="39">
        <f t="shared" si="367"/>
        <v>2080.0576871982003</v>
      </c>
      <c r="AD519" s="39">
        <f t="shared" si="367"/>
        <v>9807.3690773856815</v>
      </c>
      <c r="AE519" s="39">
        <f t="shared" si="367"/>
        <v>53289.82580980262</v>
      </c>
      <c r="AF519" s="39">
        <f t="shared" si="367"/>
        <v>520.1995873360861</v>
      </c>
      <c r="AG519" s="39">
        <f t="shared" si="367"/>
        <v>9583.8122123726007</v>
      </c>
      <c r="AH519" s="39">
        <f t="shared" si="367"/>
        <v>6588.9844993536271</v>
      </c>
      <c r="AI519" s="39">
        <f t="shared" si="367"/>
        <v>31345.390920922291</v>
      </c>
      <c r="AJ519" s="39">
        <f t="shared" si="367"/>
        <v>1198351.6678364598</v>
      </c>
      <c r="AK519" s="39">
        <f t="shared" si="367"/>
        <v>1930325.8255761641</v>
      </c>
      <c r="AL519" s="45"/>
    </row>
    <row r="520" spans="1:38">
      <c r="A520" s="48" t="s">
        <v>13</v>
      </c>
      <c r="B520" s="39">
        <f>B457*$H$26</f>
        <v>15729.453344619968</v>
      </c>
      <c r="C520" s="39">
        <f t="shared" ref="C520:AI527" si="368">C457*$H$26</f>
        <v>36573.4607318321</v>
      </c>
      <c r="D520" s="39">
        <f t="shared" si="368"/>
        <v>12786.123580080524</v>
      </c>
      <c r="E520" s="39">
        <f t="shared" si="368"/>
        <v>12200.708561292889</v>
      </c>
      <c r="F520" s="39">
        <f t="shared" si="368"/>
        <v>4778.1530586200206</v>
      </c>
      <c r="G520" s="39">
        <f t="shared" si="368"/>
        <v>3079.9985966754657</v>
      </c>
      <c r="H520" s="39">
        <f t="shared" si="368"/>
        <v>2275.1671774631473</v>
      </c>
      <c r="I520" s="39">
        <f t="shared" si="368"/>
        <v>1806.3010112189152</v>
      </c>
      <c r="J520" s="39">
        <f t="shared" si="368"/>
        <v>9503.2945137287516</v>
      </c>
      <c r="K520" s="39">
        <f t="shared" si="368"/>
        <v>6411.3379456579414</v>
      </c>
      <c r="L520" s="39">
        <f t="shared" si="368"/>
        <v>4645.6036088568508</v>
      </c>
      <c r="M520" s="39">
        <f t="shared" si="368"/>
        <v>3708.4473930651393</v>
      </c>
      <c r="N520" s="39">
        <f t="shared" si="368"/>
        <v>2260.6238743938843</v>
      </c>
      <c r="O520" s="39">
        <f t="shared" si="368"/>
        <v>23776.846273357518</v>
      </c>
      <c r="P520" s="39">
        <f t="shared" si="368"/>
        <v>546.59517047036957</v>
      </c>
      <c r="Q520" s="39">
        <f t="shared" si="368"/>
        <v>1788.7793292684403</v>
      </c>
      <c r="R520" s="39">
        <f t="shared" si="368"/>
        <v>10040.953464394266</v>
      </c>
      <c r="S520" s="39">
        <f t="shared" si="368"/>
        <v>3862.1676471950218</v>
      </c>
      <c r="T520" s="39">
        <f t="shared" si="368"/>
        <v>2284.5918476420611</v>
      </c>
      <c r="U520" s="39">
        <f t="shared" si="368"/>
        <v>1761.6163849085754</v>
      </c>
      <c r="V520" s="39">
        <f t="shared" si="368"/>
        <v>1137.6153650934036</v>
      </c>
      <c r="W520" s="39">
        <f t="shared" si="368"/>
        <v>3366.928942546298</v>
      </c>
      <c r="X520" s="39">
        <f t="shared" si="368"/>
        <v>741.18594295487264</v>
      </c>
      <c r="Y520" s="39">
        <f t="shared" si="368"/>
        <v>5246.496105152798</v>
      </c>
      <c r="Z520" s="39">
        <f t="shared" si="368"/>
        <v>8642.0500247831151</v>
      </c>
      <c r="AA520" s="39">
        <f t="shared" si="368"/>
        <v>61963.446169899238</v>
      </c>
      <c r="AB520" s="39">
        <f t="shared" si="368"/>
        <v>485.16011594673932</v>
      </c>
      <c r="AC520" s="39">
        <f t="shared" si="368"/>
        <v>2080.0576871982003</v>
      </c>
      <c r="AD520" s="39">
        <f t="shared" si="368"/>
        <v>475.49852513259202</v>
      </c>
      <c r="AE520" s="39">
        <f t="shared" si="368"/>
        <v>6506.1840046093776</v>
      </c>
      <c r="AF520" s="39">
        <f t="shared" si="368"/>
        <v>0</v>
      </c>
      <c r="AG520" s="39">
        <f t="shared" si="368"/>
        <v>0</v>
      </c>
      <c r="AH520" s="39">
        <f t="shared" si="368"/>
        <v>1576.8920615123316</v>
      </c>
      <c r="AI520" s="39">
        <f t="shared" si="368"/>
        <v>5116.9911495199149</v>
      </c>
      <c r="AJ520" s="39">
        <f>SUM(AH520,AF520,AD520,AB520,Z520,X520,V520,T520,R520,P520,N520,L520,J520,H520,F520,D520,B520)</f>
        <v>77908.961675692903</v>
      </c>
      <c r="AK520" s="39">
        <f>SUM(AI520,AG520,AE520,AC520,AA520,Y520,W520,U520,S520,Q520,O520,M520,K520,I520,G520,E520,C520)</f>
        <v>179249.76793339782</v>
      </c>
      <c r="AL520" s="45"/>
    </row>
    <row r="521" spans="1:38">
      <c r="A521" s="54" t="s">
        <v>6</v>
      </c>
      <c r="B521" s="39">
        <f t="shared" ref="B521:Q527" si="369">B458*$H$26</f>
        <v>0</v>
      </c>
      <c r="C521" s="39">
        <f t="shared" si="369"/>
        <v>54336.778024939653</v>
      </c>
      <c r="D521" s="39">
        <f t="shared" si="369"/>
        <v>0</v>
      </c>
      <c r="E521" s="39">
        <f t="shared" si="369"/>
        <v>5116.9135780546749</v>
      </c>
      <c r="F521" s="39">
        <f t="shared" si="369"/>
        <v>0</v>
      </c>
      <c r="G521" s="39">
        <f t="shared" si="369"/>
        <v>0</v>
      </c>
      <c r="H521" s="39">
        <f t="shared" si="369"/>
        <v>0</v>
      </c>
      <c r="I521" s="39">
        <f t="shared" si="369"/>
        <v>546.59835157064947</v>
      </c>
      <c r="J521" s="39">
        <f t="shared" si="369"/>
        <v>0</v>
      </c>
      <c r="K521" s="39">
        <f t="shared" si="369"/>
        <v>8934.5266383703474</v>
      </c>
      <c r="L521" s="39">
        <f t="shared" si="369"/>
        <v>0</v>
      </c>
      <c r="M521" s="39">
        <f t="shared" si="369"/>
        <v>7494.6942146024785</v>
      </c>
      <c r="N521" s="39">
        <f t="shared" si="369"/>
        <v>0</v>
      </c>
      <c r="O521" s="39">
        <f t="shared" si="369"/>
        <v>23943.94929203215</v>
      </c>
      <c r="P521" s="39">
        <f t="shared" si="369"/>
        <v>0</v>
      </c>
      <c r="Q521" s="39">
        <f t="shared" si="369"/>
        <v>0</v>
      </c>
      <c r="R521" s="39">
        <f t="shared" si="368"/>
        <v>0</v>
      </c>
      <c r="S521" s="39">
        <f t="shared" si="368"/>
        <v>2062.3272497405396</v>
      </c>
      <c r="T521" s="39">
        <f t="shared" si="368"/>
        <v>0</v>
      </c>
      <c r="U521" s="39">
        <f t="shared" si="368"/>
        <v>545.6543688945319</v>
      </c>
      <c r="V521" s="39">
        <f t="shared" si="368"/>
        <v>0</v>
      </c>
      <c r="W521" s="39">
        <f t="shared" si="368"/>
        <v>6382.6954933508296</v>
      </c>
      <c r="X521" s="39">
        <f t="shared" si="368"/>
        <v>0</v>
      </c>
      <c r="Y521" s="39">
        <f t="shared" si="368"/>
        <v>13556.266764974411</v>
      </c>
      <c r="Z521" s="39">
        <f t="shared" si="368"/>
        <v>0</v>
      </c>
      <c r="AA521" s="39">
        <f t="shared" si="368"/>
        <v>16540.229174403292</v>
      </c>
      <c r="AB521" s="39">
        <f t="shared" si="368"/>
        <v>0</v>
      </c>
      <c r="AC521" s="39">
        <f t="shared" si="368"/>
        <v>0</v>
      </c>
      <c r="AD521" s="39">
        <f t="shared" si="368"/>
        <v>0</v>
      </c>
      <c r="AE521" s="39">
        <f t="shared" si="368"/>
        <v>10889.173723937651</v>
      </c>
      <c r="AF521" s="39">
        <f t="shared" si="368"/>
        <v>0</v>
      </c>
      <c r="AG521" s="39">
        <f t="shared" si="368"/>
        <v>0</v>
      </c>
      <c r="AH521" s="39">
        <f t="shared" si="368"/>
        <v>0</v>
      </c>
      <c r="AI521" s="39">
        <f t="shared" si="368"/>
        <v>0</v>
      </c>
      <c r="AJ521" s="39">
        <f t="shared" ref="AJ521:AJ527" si="370">SUM(AH521,AF521,AD521,AB521,Z521,X521,V521,T521,R521,P521,N521,L521,J521,H521,F521,D521,B521)</f>
        <v>0</v>
      </c>
      <c r="AK521" s="39">
        <f t="shared" ref="AK521:AK527" si="371">SUM(AI521,AG521,AE521,AC521,AA521,Y521,W521,U521,S521,Q521,O521,M521,K521,I521,G521,E521,C521)</f>
        <v>150349.8068748712</v>
      </c>
      <c r="AL521" s="45"/>
    </row>
    <row r="522" spans="1:38">
      <c r="A522" s="48" t="s">
        <v>7</v>
      </c>
      <c r="B522" s="39">
        <f t="shared" si="369"/>
        <v>24803.88736306303</v>
      </c>
      <c r="C522" s="39">
        <f t="shared" si="368"/>
        <v>55116.26777705425</v>
      </c>
      <c r="D522" s="39">
        <f t="shared" si="368"/>
        <v>4574.4210129259654</v>
      </c>
      <c r="E522" s="39">
        <f t="shared" si="368"/>
        <v>4080.8223023812961</v>
      </c>
      <c r="F522" s="39">
        <f t="shared" si="368"/>
        <v>1958.5347417906457</v>
      </c>
      <c r="G522" s="39">
        <f t="shared" si="368"/>
        <v>1160.5693045975386</v>
      </c>
      <c r="H522" s="39">
        <f t="shared" si="368"/>
        <v>897.92982234893441</v>
      </c>
      <c r="I522" s="39">
        <f t="shared" si="368"/>
        <v>683.08677080110647</v>
      </c>
      <c r="J522" s="39">
        <f t="shared" si="368"/>
        <v>12338.841974292627</v>
      </c>
      <c r="K522" s="39">
        <f t="shared" si="368"/>
        <v>7990.3443235530904</v>
      </c>
      <c r="L522" s="39">
        <f t="shared" si="368"/>
        <v>7470.0916847684739</v>
      </c>
      <c r="M522" s="39">
        <f t="shared" si="368"/>
        <v>5749.0295691423071</v>
      </c>
      <c r="N522" s="39">
        <f t="shared" si="368"/>
        <v>1706.3857884040121</v>
      </c>
      <c r="O522" s="39">
        <f t="shared" si="368"/>
        <v>16915.387954394322</v>
      </c>
      <c r="P522" s="39">
        <f t="shared" si="368"/>
        <v>3264.5621575658715</v>
      </c>
      <c r="Q522" s="39">
        <f t="shared" si="368"/>
        <v>9942.4900149150253</v>
      </c>
      <c r="R522" s="39">
        <f t="shared" si="368"/>
        <v>6041.2583339155699</v>
      </c>
      <c r="S522" s="39">
        <f t="shared" si="368"/>
        <v>2218.0265893146407</v>
      </c>
      <c r="T522" s="39">
        <f t="shared" si="368"/>
        <v>2800.07130778194</v>
      </c>
      <c r="U522" s="39">
        <f t="shared" si="368"/>
        <v>2096.0180216064655</v>
      </c>
      <c r="V522" s="39">
        <f t="shared" si="368"/>
        <v>1961.5500970518144</v>
      </c>
      <c r="W522" s="39">
        <f t="shared" si="368"/>
        <v>5848.4320218616649</v>
      </c>
      <c r="X522" s="39">
        <f t="shared" si="368"/>
        <v>6663.8267779265561</v>
      </c>
      <c r="Y522" s="39">
        <f t="shared" si="368"/>
        <v>43311.337113020018</v>
      </c>
      <c r="Z522" s="39">
        <f t="shared" si="368"/>
        <v>1280.6578090147568</v>
      </c>
      <c r="AA522" s="39">
        <f t="shared" si="368"/>
        <v>8895.450656096742</v>
      </c>
      <c r="AB522" s="39">
        <f t="shared" si="368"/>
        <v>0</v>
      </c>
      <c r="AC522" s="39">
        <f t="shared" si="368"/>
        <v>0</v>
      </c>
      <c r="AD522" s="39">
        <f t="shared" si="368"/>
        <v>285.68988940450839</v>
      </c>
      <c r="AE522" s="39">
        <f t="shared" si="368"/>
        <v>3422.8835302600273</v>
      </c>
      <c r="AF522" s="39">
        <f t="shared" si="368"/>
        <v>161.01273073901606</v>
      </c>
      <c r="AG522" s="39">
        <f t="shared" si="368"/>
        <v>3980.8185111546313</v>
      </c>
      <c r="AH522" s="39">
        <f t="shared" si="368"/>
        <v>1311.1768049598058</v>
      </c>
      <c r="AI522" s="39">
        <f t="shared" si="368"/>
        <v>4057.520454139993</v>
      </c>
      <c r="AJ522" s="39">
        <f t="shared" si="370"/>
        <v>77519.898295953521</v>
      </c>
      <c r="AK522" s="39">
        <f t="shared" si="371"/>
        <v>175468.48491429311</v>
      </c>
      <c r="AL522" s="45"/>
    </row>
    <row r="523" spans="1:38">
      <c r="A523" s="54" t="s">
        <v>8</v>
      </c>
      <c r="B523" s="39">
        <f t="shared" si="369"/>
        <v>44433.298820590826</v>
      </c>
      <c r="C523" s="39">
        <f t="shared" si="368"/>
        <v>69440.045830629097</v>
      </c>
      <c r="D523" s="39">
        <f t="shared" si="368"/>
        <v>6898.2609898920018</v>
      </c>
      <c r="E523" s="39">
        <f t="shared" si="368"/>
        <v>4190.3704210974538</v>
      </c>
      <c r="F523" s="39">
        <f t="shared" si="368"/>
        <v>0</v>
      </c>
      <c r="G523" s="39">
        <f t="shared" si="368"/>
        <v>0</v>
      </c>
      <c r="H523" s="39">
        <f t="shared" si="368"/>
        <v>1850.585299615032</v>
      </c>
      <c r="I523" s="39">
        <f t="shared" si="368"/>
        <v>993.77706355707414</v>
      </c>
      <c r="J523" s="39">
        <f t="shared" si="368"/>
        <v>14565.681205566216</v>
      </c>
      <c r="K523" s="39">
        <f t="shared" si="368"/>
        <v>6674.9358639031971</v>
      </c>
      <c r="L523" s="39">
        <f t="shared" si="368"/>
        <v>19556.742270185394</v>
      </c>
      <c r="M523" s="39">
        <f t="shared" si="368"/>
        <v>10717.805876883842</v>
      </c>
      <c r="N523" s="39">
        <f t="shared" si="368"/>
        <v>2570.9903300007559</v>
      </c>
      <c r="O523" s="39">
        <f t="shared" si="368"/>
        <v>17563.944742974603</v>
      </c>
      <c r="P523" s="39">
        <f t="shared" si="368"/>
        <v>3779.779747462966</v>
      </c>
      <c r="Q523" s="39">
        <f t="shared" si="368"/>
        <v>7786.3753291230259</v>
      </c>
      <c r="R523" s="39">
        <f t="shared" si="368"/>
        <v>27066.703296594893</v>
      </c>
      <c r="S523" s="39">
        <f t="shared" si="368"/>
        <v>6975.9315334245639</v>
      </c>
      <c r="T523" s="39">
        <f t="shared" si="368"/>
        <v>1849.9428665137791</v>
      </c>
      <c r="U523" s="39">
        <f t="shared" si="368"/>
        <v>995.7625244865402</v>
      </c>
      <c r="V523" s="39">
        <f t="shared" si="368"/>
        <v>3636.5985728041428</v>
      </c>
      <c r="W523" s="39">
        <f t="shared" si="368"/>
        <v>8228.8815255904265</v>
      </c>
      <c r="X523" s="39">
        <f t="shared" si="368"/>
        <v>13966.733988399583</v>
      </c>
      <c r="Y523" s="39">
        <f t="shared" si="368"/>
        <v>60216.661724290083</v>
      </c>
      <c r="Z523" s="39">
        <f t="shared" si="368"/>
        <v>1579.3110977418896</v>
      </c>
      <c r="AA523" s="39">
        <f t="shared" si="368"/>
        <v>7873.9244303471869</v>
      </c>
      <c r="AB523" s="39">
        <f t="shared" si="368"/>
        <v>0</v>
      </c>
      <c r="AC523" s="39">
        <f t="shared" si="368"/>
        <v>0</v>
      </c>
      <c r="AD523" s="39">
        <f t="shared" si="368"/>
        <v>637.31639644755353</v>
      </c>
      <c r="AE523" s="39">
        <f t="shared" si="368"/>
        <v>4743.4250805684314</v>
      </c>
      <c r="AF523" s="39">
        <f t="shared" si="368"/>
        <v>359.18685659707006</v>
      </c>
      <c r="AG523" s="39">
        <f t="shared" si="368"/>
        <v>5602.9937012179698</v>
      </c>
      <c r="AH523" s="39">
        <f t="shared" si="368"/>
        <v>3700.9156328814897</v>
      </c>
      <c r="AI523" s="39">
        <f t="shared" si="368"/>
        <v>8030.1075059568493</v>
      </c>
      <c r="AJ523" s="39">
        <f t="shared" si="370"/>
        <v>146452.04737129359</v>
      </c>
      <c r="AK523" s="39">
        <f t="shared" si="371"/>
        <v>220034.94315405036</v>
      </c>
      <c r="AL523" s="45"/>
    </row>
    <row r="524" spans="1:38">
      <c r="A524" s="48" t="s">
        <v>9</v>
      </c>
      <c r="B524" s="39">
        <f t="shared" si="369"/>
        <v>0</v>
      </c>
      <c r="C524" s="39">
        <f t="shared" si="368"/>
        <v>119555.32808901959</v>
      </c>
      <c r="D524" s="39">
        <f t="shared" si="368"/>
        <v>0</v>
      </c>
      <c r="E524" s="39">
        <f t="shared" si="368"/>
        <v>5521.1921932243031</v>
      </c>
      <c r="F524" s="39">
        <f t="shared" si="368"/>
        <v>0</v>
      </c>
      <c r="G524" s="39">
        <f t="shared" si="368"/>
        <v>0</v>
      </c>
      <c r="H524" s="39">
        <f t="shared" si="368"/>
        <v>0</v>
      </c>
      <c r="I524" s="39">
        <f t="shared" si="368"/>
        <v>3464.2953697404223</v>
      </c>
      <c r="J524" s="39">
        <f t="shared" si="368"/>
        <v>0</v>
      </c>
      <c r="K524" s="39">
        <f t="shared" si="368"/>
        <v>4477.7442976787179</v>
      </c>
      <c r="L524" s="39">
        <f t="shared" si="368"/>
        <v>0</v>
      </c>
      <c r="M524" s="39">
        <f t="shared" si="368"/>
        <v>24531.347978920749</v>
      </c>
      <c r="N524" s="39">
        <f t="shared" si="368"/>
        <v>0</v>
      </c>
      <c r="O524" s="39">
        <f t="shared" si="368"/>
        <v>7567.8696742813281</v>
      </c>
      <c r="P524" s="39">
        <f t="shared" si="368"/>
        <v>0</v>
      </c>
      <c r="Q524" s="39">
        <f t="shared" si="368"/>
        <v>0</v>
      </c>
      <c r="R524" s="39">
        <f t="shared" si="368"/>
        <v>0</v>
      </c>
      <c r="S524" s="39">
        <f t="shared" si="368"/>
        <v>6244.7422490390663</v>
      </c>
      <c r="T524" s="39">
        <f t="shared" si="368"/>
        <v>0</v>
      </c>
      <c r="U524" s="39">
        <f t="shared" si="368"/>
        <v>3521.1630241585112</v>
      </c>
      <c r="V524" s="39">
        <f t="shared" si="368"/>
        <v>0</v>
      </c>
      <c r="W524" s="39">
        <f t="shared" si="368"/>
        <v>0</v>
      </c>
      <c r="X524" s="39">
        <f t="shared" si="368"/>
        <v>0</v>
      </c>
      <c r="Y524" s="39">
        <f t="shared" si="368"/>
        <v>110608.12163415416</v>
      </c>
      <c r="Z524" s="39">
        <f t="shared" si="368"/>
        <v>0</v>
      </c>
      <c r="AA524" s="39">
        <f t="shared" si="368"/>
        <v>28167.54139948151</v>
      </c>
      <c r="AB524" s="39">
        <f t="shared" si="368"/>
        <v>0</v>
      </c>
      <c r="AC524" s="39">
        <f t="shared" si="368"/>
        <v>0</v>
      </c>
      <c r="AD524" s="39">
        <f t="shared" si="368"/>
        <v>0</v>
      </c>
      <c r="AE524" s="39">
        <f t="shared" si="368"/>
        <v>7546.7526736158516</v>
      </c>
      <c r="AF524" s="39">
        <f t="shared" si="368"/>
        <v>0</v>
      </c>
      <c r="AG524" s="39">
        <f t="shared" si="368"/>
        <v>0</v>
      </c>
      <c r="AH524" s="39">
        <f t="shared" si="368"/>
        <v>0</v>
      </c>
      <c r="AI524" s="39">
        <f t="shared" si="368"/>
        <v>14140.771811305536</v>
      </c>
      <c r="AJ524" s="39">
        <f t="shared" si="370"/>
        <v>0</v>
      </c>
      <c r="AK524" s="39">
        <f t="shared" si="371"/>
        <v>335346.87039461976</v>
      </c>
      <c r="AL524" s="45"/>
    </row>
    <row r="525" spans="1:38">
      <c r="A525" s="54" t="s">
        <v>10</v>
      </c>
      <c r="B525" s="39">
        <f t="shared" si="369"/>
        <v>92535.536957886827</v>
      </c>
      <c r="C525" s="39">
        <f t="shared" si="368"/>
        <v>84827.318521109788</v>
      </c>
      <c r="D525" s="39">
        <f t="shared" si="368"/>
        <v>5592.5789947647108</v>
      </c>
      <c r="E525" s="39">
        <f t="shared" si="368"/>
        <v>1949.1253760145471</v>
      </c>
      <c r="F525" s="39">
        <f t="shared" si="368"/>
        <v>5945.4361521616902</v>
      </c>
      <c r="G525" s="39">
        <f t="shared" si="368"/>
        <v>1317.3277069715332</v>
      </c>
      <c r="H525" s="39">
        <f t="shared" si="368"/>
        <v>0</v>
      </c>
      <c r="I525" s="39">
        <f t="shared" si="368"/>
        <v>0</v>
      </c>
      <c r="J525" s="39">
        <f t="shared" si="368"/>
        <v>17417.964181324376</v>
      </c>
      <c r="K525" s="39">
        <f t="shared" si="368"/>
        <v>4701.0367602224078</v>
      </c>
      <c r="L525" s="39">
        <f t="shared" si="368"/>
        <v>50914.192986820301</v>
      </c>
      <c r="M525" s="39">
        <f t="shared" si="368"/>
        <v>16501.868644168</v>
      </c>
      <c r="N525" s="39">
        <f t="shared" si="368"/>
        <v>2083.1169380344295</v>
      </c>
      <c r="O525" s="39">
        <f t="shared" si="368"/>
        <v>8232.8861005917479</v>
      </c>
      <c r="P525" s="39">
        <f t="shared" si="368"/>
        <v>0</v>
      </c>
      <c r="Q525" s="39">
        <f t="shared" si="368"/>
        <v>0</v>
      </c>
      <c r="R525" s="39">
        <f t="shared" si="368"/>
        <v>18484.846289322268</v>
      </c>
      <c r="S525" s="39">
        <f t="shared" si="368"/>
        <v>2790.7633964928878</v>
      </c>
      <c r="T525" s="39">
        <f t="shared" si="368"/>
        <v>5667.1491295944461</v>
      </c>
      <c r="U525" s="39">
        <f t="shared" si="368"/>
        <v>1815.6060853383917</v>
      </c>
      <c r="V525" s="39">
        <f t="shared" si="368"/>
        <v>0</v>
      </c>
      <c r="W525" s="39">
        <f t="shared" si="368"/>
        <v>0</v>
      </c>
      <c r="X525" s="39">
        <f t="shared" si="368"/>
        <v>45180.331026376414</v>
      </c>
      <c r="Y525" s="39">
        <f t="shared" si="368"/>
        <v>109804.00519932441</v>
      </c>
      <c r="Z525" s="39">
        <f t="shared" si="368"/>
        <v>7544.5801720420359</v>
      </c>
      <c r="AA525" s="39">
        <f t="shared" si="368"/>
        <v>22379.524703186697</v>
      </c>
      <c r="AB525" s="39">
        <f t="shared" si="368"/>
        <v>0</v>
      </c>
      <c r="AC525" s="39">
        <f t="shared" si="368"/>
        <v>0</v>
      </c>
      <c r="AD525" s="39">
        <f t="shared" si="368"/>
        <v>0</v>
      </c>
      <c r="AE525" s="39">
        <f t="shared" si="368"/>
        <v>0</v>
      </c>
      <c r="AF525" s="39">
        <f t="shared" si="368"/>
        <v>0</v>
      </c>
      <c r="AG525" s="39">
        <f t="shared" si="368"/>
        <v>0</v>
      </c>
      <c r="AH525" s="39">
        <f t="shared" si="368"/>
        <v>0</v>
      </c>
      <c r="AI525" s="39">
        <f t="shared" si="368"/>
        <v>0</v>
      </c>
      <c r="AJ525" s="39">
        <f t="shared" si="370"/>
        <v>251365.73282832748</v>
      </c>
      <c r="AK525" s="39">
        <f t="shared" si="371"/>
        <v>254319.46249342037</v>
      </c>
      <c r="AL525" s="45"/>
    </row>
    <row r="526" spans="1:38">
      <c r="A526" s="48" t="s">
        <v>11</v>
      </c>
      <c r="B526" s="39">
        <f t="shared" si="369"/>
        <v>127521.81400777576</v>
      </c>
      <c r="C526" s="39">
        <f t="shared" si="368"/>
        <v>98352.687637759678</v>
      </c>
      <c r="D526" s="39">
        <f t="shared" si="368"/>
        <v>35985.017063508145</v>
      </c>
      <c r="E526" s="39">
        <f t="shared" si="368"/>
        <v>10482.627653543825</v>
      </c>
      <c r="F526" s="39">
        <f t="shared" si="368"/>
        <v>0</v>
      </c>
      <c r="G526" s="39">
        <f t="shared" si="368"/>
        <v>0</v>
      </c>
      <c r="H526" s="39">
        <f t="shared" si="368"/>
        <v>0</v>
      </c>
      <c r="I526" s="39">
        <f t="shared" si="368"/>
        <v>0</v>
      </c>
      <c r="J526" s="39">
        <f t="shared" si="368"/>
        <v>18388.002192789892</v>
      </c>
      <c r="K526" s="39">
        <f t="shared" si="368"/>
        <v>4180.3592654831846</v>
      </c>
      <c r="L526" s="39">
        <f t="shared" si="368"/>
        <v>36349.360037468054</v>
      </c>
      <c r="M526" s="39">
        <f t="shared" si="368"/>
        <v>9935.7736912284508</v>
      </c>
      <c r="N526" s="39">
        <f t="shared" si="368"/>
        <v>0</v>
      </c>
      <c r="O526" s="39">
        <f t="shared" si="368"/>
        <v>0</v>
      </c>
      <c r="P526" s="39">
        <f t="shared" si="368"/>
        <v>0</v>
      </c>
      <c r="Q526" s="39">
        <f t="shared" si="368"/>
        <v>0</v>
      </c>
      <c r="R526" s="39">
        <f t="shared" si="368"/>
        <v>0</v>
      </c>
      <c r="S526" s="39">
        <f t="shared" si="368"/>
        <v>0</v>
      </c>
      <c r="T526" s="39">
        <f t="shared" si="368"/>
        <v>17938.073134949133</v>
      </c>
      <c r="U526" s="39">
        <f t="shared" si="368"/>
        <v>4855.6721042813915</v>
      </c>
      <c r="V526" s="39">
        <f t="shared" si="368"/>
        <v>0</v>
      </c>
      <c r="W526" s="39">
        <f t="shared" si="368"/>
        <v>0</v>
      </c>
      <c r="X526" s="39">
        <f t="shared" si="368"/>
        <v>109877.5702960709</v>
      </c>
      <c r="Y526" s="39">
        <f t="shared" si="368"/>
        <v>222043.36708066959</v>
      </c>
      <c r="Z526" s="39">
        <f t="shared" si="368"/>
        <v>16094.180846145749</v>
      </c>
      <c r="AA526" s="39">
        <f t="shared" si="368"/>
        <v>40337.416620677745</v>
      </c>
      <c r="AB526" s="39">
        <f t="shared" si="368"/>
        <v>0</v>
      </c>
      <c r="AC526" s="39">
        <f t="shared" si="368"/>
        <v>0</v>
      </c>
      <c r="AD526" s="39">
        <f t="shared" si="368"/>
        <v>0</v>
      </c>
      <c r="AE526" s="39">
        <f t="shared" si="368"/>
        <v>0</v>
      </c>
      <c r="AF526" s="39">
        <f t="shared" si="368"/>
        <v>0</v>
      </c>
      <c r="AG526" s="39">
        <f t="shared" si="368"/>
        <v>0</v>
      </c>
      <c r="AH526" s="39">
        <f t="shared" si="368"/>
        <v>0</v>
      </c>
      <c r="AI526" s="39">
        <f t="shared" si="368"/>
        <v>0</v>
      </c>
      <c r="AJ526" s="39">
        <f t="shared" si="370"/>
        <v>362154.0175787076</v>
      </c>
      <c r="AK526" s="39">
        <f t="shared" si="371"/>
        <v>390187.90405364381</v>
      </c>
      <c r="AL526" s="45"/>
    </row>
    <row r="527" spans="1:38">
      <c r="A527" s="54" t="s">
        <v>12</v>
      </c>
      <c r="B527" s="39">
        <f t="shared" si="369"/>
        <v>79351.422840897096</v>
      </c>
      <c r="C527" s="39">
        <f t="shared" si="368"/>
        <v>52749.439812708748</v>
      </c>
      <c r="D527" s="39">
        <f t="shared" si="368"/>
        <v>20529.21071430387</v>
      </c>
      <c r="E527" s="39">
        <f t="shared" si="368"/>
        <v>4913.2281111283246</v>
      </c>
      <c r="F527" s="39">
        <f t="shared" si="368"/>
        <v>0</v>
      </c>
      <c r="G527" s="39">
        <f t="shared" si="368"/>
        <v>0</v>
      </c>
      <c r="H527" s="39">
        <f t="shared" si="368"/>
        <v>0</v>
      </c>
      <c r="I527" s="39">
        <f t="shared" si="368"/>
        <v>0</v>
      </c>
      <c r="J527" s="39">
        <f t="shared" si="368"/>
        <v>21117.758520759598</v>
      </c>
      <c r="K527" s="39">
        <f t="shared" si="368"/>
        <v>4171.8257830135371</v>
      </c>
      <c r="L527" s="39">
        <f t="shared" si="368"/>
        <v>20525.787009147065</v>
      </c>
      <c r="M527" s="39">
        <f t="shared" si="368"/>
        <v>4917.5410028699807</v>
      </c>
      <c r="N527" s="39">
        <f t="shared" si="368"/>
        <v>7635.5240701001212</v>
      </c>
      <c r="O527" s="39">
        <f t="shared" si="368"/>
        <v>21155.594816328365</v>
      </c>
      <c r="P527" s="39">
        <f t="shared" si="368"/>
        <v>0</v>
      </c>
      <c r="Q527" s="39">
        <f t="shared" si="368"/>
        <v>0</v>
      </c>
      <c r="R527" s="39">
        <f t="shared" si="368"/>
        <v>44540.660252870824</v>
      </c>
      <c r="S527" s="39">
        <f t="shared" si="368"/>
        <v>4859.1839136939425</v>
      </c>
      <c r="T527" s="39">
        <f t="shared" si="368"/>
        <v>20515.091542037233</v>
      </c>
      <c r="U527" s="39">
        <f t="shared" si="368"/>
        <v>4931.0142400964551</v>
      </c>
      <c r="V527" s="39">
        <f t="shared" si="368"/>
        <v>0</v>
      </c>
      <c r="W527" s="39">
        <f t="shared" si="368"/>
        <v>0</v>
      </c>
      <c r="X527" s="39">
        <f t="shared" si="368"/>
        <v>42854.445662555234</v>
      </c>
      <c r="Y527" s="39">
        <f t="shared" si="368"/>
        <v>68531.686814288303</v>
      </c>
      <c r="Z527" s="39">
        <f t="shared" si="368"/>
        <v>17472.245207412754</v>
      </c>
      <c r="AA527" s="39">
        <f t="shared" si="368"/>
        <v>38957.664466928691</v>
      </c>
      <c r="AB527" s="39">
        <f t="shared" ref="AB527:AI527" si="372">AB464*$H$26</f>
        <v>0</v>
      </c>
      <c r="AC527" s="39">
        <f t="shared" si="372"/>
        <v>0</v>
      </c>
      <c r="AD527" s="39">
        <f t="shared" si="372"/>
        <v>8408.8642664010276</v>
      </c>
      <c r="AE527" s="39">
        <f t="shared" si="372"/>
        <v>20181.406796811279</v>
      </c>
      <c r="AF527" s="39">
        <f t="shared" si="372"/>
        <v>0</v>
      </c>
      <c r="AG527" s="39">
        <f t="shared" si="372"/>
        <v>0</v>
      </c>
      <c r="AH527" s="39">
        <f t="shared" si="372"/>
        <v>0</v>
      </c>
      <c r="AI527" s="39">
        <f t="shared" si="372"/>
        <v>0</v>
      </c>
      <c r="AJ527" s="39">
        <f t="shared" si="370"/>
        <v>282951.01008648478</v>
      </c>
      <c r="AK527" s="39">
        <f t="shared" si="371"/>
        <v>225368.58575786767</v>
      </c>
      <c r="AL527" s="45"/>
    </row>
    <row r="528" spans="1:38">
      <c r="A528" s="44"/>
      <c r="B528" s="63"/>
      <c r="C528" s="63"/>
      <c r="D528" s="63"/>
      <c r="E528" s="63"/>
      <c r="F528" s="63"/>
      <c r="G528" s="63"/>
      <c r="H528" s="63"/>
      <c r="I528" s="63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  <c r="AA528" s="64"/>
      <c r="AB528" s="64"/>
      <c r="AC528" s="64"/>
      <c r="AD528" s="64"/>
      <c r="AE528" s="64"/>
      <c r="AF528" s="64"/>
      <c r="AG528" s="64"/>
      <c r="AH528" s="64"/>
      <c r="AI528" s="64"/>
      <c r="AJ528" s="64"/>
      <c r="AK528" s="64"/>
      <c r="AL528" s="45"/>
    </row>
    <row r="529" spans="1:38" ht="22.5">
      <c r="A529" s="44"/>
      <c r="B529" s="16" t="s">
        <v>37</v>
      </c>
      <c r="C529" s="25"/>
      <c r="D529" s="16" t="s">
        <v>38</v>
      </c>
      <c r="E529" s="16"/>
      <c r="F529" s="16" t="s">
        <v>154</v>
      </c>
      <c r="G529" s="16"/>
      <c r="H529" s="16" t="s">
        <v>39</v>
      </c>
      <c r="I529" s="16"/>
      <c r="J529" s="16" t="s">
        <v>40</v>
      </c>
      <c r="K529" s="16"/>
      <c r="L529" s="16" t="s">
        <v>51</v>
      </c>
      <c r="M529" s="16"/>
      <c r="N529" s="16" t="s">
        <v>157</v>
      </c>
      <c r="O529" s="16"/>
      <c r="P529" s="16" t="s">
        <v>49</v>
      </c>
      <c r="Q529" s="16"/>
      <c r="R529" s="16" t="s">
        <v>160</v>
      </c>
      <c r="S529" s="16"/>
      <c r="T529" s="16" t="s">
        <v>54</v>
      </c>
      <c r="U529" s="16"/>
      <c r="V529" s="16" t="s">
        <v>162</v>
      </c>
      <c r="W529" s="16"/>
      <c r="X529" s="16" t="s">
        <v>164</v>
      </c>
      <c r="Y529" s="16"/>
      <c r="Z529" s="16" t="s">
        <v>166</v>
      </c>
      <c r="AA529" s="16"/>
      <c r="AB529" s="16" t="s">
        <v>172</v>
      </c>
      <c r="AC529" s="16"/>
      <c r="AD529" s="16" t="s">
        <v>168</v>
      </c>
      <c r="AE529" s="16"/>
      <c r="AF529" s="16" t="s">
        <v>170</v>
      </c>
      <c r="AG529" s="16"/>
      <c r="AH529" s="16" t="s">
        <v>60</v>
      </c>
      <c r="AI529" s="16"/>
      <c r="AJ529" s="23" t="s">
        <v>177</v>
      </c>
      <c r="AK529" s="81">
        <f>SUM(AJ531:AK531)</f>
        <v>581423.73149073194</v>
      </c>
      <c r="AL529" s="45"/>
    </row>
    <row r="530" spans="1:38">
      <c r="A530" s="65" t="s">
        <v>25</v>
      </c>
      <c r="B530" s="16" t="s">
        <v>30</v>
      </c>
      <c r="C530" s="16" t="s">
        <v>31</v>
      </c>
      <c r="D530" s="16" t="s">
        <v>30</v>
      </c>
      <c r="E530" s="16" t="s">
        <v>31</v>
      </c>
      <c r="F530" s="16" t="s">
        <v>30</v>
      </c>
      <c r="G530" s="16" t="s">
        <v>31</v>
      </c>
      <c r="H530" s="16" t="s">
        <v>30</v>
      </c>
      <c r="I530" s="16" t="s">
        <v>31</v>
      </c>
      <c r="J530" s="16" t="s">
        <v>30</v>
      </c>
      <c r="K530" s="16" t="s">
        <v>31</v>
      </c>
      <c r="L530" s="16" t="s">
        <v>30</v>
      </c>
      <c r="M530" s="16" t="s">
        <v>31</v>
      </c>
      <c r="N530" s="16" t="s">
        <v>30</v>
      </c>
      <c r="O530" s="16" t="s">
        <v>31</v>
      </c>
      <c r="P530" s="16" t="s">
        <v>30</v>
      </c>
      <c r="Q530" s="16" t="s">
        <v>31</v>
      </c>
      <c r="R530" s="16" t="s">
        <v>30</v>
      </c>
      <c r="S530" s="16" t="s">
        <v>31</v>
      </c>
      <c r="T530" s="16" t="s">
        <v>30</v>
      </c>
      <c r="U530" s="16" t="s">
        <v>31</v>
      </c>
      <c r="V530" s="16" t="s">
        <v>30</v>
      </c>
      <c r="W530" s="16" t="s">
        <v>31</v>
      </c>
      <c r="X530" s="16" t="s">
        <v>30</v>
      </c>
      <c r="Y530" s="16" t="s">
        <v>31</v>
      </c>
      <c r="Z530" s="16" t="s">
        <v>30</v>
      </c>
      <c r="AA530" s="16" t="s">
        <v>31</v>
      </c>
      <c r="AB530" s="16" t="s">
        <v>30</v>
      </c>
      <c r="AC530" s="16" t="s">
        <v>31</v>
      </c>
      <c r="AD530" s="16" t="s">
        <v>30</v>
      </c>
      <c r="AE530" s="16" t="s">
        <v>31</v>
      </c>
      <c r="AF530" s="16" t="s">
        <v>30</v>
      </c>
      <c r="AG530" s="16" t="s">
        <v>31</v>
      </c>
      <c r="AH530" s="16" t="s">
        <v>30</v>
      </c>
      <c r="AI530" s="16" t="s">
        <v>31</v>
      </c>
      <c r="AJ530" s="23" t="s">
        <v>30</v>
      </c>
      <c r="AK530" s="23" t="s">
        <v>31</v>
      </c>
      <c r="AL530" s="45"/>
    </row>
    <row r="531" spans="1:38">
      <c r="A531" s="46" t="s">
        <v>5</v>
      </c>
      <c r="B531" s="39">
        <f>SUM(B532:B539)</f>
        <v>73961.503401640526</v>
      </c>
      <c r="C531" s="39">
        <f t="shared" ref="C531:AK531" si="373">SUM(C532:C539)</f>
        <v>103774.92665488926</v>
      </c>
      <c r="D531" s="39">
        <f t="shared" si="373"/>
        <v>14182.917100541927</v>
      </c>
      <c r="E531" s="39">
        <f t="shared" si="373"/>
        <v>7618.17201345178</v>
      </c>
      <c r="F531" s="39">
        <f t="shared" si="373"/>
        <v>2662.7459676354833</v>
      </c>
      <c r="G531" s="39">
        <f t="shared" si="373"/>
        <v>1033.3583768812548</v>
      </c>
      <c r="H531" s="39">
        <f t="shared" si="373"/>
        <v>1576.3649427474602</v>
      </c>
      <c r="I531" s="39">
        <f t="shared" si="373"/>
        <v>887.24351625046324</v>
      </c>
      <c r="J531" s="39">
        <f t="shared" si="373"/>
        <v>17138.262660332264</v>
      </c>
      <c r="K531" s="39">
        <f t="shared" si="373"/>
        <v>7317.6877363710355</v>
      </c>
      <c r="L531" s="39">
        <f t="shared" si="373"/>
        <v>31257.599359443626</v>
      </c>
      <c r="M531" s="39">
        <f t="shared" si="373"/>
        <v>15821.766683716149</v>
      </c>
      <c r="N531" s="39">
        <f t="shared" si="373"/>
        <v>2957.0265740438099</v>
      </c>
      <c r="O531" s="39">
        <f t="shared" si="373"/>
        <v>18837.461860394855</v>
      </c>
      <c r="P531" s="39">
        <f t="shared" si="373"/>
        <v>911.89983146406644</v>
      </c>
      <c r="Q531" s="39">
        <f t="shared" si="373"/>
        <v>1940.6607768039646</v>
      </c>
      <c r="R531" s="39">
        <f t="shared" si="373"/>
        <v>21164.594024917678</v>
      </c>
      <c r="S531" s="39">
        <f t="shared" si="373"/>
        <v>5148.9414482748452</v>
      </c>
      <c r="T531" s="39">
        <f t="shared" si="373"/>
        <v>8374.6931122037095</v>
      </c>
      <c r="U531" s="39">
        <f t="shared" si="373"/>
        <v>3982.373698654183</v>
      </c>
      <c r="V531" s="39">
        <f t="shared" si="373"/>
        <v>1077.1032621611394</v>
      </c>
      <c r="W531" s="39">
        <f t="shared" si="373"/>
        <v>2446.912893017819</v>
      </c>
      <c r="X531" s="39">
        <f t="shared" si="373"/>
        <v>37498.105843589408</v>
      </c>
      <c r="Y531" s="39">
        <f t="shared" si="373"/>
        <v>130259.61795661875</v>
      </c>
      <c r="Z531" s="39">
        <f t="shared" si="373"/>
        <v>9323.1131412924933</v>
      </c>
      <c r="AA531" s="39">
        <f t="shared" si="373"/>
        <v>42339.21287460508</v>
      </c>
      <c r="AB531" s="39">
        <f t="shared" si="373"/>
        <v>93.417412933433909</v>
      </c>
      <c r="AC531" s="39">
        <f t="shared" si="373"/>
        <v>292.27730115845395</v>
      </c>
      <c r="AD531" s="39">
        <f t="shared" si="373"/>
        <v>1651.3479027878307</v>
      </c>
      <c r="AE531" s="39">
        <f t="shared" si="373"/>
        <v>9237.1560181391487</v>
      </c>
      <c r="AF531" s="39">
        <f t="shared" si="373"/>
        <v>65.68006766109383</v>
      </c>
      <c r="AG531" s="39">
        <f t="shared" si="373"/>
        <v>1057.5106184727681</v>
      </c>
      <c r="AH531" s="39">
        <f t="shared" si="373"/>
        <v>1701.9289248556606</v>
      </c>
      <c r="AI531" s="39">
        <f t="shared" si="373"/>
        <v>3830.1475327804587</v>
      </c>
      <c r="AJ531" s="39">
        <f t="shared" si="373"/>
        <v>225598.30353025164</v>
      </c>
      <c r="AK531" s="39">
        <f t="shared" si="373"/>
        <v>355825.42796048033</v>
      </c>
      <c r="AL531" s="45"/>
    </row>
    <row r="532" spans="1:38">
      <c r="A532" s="48" t="s">
        <v>13</v>
      </c>
      <c r="B532" s="39">
        <f>B469*$H$26</f>
        <v>3028.7008144603069</v>
      </c>
      <c r="C532" s="39">
        <f t="shared" ref="C532:AI539" si="374">C469*$H$26</f>
        <v>5139.0845852565099</v>
      </c>
      <c r="D532" s="39">
        <f t="shared" si="374"/>
        <v>2461.9636838190227</v>
      </c>
      <c r="E532" s="39">
        <f t="shared" si="374"/>
        <v>1714.3708044553573</v>
      </c>
      <c r="F532" s="39">
        <f t="shared" si="374"/>
        <v>920.03172285756898</v>
      </c>
      <c r="G532" s="39">
        <f t="shared" si="374"/>
        <v>432.78303431127517</v>
      </c>
      <c r="H532" s="39">
        <f t="shared" si="374"/>
        <v>438.08265503218462</v>
      </c>
      <c r="I532" s="39">
        <f t="shared" si="374"/>
        <v>253.81064567972498</v>
      </c>
      <c r="J532" s="39">
        <f t="shared" si="374"/>
        <v>1829.8560797493399</v>
      </c>
      <c r="K532" s="39">
        <f t="shared" si="374"/>
        <v>900.88297219092192</v>
      </c>
      <c r="L532" s="39">
        <f t="shared" si="374"/>
        <v>894.50937203847423</v>
      </c>
      <c r="M532" s="39">
        <f t="shared" si="374"/>
        <v>521.08891123744263</v>
      </c>
      <c r="N532" s="39">
        <f t="shared" si="374"/>
        <v>435.28234704399347</v>
      </c>
      <c r="O532" s="39">
        <f t="shared" si="374"/>
        <v>3340.9806379923702</v>
      </c>
      <c r="P532" s="39">
        <f t="shared" si="374"/>
        <v>105.24671148536189</v>
      </c>
      <c r="Q532" s="39">
        <f t="shared" si="374"/>
        <v>251.34860342783932</v>
      </c>
      <c r="R532" s="39">
        <f t="shared" si="374"/>
        <v>1933.3821251944912</v>
      </c>
      <c r="S532" s="39">
        <f t="shared" si="374"/>
        <v>542.68876459102523</v>
      </c>
      <c r="T532" s="39">
        <f t="shared" si="374"/>
        <v>439.89737202339273</v>
      </c>
      <c r="U532" s="39">
        <f t="shared" si="374"/>
        <v>247.53182848074044</v>
      </c>
      <c r="V532" s="39">
        <f t="shared" si="374"/>
        <v>219.047446043599</v>
      </c>
      <c r="W532" s="39">
        <f t="shared" si="374"/>
        <v>473.10077531804069</v>
      </c>
      <c r="X532" s="39">
        <f t="shared" si="374"/>
        <v>142.71509758867529</v>
      </c>
      <c r="Y532" s="39">
        <f t="shared" si="374"/>
        <v>737.20634364612454</v>
      </c>
      <c r="Z532" s="39">
        <f t="shared" si="374"/>
        <v>1664.0237505532791</v>
      </c>
      <c r="AA532" s="39">
        <f t="shared" si="374"/>
        <v>8706.73391823561</v>
      </c>
      <c r="AB532" s="39">
        <f t="shared" si="374"/>
        <v>93.417412933433909</v>
      </c>
      <c r="AC532" s="39">
        <f t="shared" si="374"/>
        <v>292.27730115845395</v>
      </c>
      <c r="AD532" s="39">
        <f t="shared" si="374"/>
        <v>91.557076955655035</v>
      </c>
      <c r="AE532" s="39">
        <f t="shared" si="374"/>
        <v>914.21017475191502</v>
      </c>
      <c r="AF532" s="39">
        <f t="shared" si="374"/>
        <v>0</v>
      </c>
      <c r="AG532" s="39">
        <f t="shared" si="374"/>
        <v>0</v>
      </c>
      <c r="AH532" s="39">
        <f t="shared" si="374"/>
        <v>303.6300223778552</v>
      </c>
      <c r="AI532" s="39">
        <f t="shared" si="374"/>
        <v>719.00907962215933</v>
      </c>
      <c r="AJ532" s="39">
        <f>SUM(AH532,AF532,AD532,AB532,Z532,X532,V532,T532,R532,P532,N532,L532,J532,H532,F532,D532,B532)</f>
        <v>15001.343690156635</v>
      </c>
      <c r="AK532" s="39">
        <f>SUM(AI532,AG532,AE532,AC532,AA532,Y532,W532,U532,S532,Q532,O532,M532,K532,I532,G532,E532,C532)</f>
        <v>25187.108380355512</v>
      </c>
      <c r="AL532" s="45"/>
    </row>
    <row r="533" spans="1:38">
      <c r="A533" s="54" t="s">
        <v>6</v>
      </c>
      <c r="B533" s="39">
        <f t="shared" ref="B533:Q539" si="375">B470*$H$26</f>
        <v>2042.0250935498291</v>
      </c>
      <c r="C533" s="39">
        <f t="shared" si="375"/>
        <v>3580.5626565411799</v>
      </c>
      <c r="D533" s="39">
        <f t="shared" si="375"/>
        <v>490.89243560365446</v>
      </c>
      <c r="E533" s="39">
        <f t="shared" si="375"/>
        <v>337.182850001188</v>
      </c>
      <c r="F533" s="39">
        <f t="shared" si="375"/>
        <v>0</v>
      </c>
      <c r="G533" s="39">
        <f t="shared" si="375"/>
        <v>0</v>
      </c>
      <c r="H533" s="39">
        <f t="shared" si="375"/>
        <v>59.83207243878401</v>
      </c>
      <c r="I533" s="39">
        <f t="shared" si="375"/>
        <v>36.018507480560309</v>
      </c>
      <c r="J533" s="39">
        <f t="shared" si="375"/>
        <v>1146.7168738883215</v>
      </c>
      <c r="K533" s="39">
        <f t="shared" si="375"/>
        <v>588.74731991908152</v>
      </c>
      <c r="L533" s="39">
        <f t="shared" si="375"/>
        <v>805.54542685538092</v>
      </c>
      <c r="M533" s="39">
        <f t="shared" si="375"/>
        <v>493.86848470632452</v>
      </c>
      <c r="N533" s="39">
        <f t="shared" si="375"/>
        <v>204.84480047824846</v>
      </c>
      <c r="O533" s="39">
        <f t="shared" si="375"/>
        <v>1577.804459547013</v>
      </c>
      <c r="P533" s="39">
        <f t="shared" si="375"/>
        <v>0</v>
      </c>
      <c r="Q533" s="39">
        <f t="shared" si="375"/>
        <v>0</v>
      </c>
      <c r="R533" s="39">
        <f t="shared" si="374"/>
        <v>469.74162760305791</v>
      </c>
      <c r="S533" s="39">
        <f t="shared" si="374"/>
        <v>135.89859767907083</v>
      </c>
      <c r="T533" s="39">
        <f t="shared" si="374"/>
        <v>59.849933305320626</v>
      </c>
      <c r="U533" s="39">
        <f t="shared" si="374"/>
        <v>35.956303035589784</v>
      </c>
      <c r="V533" s="39">
        <f t="shared" si="374"/>
        <v>168.70284481520085</v>
      </c>
      <c r="W533" s="39">
        <f t="shared" si="374"/>
        <v>420.5924966893736</v>
      </c>
      <c r="X533" s="39">
        <f t="shared" si="374"/>
        <v>182.09346774121062</v>
      </c>
      <c r="Y533" s="39">
        <f t="shared" si="374"/>
        <v>893.30034472229977</v>
      </c>
      <c r="Z533" s="39">
        <f t="shared" si="374"/>
        <v>195.8087678705341</v>
      </c>
      <c r="AA533" s="39">
        <f t="shared" si="374"/>
        <v>1089.9307810507069</v>
      </c>
      <c r="AB533" s="39">
        <f t="shared" si="374"/>
        <v>0</v>
      </c>
      <c r="AC533" s="39">
        <f t="shared" si="374"/>
        <v>0</v>
      </c>
      <c r="AD533" s="39">
        <f t="shared" si="374"/>
        <v>83.436866674810389</v>
      </c>
      <c r="AE533" s="39">
        <f t="shared" si="374"/>
        <v>717.5502525862895</v>
      </c>
      <c r="AF533" s="39">
        <f t="shared" si="374"/>
        <v>0</v>
      </c>
      <c r="AG533" s="39">
        <f t="shared" si="374"/>
        <v>0</v>
      </c>
      <c r="AH533" s="39">
        <f t="shared" si="374"/>
        <v>0</v>
      </c>
      <c r="AI533" s="39">
        <f t="shared" si="374"/>
        <v>0</v>
      </c>
      <c r="AJ533" s="39">
        <f t="shared" ref="AJ533:AJ539" si="376">SUM(AH533,AF533,AD533,AB533,Z533,X533,V533,T533,R533,P533,N533,L533,J533,H533,F533,D533,B533)</f>
        <v>5909.4902108243532</v>
      </c>
      <c r="AK533" s="39">
        <f t="shared" ref="AK533:AK539" si="377">SUM(AI533,AG533,AE533,AC533,AA533,Y533,W533,U533,S533,Q533,O533,M533,K533,I533,G533,E533,C533)</f>
        <v>9907.4130539586786</v>
      </c>
      <c r="AL533" s="45"/>
    </row>
    <row r="534" spans="1:38">
      <c r="A534" s="48" t="s">
        <v>7</v>
      </c>
      <c r="B534" s="39">
        <f t="shared" si="375"/>
        <v>1824.3771463260248</v>
      </c>
      <c r="C534" s="39">
        <f t="shared" si="374"/>
        <v>2745.6713489727467</v>
      </c>
      <c r="D534" s="39">
        <f t="shared" si="374"/>
        <v>336.45811366178918</v>
      </c>
      <c r="E534" s="39">
        <f t="shared" si="374"/>
        <v>203.29019594033485</v>
      </c>
      <c r="F534" s="39">
        <f t="shared" si="374"/>
        <v>144.05427548140398</v>
      </c>
      <c r="G534" s="39">
        <f t="shared" si="374"/>
        <v>57.81490686234914</v>
      </c>
      <c r="H534" s="39">
        <f t="shared" si="374"/>
        <v>66.044593047840991</v>
      </c>
      <c r="I534" s="39">
        <f t="shared" si="374"/>
        <v>34.028642560440652</v>
      </c>
      <c r="J534" s="39">
        <f t="shared" si="374"/>
        <v>907.54731226323042</v>
      </c>
      <c r="K534" s="39">
        <f t="shared" si="374"/>
        <v>398.04689908158525</v>
      </c>
      <c r="L534" s="39">
        <f t="shared" si="374"/>
        <v>549.44067239018136</v>
      </c>
      <c r="M534" s="39">
        <f t="shared" si="374"/>
        <v>286.39358957034972</v>
      </c>
      <c r="N534" s="39">
        <f t="shared" si="374"/>
        <v>125.50819916299444</v>
      </c>
      <c r="O534" s="39">
        <f t="shared" si="374"/>
        <v>842.65676788939982</v>
      </c>
      <c r="P534" s="39">
        <f t="shared" si="374"/>
        <v>240.11528942407173</v>
      </c>
      <c r="Q534" s="39">
        <f t="shared" si="374"/>
        <v>495.29496594043172</v>
      </c>
      <c r="R534" s="39">
        <f t="shared" si="374"/>
        <v>444.34702827509352</v>
      </c>
      <c r="S534" s="39">
        <f t="shared" si="374"/>
        <v>110.4931865520165</v>
      </c>
      <c r="T534" s="39">
        <f t="shared" si="374"/>
        <v>205.9510280476359</v>
      </c>
      <c r="U534" s="39">
        <f t="shared" si="374"/>
        <v>104.41520917443719</v>
      </c>
      <c r="V534" s="39">
        <f t="shared" si="374"/>
        <v>144.27606108887784</v>
      </c>
      <c r="W534" s="39">
        <f t="shared" si="374"/>
        <v>291.34542098885493</v>
      </c>
      <c r="X534" s="39">
        <f t="shared" si="374"/>
        <v>490.13822320564236</v>
      </c>
      <c r="Y534" s="39">
        <f t="shared" si="374"/>
        <v>2157.5970615054375</v>
      </c>
      <c r="Z534" s="39">
        <f t="shared" si="374"/>
        <v>94.195026966206925</v>
      </c>
      <c r="AA534" s="39">
        <f t="shared" si="374"/>
        <v>443.1356655251198</v>
      </c>
      <c r="AB534" s="39">
        <f t="shared" si="374"/>
        <v>0</v>
      </c>
      <c r="AC534" s="39">
        <f t="shared" si="374"/>
        <v>0</v>
      </c>
      <c r="AD534" s="39">
        <f t="shared" si="374"/>
        <v>21.013081439087419</v>
      </c>
      <c r="AE534" s="39">
        <f t="shared" si="374"/>
        <v>170.51432578709955</v>
      </c>
      <c r="AF534" s="39">
        <f t="shared" si="374"/>
        <v>11.842818906896206</v>
      </c>
      <c r="AG534" s="39">
        <f t="shared" si="374"/>
        <v>198.3084082498045</v>
      </c>
      <c r="AH534" s="39">
        <f t="shared" si="374"/>
        <v>96.439762152913076</v>
      </c>
      <c r="AI534" s="39">
        <f t="shared" si="374"/>
        <v>202.129391341717</v>
      </c>
      <c r="AJ534" s="39">
        <f t="shared" si="376"/>
        <v>5701.7486318398896</v>
      </c>
      <c r="AK534" s="39">
        <f t="shared" si="377"/>
        <v>8741.1359859421264</v>
      </c>
      <c r="AL534" s="45"/>
    </row>
    <row r="535" spans="1:38">
      <c r="A535" s="54" t="s">
        <v>8</v>
      </c>
      <c r="B535" s="39">
        <f t="shared" si="375"/>
        <v>6659.9501558522707</v>
      </c>
      <c r="C535" s="39">
        <f t="shared" si="374"/>
        <v>10648.421903935203</v>
      </c>
      <c r="D535" s="39">
        <f t="shared" si="374"/>
        <v>1033.955964877649</v>
      </c>
      <c r="E535" s="39">
        <f t="shared" si="374"/>
        <v>642.58068444325011</v>
      </c>
      <c r="F535" s="39">
        <f t="shared" si="374"/>
        <v>0</v>
      </c>
      <c r="G535" s="39">
        <f t="shared" si="374"/>
        <v>0</v>
      </c>
      <c r="H535" s="39">
        <f t="shared" si="374"/>
        <v>277.37769154509908</v>
      </c>
      <c r="I535" s="39">
        <f t="shared" si="374"/>
        <v>152.39271985822776</v>
      </c>
      <c r="J535" s="39">
        <f t="shared" si="374"/>
        <v>2183.1984882957054</v>
      </c>
      <c r="K535" s="39">
        <f t="shared" si="374"/>
        <v>1023.5813126321137</v>
      </c>
      <c r="L535" s="39">
        <f t="shared" si="374"/>
        <v>2931.2909954353022</v>
      </c>
      <c r="M535" s="39">
        <f t="shared" si="374"/>
        <v>1643.5432536997998</v>
      </c>
      <c r="N535" s="39">
        <f t="shared" si="374"/>
        <v>385.35665600971333</v>
      </c>
      <c r="O535" s="39">
        <f t="shared" si="374"/>
        <v>2693.3780311259902</v>
      </c>
      <c r="P535" s="39">
        <f t="shared" si="374"/>
        <v>566.53783055463282</v>
      </c>
      <c r="Q535" s="39">
        <f t="shared" si="374"/>
        <v>1194.0172074356935</v>
      </c>
      <c r="R535" s="39">
        <f t="shared" si="374"/>
        <v>4056.9325173540524</v>
      </c>
      <c r="S535" s="39">
        <f t="shared" si="374"/>
        <v>1069.738092080943</v>
      </c>
      <c r="T535" s="39">
        <f t="shared" si="374"/>
        <v>277.28139951757953</v>
      </c>
      <c r="U535" s="39">
        <f t="shared" si="374"/>
        <v>152.69718431238869</v>
      </c>
      <c r="V535" s="39">
        <f t="shared" si="374"/>
        <v>545.0769102134617</v>
      </c>
      <c r="W535" s="39">
        <f t="shared" si="374"/>
        <v>1261.8742000215498</v>
      </c>
      <c r="X535" s="39">
        <f t="shared" si="374"/>
        <v>2093.4244062852181</v>
      </c>
      <c r="Y535" s="39">
        <f t="shared" si="374"/>
        <v>9234.0437281790619</v>
      </c>
      <c r="Z535" s="39">
        <f t="shared" si="374"/>
        <v>236.71735996948112</v>
      </c>
      <c r="AA535" s="39">
        <f t="shared" si="374"/>
        <v>1207.4425984473737</v>
      </c>
      <c r="AB535" s="39">
        <f t="shared" si="374"/>
        <v>0</v>
      </c>
      <c r="AC535" s="39">
        <f t="shared" si="374"/>
        <v>0</v>
      </c>
      <c r="AD535" s="39">
        <f t="shared" si="374"/>
        <v>95.525102716009727</v>
      </c>
      <c r="AE535" s="39">
        <f t="shared" si="374"/>
        <v>727.38995090526271</v>
      </c>
      <c r="AF535" s="39">
        <f t="shared" si="374"/>
        <v>53.837248754197631</v>
      </c>
      <c r="AG535" s="39">
        <f t="shared" si="374"/>
        <v>859.20221022296369</v>
      </c>
      <c r="AH535" s="39">
        <f t="shared" si="374"/>
        <v>554.71716708512997</v>
      </c>
      <c r="AI535" s="39">
        <f t="shared" si="374"/>
        <v>1231.3928027344266</v>
      </c>
      <c r="AJ535" s="39">
        <f t="shared" si="376"/>
        <v>21951.179894465502</v>
      </c>
      <c r="AK535" s="39">
        <f t="shared" si="377"/>
        <v>33741.695880034255</v>
      </c>
      <c r="AL535" s="45"/>
    </row>
    <row r="536" spans="1:38">
      <c r="A536" s="48" t="s">
        <v>9</v>
      </c>
      <c r="B536" s="39">
        <f t="shared" si="375"/>
        <v>8745.2641926261404</v>
      </c>
      <c r="C536" s="39">
        <f t="shared" si="374"/>
        <v>14183.664437727994</v>
      </c>
      <c r="D536" s="39">
        <f t="shared" si="374"/>
        <v>1071.5082405356911</v>
      </c>
      <c r="E536" s="39">
        <f t="shared" si="374"/>
        <v>655.01670746608363</v>
      </c>
      <c r="F536" s="39">
        <f t="shared" si="374"/>
        <v>0</v>
      </c>
      <c r="G536" s="39">
        <f t="shared" si="374"/>
        <v>0</v>
      </c>
      <c r="H536" s="39">
        <f t="shared" si="374"/>
        <v>735.02793068355163</v>
      </c>
      <c r="I536" s="39">
        <f t="shared" si="374"/>
        <v>410.99300067150955</v>
      </c>
      <c r="J536" s="39">
        <f t="shared" si="374"/>
        <v>1110.7745753214303</v>
      </c>
      <c r="K536" s="39">
        <f t="shared" si="374"/>
        <v>531.22536294606198</v>
      </c>
      <c r="L536" s="39">
        <f t="shared" si="374"/>
        <v>5059.3589082537856</v>
      </c>
      <c r="M536" s="39">
        <f t="shared" si="374"/>
        <v>2910.3212169605108</v>
      </c>
      <c r="N536" s="39">
        <f t="shared" si="374"/>
        <v>129.09505767202256</v>
      </c>
      <c r="O536" s="39">
        <f t="shared" si="374"/>
        <v>897.82802392997439</v>
      </c>
      <c r="P536" s="39">
        <f t="shared" si="374"/>
        <v>0</v>
      </c>
      <c r="Q536" s="39">
        <f t="shared" si="374"/>
        <v>0</v>
      </c>
      <c r="R536" s="39">
        <f t="shared" si="374"/>
        <v>2775.0680515337149</v>
      </c>
      <c r="S536" s="39">
        <f t="shared" si="374"/>
        <v>740.85638821987266</v>
      </c>
      <c r="T536" s="39">
        <f t="shared" si="374"/>
        <v>732.88792506717823</v>
      </c>
      <c r="U536" s="39">
        <f t="shared" si="374"/>
        <v>417.73959858997529</v>
      </c>
      <c r="V536" s="39">
        <f t="shared" si="374"/>
        <v>0</v>
      </c>
      <c r="W536" s="39">
        <f t="shared" si="374"/>
        <v>0</v>
      </c>
      <c r="X536" s="39">
        <f t="shared" si="374"/>
        <v>3099.4532717283109</v>
      </c>
      <c r="Y536" s="39">
        <f t="shared" si="374"/>
        <v>13122.196278681216</v>
      </c>
      <c r="Z536" s="39">
        <f t="shared" si="374"/>
        <v>633.18002015998036</v>
      </c>
      <c r="AA536" s="39">
        <f t="shared" si="374"/>
        <v>3341.7076564632857</v>
      </c>
      <c r="AB536" s="39">
        <f t="shared" si="374"/>
        <v>0</v>
      </c>
      <c r="AC536" s="39">
        <f t="shared" si="374"/>
        <v>0</v>
      </c>
      <c r="AD536" s="39">
        <f t="shared" si="374"/>
        <v>129.88971854712804</v>
      </c>
      <c r="AE536" s="39">
        <f t="shared" si="374"/>
        <v>895.32277003491254</v>
      </c>
      <c r="AF536" s="39">
        <f t="shared" si="374"/>
        <v>0</v>
      </c>
      <c r="AG536" s="39">
        <f t="shared" si="374"/>
        <v>0</v>
      </c>
      <c r="AH536" s="39">
        <f t="shared" si="374"/>
        <v>747.14197323976225</v>
      </c>
      <c r="AI536" s="39">
        <f t="shared" si="374"/>
        <v>1677.6162590821559</v>
      </c>
      <c r="AJ536" s="39">
        <f t="shared" si="376"/>
        <v>24968.649865368694</v>
      </c>
      <c r="AK536" s="39">
        <f t="shared" si="377"/>
        <v>39784.487700773549</v>
      </c>
      <c r="AL536" s="45"/>
    </row>
    <row r="537" spans="1:38">
      <c r="A537" s="54" t="s">
        <v>10</v>
      </c>
      <c r="B537" s="39">
        <f t="shared" si="375"/>
        <v>24881.750452932687</v>
      </c>
      <c r="C537" s="39">
        <f t="shared" si="374"/>
        <v>34950.234567124622</v>
      </c>
      <c r="D537" s="39">
        <f t="shared" si="374"/>
        <v>1503.7807042647587</v>
      </c>
      <c r="E537" s="39">
        <f t="shared" si="374"/>
        <v>803.07134871286507</v>
      </c>
      <c r="F537" s="39">
        <f t="shared" si="374"/>
        <v>1598.6599692965103</v>
      </c>
      <c r="G537" s="39">
        <f t="shared" si="374"/>
        <v>542.76043570763056</v>
      </c>
      <c r="H537" s="39">
        <f t="shared" si="374"/>
        <v>0</v>
      </c>
      <c r="I537" s="39">
        <f t="shared" si="374"/>
        <v>0</v>
      </c>
      <c r="J537" s="39">
        <f t="shared" si="374"/>
        <v>4683.4919038192829</v>
      </c>
      <c r="K537" s="39">
        <f t="shared" si="374"/>
        <v>1936.9035865204337</v>
      </c>
      <c r="L537" s="39">
        <f t="shared" si="374"/>
        <v>13690.245780786441</v>
      </c>
      <c r="M537" s="39">
        <f t="shared" si="374"/>
        <v>6799.0382103853062</v>
      </c>
      <c r="N537" s="39">
        <f t="shared" si="374"/>
        <v>560.12638517501239</v>
      </c>
      <c r="O537" s="39">
        <f t="shared" si="374"/>
        <v>3392.0829444643537</v>
      </c>
      <c r="P537" s="39">
        <f t="shared" si="374"/>
        <v>0</v>
      </c>
      <c r="Q537" s="39">
        <f t="shared" si="374"/>
        <v>0</v>
      </c>
      <c r="R537" s="39">
        <f t="shared" si="374"/>
        <v>4970.364334094189</v>
      </c>
      <c r="S537" s="39">
        <f t="shared" si="374"/>
        <v>1149.839898622977</v>
      </c>
      <c r="T537" s="39">
        <f t="shared" si="374"/>
        <v>1523.8317629938979</v>
      </c>
      <c r="U537" s="39">
        <f t="shared" si="374"/>
        <v>748.05922986100677</v>
      </c>
      <c r="V537" s="39">
        <f t="shared" si="374"/>
        <v>0</v>
      </c>
      <c r="W537" s="39">
        <f t="shared" si="374"/>
        <v>0</v>
      </c>
      <c r="X537" s="39">
        <f t="shared" si="374"/>
        <v>12148.475698485445</v>
      </c>
      <c r="Y537" s="39">
        <f t="shared" si="374"/>
        <v>45241.035612497086</v>
      </c>
      <c r="Z537" s="39">
        <f t="shared" si="374"/>
        <v>2028.6515568427169</v>
      </c>
      <c r="AA537" s="39">
        <f t="shared" si="374"/>
        <v>9220.7280804530892</v>
      </c>
      <c r="AB537" s="39">
        <f t="shared" si="374"/>
        <v>0</v>
      </c>
      <c r="AC537" s="39">
        <f t="shared" si="374"/>
        <v>0</v>
      </c>
      <c r="AD537" s="39">
        <f t="shared" si="374"/>
        <v>0</v>
      </c>
      <c r="AE537" s="39">
        <f t="shared" si="374"/>
        <v>0</v>
      </c>
      <c r="AF537" s="39">
        <f t="shared" si="374"/>
        <v>0</v>
      </c>
      <c r="AG537" s="39">
        <f t="shared" si="374"/>
        <v>0</v>
      </c>
      <c r="AH537" s="39">
        <f t="shared" si="374"/>
        <v>0</v>
      </c>
      <c r="AI537" s="39">
        <f t="shared" si="374"/>
        <v>0</v>
      </c>
      <c r="AJ537" s="39">
        <f t="shared" si="376"/>
        <v>67589.378548690947</v>
      </c>
      <c r="AK537" s="39">
        <f t="shared" si="377"/>
        <v>104783.75391434939</v>
      </c>
      <c r="AL537" s="45"/>
    </row>
    <row r="538" spans="1:38">
      <c r="A538" s="48" t="s">
        <v>11</v>
      </c>
      <c r="B538" s="39">
        <f t="shared" si="375"/>
        <v>15173.066424349594</v>
      </c>
      <c r="C538" s="39">
        <f t="shared" si="374"/>
        <v>17335.648738658536</v>
      </c>
      <c r="D538" s="39">
        <f t="shared" si="374"/>
        <v>4281.6443479440286</v>
      </c>
      <c r="E538" s="39">
        <f t="shared" si="374"/>
        <v>1847.6683782072541</v>
      </c>
      <c r="F538" s="39">
        <f t="shared" si="374"/>
        <v>0</v>
      </c>
      <c r="G538" s="39">
        <f t="shared" si="374"/>
        <v>0</v>
      </c>
      <c r="H538" s="39">
        <f t="shared" si="374"/>
        <v>0</v>
      </c>
      <c r="I538" s="39">
        <f t="shared" si="374"/>
        <v>0</v>
      </c>
      <c r="J538" s="39">
        <f t="shared" si="374"/>
        <v>2187.8796255617458</v>
      </c>
      <c r="K538" s="39">
        <f t="shared" si="374"/>
        <v>736.83029481332255</v>
      </c>
      <c r="L538" s="39">
        <f t="shared" si="374"/>
        <v>4324.9953635185202</v>
      </c>
      <c r="M538" s="39">
        <f t="shared" si="374"/>
        <v>1751.2798764821287</v>
      </c>
      <c r="N538" s="39">
        <f t="shared" si="374"/>
        <v>0</v>
      </c>
      <c r="O538" s="39">
        <f t="shared" si="374"/>
        <v>0</v>
      </c>
      <c r="P538" s="39">
        <f t="shared" si="374"/>
        <v>0</v>
      </c>
      <c r="Q538" s="39">
        <f t="shared" si="374"/>
        <v>0</v>
      </c>
      <c r="R538" s="39">
        <f t="shared" si="374"/>
        <v>0</v>
      </c>
      <c r="S538" s="39">
        <f t="shared" si="374"/>
        <v>0</v>
      </c>
      <c r="T538" s="39">
        <f t="shared" si="374"/>
        <v>2134.3452280629258</v>
      </c>
      <c r="U538" s="39">
        <f t="shared" si="374"/>
        <v>855.86096335214029</v>
      </c>
      <c r="V538" s="39">
        <f t="shared" si="374"/>
        <v>0</v>
      </c>
      <c r="W538" s="39">
        <f t="shared" si="374"/>
        <v>0</v>
      </c>
      <c r="X538" s="39">
        <f t="shared" si="374"/>
        <v>13073.682221512061</v>
      </c>
      <c r="Y538" s="39">
        <f t="shared" si="374"/>
        <v>39137.372947413889</v>
      </c>
      <c r="Z538" s="39">
        <f t="shared" si="374"/>
        <v>1914.9513902709559</v>
      </c>
      <c r="AA538" s="39">
        <f t="shared" si="374"/>
        <v>7109.8747004909446</v>
      </c>
      <c r="AB538" s="39">
        <f t="shared" si="374"/>
        <v>0</v>
      </c>
      <c r="AC538" s="39">
        <f t="shared" si="374"/>
        <v>0</v>
      </c>
      <c r="AD538" s="39">
        <f t="shared" si="374"/>
        <v>0</v>
      </c>
      <c r="AE538" s="39">
        <f t="shared" si="374"/>
        <v>0</v>
      </c>
      <c r="AF538" s="39">
        <f t="shared" si="374"/>
        <v>0</v>
      </c>
      <c r="AG538" s="39">
        <f t="shared" si="374"/>
        <v>0</v>
      </c>
      <c r="AH538" s="39">
        <f t="shared" si="374"/>
        <v>0</v>
      </c>
      <c r="AI538" s="39">
        <f t="shared" si="374"/>
        <v>0</v>
      </c>
      <c r="AJ538" s="39">
        <f t="shared" si="376"/>
        <v>43090.564601219827</v>
      </c>
      <c r="AK538" s="39">
        <f t="shared" si="377"/>
        <v>68774.535899418217</v>
      </c>
      <c r="AL538" s="45"/>
    </row>
    <row r="539" spans="1:38">
      <c r="A539" s="54" t="s">
        <v>12</v>
      </c>
      <c r="B539" s="39">
        <f t="shared" si="375"/>
        <v>11606.369121543674</v>
      </c>
      <c r="C539" s="39">
        <f t="shared" si="374"/>
        <v>15191.638416672471</v>
      </c>
      <c r="D539" s="39">
        <f t="shared" si="374"/>
        <v>3002.7136098353326</v>
      </c>
      <c r="E539" s="39">
        <f t="shared" si="374"/>
        <v>1414.9910442254479</v>
      </c>
      <c r="F539" s="39">
        <f t="shared" si="374"/>
        <v>0</v>
      </c>
      <c r="G539" s="39">
        <f t="shared" si="374"/>
        <v>0</v>
      </c>
      <c r="H539" s="39">
        <f t="shared" si="374"/>
        <v>0</v>
      </c>
      <c r="I539" s="39">
        <f t="shared" si="374"/>
        <v>0</v>
      </c>
      <c r="J539" s="39">
        <f t="shared" si="374"/>
        <v>3088.7978014332107</v>
      </c>
      <c r="K539" s="39">
        <f t="shared" si="374"/>
        <v>1201.469988267515</v>
      </c>
      <c r="L539" s="39">
        <f t="shared" si="374"/>
        <v>3002.2128401655441</v>
      </c>
      <c r="M539" s="39">
        <f t="shared" si="374"/>
        <v>1416.2331406742849</v>
      </c>
      <c r="N539" s="39">
        <f t="shared" si="374"/>
        <v>1116.8131285018253</v>
      </c>
      <c r="O539" s="39">
        <f t="shared" si="374"/>
        <v>6092.730995445756</v>
      </c>
      <c r="P539" s="39">
        <f t="shared" si="374"/>
        <v>0</v>
      </c>
      <c r="Q539" s="39">
        <f t="shared" si="374"/>
        <v>0</v>
      </c>
      <c r="R539" s="39">
        <f t="shared" si="374"/>
        <v>6514.7583408630808</v>
      </c>
      <c r="S539" s="39">
        <f t="shared" si="374"/>
        <v>1399.4265205289407</v>
      </c>
      <c r="T539" s="39">
        <f t="shared" si="374"/>
        <v>3000.6484631857779</v>
      </c>
      <c r="U539" s="39">
        <f t="shared" si="374"/>
        <v>1420.1133818479043</v>
      </c>
      <c r="V539" s="39">
        <f t="shared" si="374"/>
        <v>0</v>
      </c>
      <c r="W539" s="39">
        <f t="shared" si="374"/>
        <v>0</v>
      </c>
      <c r="X539" s="39">
        <f t="shared" si="374"/>
        <v>6268.1234570428423</v>
      </c>
      <c r="Y539" s="39">
        <f t="shared" si="374"/>
        <v>19736.865639973636</v>
      </c>
      <c r="Z539" s="39">
        <f t="shared" si="374"/>
        <v>2555.5852686593394</v>
      </c>
      <c r="AA539" s="39">
        <f t="shared" si="374"/>
        <v>11219.659473938946</v>
      </c>
      <c r="AB539" s="39">
        <f t="shared" ref="AB539:AI539" si="378">AB476*$H$26</f>
        <v>0</v>
      </c>
      <c r="AC539" s="39">
        <f t="shared" si="378"/>
        <v>0</v>
      </c>
      <c r="AD539" s="39">
        <f t="shared" si="378"/>
        <v>1229.92605645514</v>
      </c>
      <c r="AE539" s="39">
        <f t="shared" si="378"/>
        <v>5812.1685440736701</v>
      </c>
      <c r="AF539" s="39">
        <f t="shared" si="378"/>
        <v>0</v>
      </c>
      <c r="AG539" s="39">
        <f t="shared" si="378"/>
        <v>0</v>
      </c>
      <c r="AH539" s="39">
        <f t="shared" si="378"/>
        <v>0</v>
      </c>
      <c r="AI539" s="39">
        <f t="shared" si="378"/>
        <v>0</v>
      </c>
      <c r="AJ539" s="39">
        <f t="shared" si="376"/>
        <v>41385.948087685771</v>
      </c>
      <c r="AK539" s="39">
        <f t="shared" si="377"/>
        <v>64905.297145648568</v>
      </c>
      <c r="AL539" s="45"/>
    </row>
    <row r="540" spans="1:38">
      <c r="A540" s="44"/>
      <c r="B540" s="63"/>
      <c r="C540" s="63"/>
      <c r="D540" s="63"/>
      <c r="E540" s="63"/>
      <c r="F540" s="63"/>
      <c r="G540" s="63"/>
      <c r="H540" s="63"/>
      <c r="I540" s="63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  <c r="AA540" s="64"/>
      <c r="AB540" s="64"/>
      <c r="AC540" s="64"/>
      <c r="AD540" s="64"/>
      <c r="AE540" s="64"/>
      <c r="AF540" s="64"/>
      <c r="AG540" s="64"/>
      <c r="AH540" s="64"/>
      <c r="AI540" s="64"/>
      <c r="AJ540" s="64"/>
      <c r="AK540" s="64"/>
      <c r="AL540" s="45"/>
    </row>
    <row r="541" spans="1:38" ht="22.5">
      <c r="A541" s="44"/>
      <c r="B541" s="16" t="s">
        <v>37</v>
      </c>
      <c r="C541" s="25"/>
      <c r="D541" s="16" t="s">
        <v>38</v>
      </c>
      <c r="E541" s="16"/>
      <c r="F541" s="16" t="s">
        <v>154</v>
      </c>
      <c r="G541" s="16"/>
      <c r="H541" s="16" t="s">
        <v>39</v>
      </c>
      <c r="I541" s="16"/>
      <c r="J541" s="16" t="s">
        <v>40</v>
      </c>
      <c r="K541" s="16"/>
      <c r="L541" s="16" t="s">
        <v>51</v>
      </c>
      <c r="M541" s="16"/>
      <c r="N541" s="16" t="s">
        <v>157</v>
      </c>
      <c r="O541" s="16"/>
      <c r="P541" s="16" t="s">
        <v>49</v>
      </c>
      <c r="Q541" s="16"/>
      <c r="R541" s="16" t="s">
        <v>160</v>
      </c>
      <c r="S541" s="16"/>
      <c r="T541" s="16" t="s">
        <v>54</v>
      </c>
      <c r="U541" s="16"/>
      <c r="V541" s="16" t="s">
        <v>162</v>
      </c>
      <c r="W541" s="16"/>
      <c r="X541" s="16" t="s">
        <v>164</v>
      </c>
      <c r="Y541" s="16"/>
      <c r="Z541" s="16" t="s">
        <v>166</v>
      </c>
      <c r="AA541" s="16"/>
      <c r="AB541" s="16" t="s">
        <v>172</v>
      </c>
      <c r="AC541" s="16"/>
      <c r="AD541" s="16" t="s">
        <v>168</v>
      </c>
      <c r="AE541" s="16"/>
      <c r="AF541" s="16" t="s">
        <v>170</v>
      </c>
      <c r="AG541" s="16"/>
      <c r="AH541" s="16" t="s">
        <v>60</v>
      </c>
      <c r="AI541" s="16"/>
      <c r="AJ541" s="23" t="s">
        <v>177</v>
      </c>
      <c r="AK541" s="81">
        <f>SUM(AJ543:AK543)</f>
        <v>6836870.6062011514</v>
      </c>
      <c r="AL541" s="45"/>
    </row>
    <row r="542" spans="1:38">
      <c r="A542" s="65" t="s">
        <v>34</v>
      </c>
      <c r="B542" s="16" t="s">
        <v>30</v>
      </c>
      <c r="C542" s="16" t="s">
        <v>31</v>
      </c>
      <c r="D542" s="16" t="s">
        <v>30</v>
      </c>
      <c r="E542" s="16" t="s">
        <v>31</v>
      </c>
      <c r="F542" s="16" t="s">
        <v>30</v>
      </c>
      <c r="G542" s="16" t="s">
        <v>31</v>
      </c>
      <c r="H542" s="16" t="s">
        <v>30</v>
      </c>
      <c r="I542" s="16" t="s">
        <v>31</v>
      </c>
      <c r="J542" s="16" t="s">
        <v>30</v>
      </c>
      <c r="K542" s="16" t="s">
        <v>31</v>
      </c>
      <c r="L542" s="16" t="s">
        <v>30</v>
      </c>
      <c r="M542" s="16" t="s">
        <v>31</v>
      </c>
      <c r="N542" s="16" t="s">
        <v>30</v>
      </c>
      <c r="O542" s="16" t="s">
        <v>31</v>
      </c>
      <c r="P542" s="16" t="s">
        <v>30</v>
      </c>
      <c r="Q542" s="16" t="s">
        <v>31</v>
      </c>
      <c r="R542" s="16" t="s">
        <v>30</v>
      </c>
      <c r="S542" s="16" t="s">
        <v>31</v>
      </c>
      <c r="T542" s="16" t="s">
        <v>30</v>
      </c>
      <c r="U542" s="16" t="s">
        <v>31</v>
      </c>
      <c r="V542" s="16" t="s">
        <v>30</v>
      </c>
      <c r="W542" s="16" t="s">
        <v>31</v>
      </c>
      <c r="X542" s="16" t="s">
        <v>30</v>
      </c>
      <c r="Y542" s="16" t="s">
        <v>31</v>
      </c>
      <c r="Z542" s="16" t="s">
        <v>30</v>
      </c>
      <c r="AA542" s="16" t="s">
        <v>31</v>
      </c>
      <c r="AB542" s="16" t="s">
        <v>30</v>
      </c>
      <c r="AC542" s="16" t="s">
        <v>31</v>
      </c>
      <c r="AD542" s="16" t="s">
        <v>30</v>
      </c>
      <c r="AE542" s="16" t="s">
        <v>31</v>
      </c>
      <c r="AF542" s="16" t="s">
        <v>30</v>
      </c>
      <c r="AG542" s="16" t="s">
        <v>31</v>
      </c>
      <c r="AH542" s="16" t="s">
        <v>30</v>
      </c>
      <c r="AI542" s="16" t="s">
        <v>31</v>
      </c>
      <c r="AJ542" s="23" t="s">
        <v>30</v>
      </c>
      <c r="AK542" s="23" t="s">
        <v>31</v>
      </c>
      <c r="AL542" s="45"/>
    </row>
    <row r="543" spans="1:38">
      <c r="A543" s="46" t="s">
        <v>5</v>
      </c>
      <c r="B543" s="39">
        <f>SUM(B544:B551)</f>
        <v>813803.48052504472</v>
      </c>
      <c r="C543" s="39">
        <f t="shared" ref="C543:AK543" si="379">SUM(C544:C551)</f>
        <v>1237957.7963824109</v>
      </c>
      <c r="D543" s="39">
        <f t="shared" si="379"/>
        <v>159731.29440009405</v>
      </c>
      <c r="E543" s="39">
        <f t="shared" si="379"/>
        <v>89416.312899615325</v>
      </c>
      <c r="F543" s="39">
        <f t="shared" si="379"/>
        <v>18744.467574219081</v>
      </c>
      <c r="G543" s="39">
        <f t="shared" si="379"/>
        <v>7778.9741039786613</v>
      </c>
      <c r="H543" s="39">
        <f t="shared" si="379"/>
        <v>15078.233211586348</v>
      </c>
      <c r="I543" s="39">
        <f t="shared" si="379"/>
        <v>9324.9961666987947</v>
      </c>
      <c r="J543" s="39">
        <f t="shared" si="379"/>
        <v>177300.94300995185</v>
      </c>
      <c r="K543" s="39">
        <f t="shared" si="379"/>
        <v>81274.921057527128</v>
      </c>
      <c r="L543" s="39">
        <f t="shared" si="379"/>
        <v>324093.11526911281</v>
      </c>
      <c r="M543" s="39">
        <f t="shared" si="379"/>
        <v>179635.08536579818</v>
      </c>
      <c r="N543" s="39">
        <f t="shared" si="379"/>
        <v>32418.854690037704</v>
      </c>
      <c r="O543" s="39">
        <f t="shared" si="379"/>
        <v>217457.77577791543</v>
      </c>
      <c r="P543" s="39">
        <f t="shared" si="379"/>
        <v>9317.6399920464373</v>
      </c>
      <c r="Q543" s="39">
        <f t="shared" si="379"/>
        <v>21762.191387881448</v>
      </c>
      <c r="R543" s="39">
        <f t="shared" si="379"/>
        <v>238106.61202852335</v>
      </c>
      <c r="S543" s="39">
        <f t="shared" si="379"/>
        <v>62699.244868602014</v>
      </c>
      <c r="T543" s="39">
        <f t="shared" si="379"/>
        <v>106031.78283677455</v>
      </c>
      <c r="U543" s="39">
        <f t="shared" si="379"/>
        <v>55056.206280468803</v>
      </c>
      <c r="V543" s="39">
        <f t="shared" si="379"/>
        <v>9152.7994031455637</v>
      </c>
      <c r="W543" s="39">
        <f t="shared" si="379"/>
        <v>22873.53426809188</v>
      </c>
      <c r="X543" s="39">
        <f t="shared" si="379"/>
        <v>442825.67173128284</v>
      </c>
      <c r="Y543" s="39">
        <f t="shared" si="379"/>
        <v>1664092.834842029</v>
      </c>
      <c r="Z543" s="39">
        <f t="shared" si="379"/>
        <v>103164.33087208646</v>
      </c>
      <c r="AA543" s="39">
        <f t="shared" si="379"/>
        <v>503220.45491730969</v>
      </c>
      <c r="AB543" s="39">
        <f t="shared" si="379"/>
        <v>431.09042516932516</v>
      </c>
      <c r="AC543" s="39">
        <f t="shared" si="379"/>
        <v>1493.8604018802696</v>
      </c>
      <c r="AD543" s="39">
        <f t="shared" si="379"/>
        <v>23393.253145568557</v>
      </c>
      <c r="AE543" s="39">
        <f t="shared" si="379"/>
        <v>134326.92153412214</v>
      </c>
      <c r="AF543" s="39">
        <f t="shared" si="379"/>
        <v>711.42987546234394</v>
      </c>
      <c r="AG543" s="39">
        <f t="shared" si="379"/>
        <v>12695.395241781813</v>
      </c>
      <c r="AH543" s="39">
        <f t="shared" si="379"/>
        <v>17683.669786083356</v>
      </c>
      <c r="AI543" s="39">
        <f t="shared" si="379"/>
        <v>43815.43192884951</v>
      </c>
      <c r="AJ543" s="39">
        <f t="shared" si="379"/>
        <v>2491988.6687761894</v>
      </c>
      <c r="AK543" s="39">
        <f t="shared" si="379"/>
        <v>4344881.9374249615</v>
      </c>
      <c r="AL543" s="45"/>
    </row>
    <row r="544" spans="1:38">
      <c r="A544" s="48" t="s">
        <v>13</v>
      </c>
      <c r="B544" s="39">
        <f>B481*$H$26</f>
        <v>13976.451293365757</v>
      </c>
      <c r="C544" s="39">
        <f t="shared" ref="C544:AI551" si="380">C481*$H$26</f>
        <v>26266.408418989649</v>
      </c>
      <c r="D544" s="39">
        <f t="shared" si="380"/>
        <v>11361.147112532946</v>
      </c>
      <c r="E544" s="39">
        <f t="shared" si="380"/>
        <v>8762.3316924192313</v>
      </c>
      <c r="F544" s="39">
        <f t="shared" si="380"/>
        <v>4245.6417291126654</v>
      </c>
      <c r="G544" s="39">
        <f t="shared" si="380"/>
        <v>2212.0001621771648</v>
      </c>
      <c r="H544" s="39">
        <f t="shared" si="380"/>
        <v>2021.6063802976619</v>
      </c>
      <c r="I544" s="39">
        <f t="shared" si="380"/>
        <v>1297.253230592306</v>
      </c>
      <c r="J544" s="39">
        <f t="shared" si="380"/>
        <v>8444.1798444998021</v>
      </c>
      <c r="K544" s="39">
        <f t="shared" si="380"/>
        <v>4604.5087783078297</v>
      </c>
      <c r="L544" s="39">
        <f t="shared" si="380"/>
        <v>4127.8645319025027</v>
      </c>
      <c r="M544" s="39">
        <f t="shared" si="380"/>
        <v>2663.3409001354553</v>
      </c>
      <c r="N544" s="39">
        <f t="shared" si="380"/>
        <v>2008.683886264407</v>
      </c>
      <c r="O544" s="39">
        <f t="shared" si="380"/>
        <v>17076.107719496511</v>
      </c>
      <c r="P544" s="39">
        <f t="shared" si="380"/>
        <v>485.6787206709277</v>
      </c>
      <c r="Q544" s="39">
        <f t="shared" si="380"/>
        <v>1284.6694705354341</v>
      </c>
      <c r="R544" s="39">
        <f t="shared" si="380"/>
        <v>8921.9182612000186</v>
      </c>
      <c r="S544" s="39">
        <f t="shared" si="380"/>
        <v>2773.7400501325487</v>
      </c>
      <c r="T544" s="39">
        <f t="shared" si="380"/>
        <v>2029.9806982619082</v>
      </c>
      <c r="U544" s="39">
        <f t="shared" si="380"/>
        <v>1265.1615274493281</v>
      </c>
      <c r="V544" s="39">
        <f t="shared" si="380"/>
        <v>1010.8314251271016</v>
      </c>
      <c r="W544" s="39">
        <f t="shared" si="380"/>
        <v>2418.0684286643354</v>
      </c>
      <c r="X544" s="39">
        <f t="shared" si="380"/>
        <v>658.58291474441762</v>
      </c>
      <c r="Y544" s="39">
        <f t="shared" si="380"/>
        <v>3767.9401049034564</v>
      </c>
      <c r="Z544" s="39">
        <f t="shared" si="380"/>
        <v>7678.9185612432211</v>
      </c>
      <c r="AA544" s="39">
        <f t="shared" si="380"/>
        <v>44501.043969571416</v>
      </c>
      <c r="AB544" s="39">
        <f t="shared" si="380"/>
        <v>431.09042516932516</v>
      </c>
      <c r="AC544" s="39">
        <f t="shared" si="380"/>
        <v>1493.8604018802696</v>
      </c>
      <c r="AD544" s="39">
        <f t="shared" si="380"/>
        <v>422.50559068894904</v>
      </c>
      <c r="AE544" s="39">
        <f t="shared" si="380"/>
        <v>4672.6255294027487</v>
      </c>
      <c r="AF544" s="39">
        <f t="shared" si="380"/>
        <v>0</v>
      </c>
      <c r="AG544" s="39">
        <f t="shared" si="380"/>
        <v>0</v>
      </c>
      <c r="AH544" s="39">
        <f t="shared" si="380"/>
        <v>1401.1520050797226</v>
      </c>
      <c r="AI544" s="39">
        <f t="shared" si="380"/>
        <v>3674.9319512075776</v>
      </c>
      <c r="AJ544" s="39">
        <f>SUM(AH544,AF544,AD544,AB544,Z544,X544,V544,T544,R544,P544,N544,L544,J544,H544,F544,D544,B544)</f>
        <v>69226.233380161342</v>
      </c>
      <c r="AK544" s="39">
        <f>SUM(AI544,AG544,AE544,AC544,AA544,Y544,W544,U544,S544,Q544,O544,M544,K544,I544,G544,E544,C544)</f>
        <v>128733.99233586529</v>
      </c>
      <c r="AL544" s="45"/>
    </row>
    <row r="545" spans="1:38">
      <c r="A545" s="54" t="s">
        <v>6</v>
      </c>
      <c r="B545" s="39">
        <f t="shared" ref="B545:Q551" si="381">B482*$H$26</f>
        <v>7929.8496264651858</v>
      </c>
      <c r="C545" s="39">
        <f t="shared" si="381"/>
        <v>15400.31276699459</v>
      </c>
      <c r="D545" s="39">
        <f t="shared" si="381"/>
        <v>1906.2954757030939</v>
      </c>
      <c r="E545" s="39">
        <f t="shared" si="381"/>
        <v>1450.2528925722202</v>
      </c>
      <c r="F545" s="39">
        <f t="shared" si="381"/>
        <v>0</v>
      </c>
      <c r="G545" s="39">
        <f t="shared" si="381"/>
        <v>0</v>
      </c>
      <c r="H545" s="39">
        <f t="shared" si="381"/>
        <v>232.34745683488919</v>
      </c>
      <c r="I545" s="39">
        <f t="shared" si="381"/>
        <v>154.91874708228099</v>
      </c>
      <c r="J545" s="39">
        <f t="shared" si="381"/>
        <v>4453.0757250671077</v>
      </c>
      <c r="K545" s="39">
        <f t="shared" si="381"/>
        <v>2532.2536531848568</v>
      </c>
      <c r="L545" s="39">
        <f t="shared" si="381"/>
        <v>3128.195692808712</v>
      </c>
      <c r="M545" s="39">
        <f t="shared" si="381"/>
        <v>2124.1714947633982</v>
      </c>
      <c r="N545" s="39">
        <f t="shared" si="381"/>
        <v>795.47918861856863</v>
      </c>
      <c r="O545" s="39">
        <f t="shared" si="381"/>
        <v>6786.2748101314801</v>
      </c>
      <c r="P545" s="39">
        <f t="shared" si="381"/>
        <v>0</v>
      </c>
      <c r="Q545" s="39">
        <f t="shared" si="381"/>
        <v>0</v>
      </c>
      <c r="R545" s="39">
        <f t="shared" si="380"/>
        <v>1824.1599880184633</v>
      </c>
      <c r="S545" s="39">
        <f t="shared" si="380"/>
        <v>584.51174008371549</v>
      </c>
      <c r="T545" s="39">
        <f t="shared" si="380"/>
        <v>232.41681640656202</v>
      </c>
      <c r="U545" s="39">
        <f t="shared" si="380"/>
        <v>154.65120033057329</v>
      </c>
      <c r="V545" s="39">
        <f t="shared" si="380"/>
        <v>655.12818386371623</v>
      </c>
      <c r="W545" s="39">
        <f t="shared" si="380"/>
        <v>1809.0050692548175</v>
      </c>
      <c r="X545" s="39">
        <f t="shared" si="380"/>
        <v>707.1283412287579</v>
      </c>
      <c r="Y545" s="39">
        <f t="shared" si="380"/>
        <v>3842.1628171916573</v>
      </c>
      <c r="Z545" s="39">
        <f t="shared" si="380"/>
        <v>760.38932609663061</v>
      </c>
      <c r="AA545" s="39">
        <f t="shared" si="380"/>
        <v>4687.8875005556101</v>
      </c>
      <c r="AB545" s="39">
        <f t="shared" si="380"/>
        <v>0</v>
      </c>
      <c r="AC545" s="39">
        <f t="shared" si="380"/>
        <v>0</v>
      </c>
      <c r="AD545" s="39">
        <f t="shared" si="380"/>
        <v>324.01257365769271</v>
      </c>
      <c r="AE545" s="39">
        <f t="shared" si="380"/>
        <v>3086.2463182084343</v>
      </c>
      <c r="AF545" s="39">
        <f t="shared" si="380"/>
        <v>0</v>
      </c>
      <c r="AG545" s="39">
        <f t="shared" si="380"/>
        <v>0</v>
      </c>
      <c r="AH545" s="39">
        <f t="shared" si="380"/>
        <v>0</v>
      </c>
      <c r="AI545" s="39">
        <f t="shared" si="380"/>
        <v>0</v>
      </c>
      <c r="AJ545" s="39">
        <f t="shared" ref="AJ545:AJ551" si="382">SUM(AH545,AF545,AD545,AB545,Z545,X545,V545,T545,R545,P545,N545,L545,J545,H545,F545,D545,B545)</f>
        <v>22948.47839476938</v>
      </c>
      <c r="AK545" s="39">
        <f t="shared" ref="AK545:AK551" si="383">SUM(AI545,AG545,AE545,AC545,AA545,Y545,W545,U545,S545,Q545,O545,M545,K545,I545,G545,E545,C545)</f>
        <v>42612.649010353634</v>
      </c>
      <c r="AL545" s="45"/>
    </row>
    <row r="546" spans="1:38">
      <c r="A546" s="48" t="s">
        <v>7</v>
      </c>
      <c r="B546" s="39">
        <f t="shared" si="381"/>
        <v>21253.954926443748</v>
      </c>
      <c r="C546" s="39">
        <f t="shared" si="380"/>
        <v>35428.116962826236</v>
      </c>
      <c r="D546" s="39">
        <f t="shared" si="380"/>
        <v>3919.7298633152386</v>
      </c>
      <c r="E546" s="39">
        <f t="shared" si="380"/>
        <v>2623.10667366094</v>
      </c>
      <c r="F546" s="39">
        <f t="shared" si="380"/>
        <v>1678.2292434483977</v>
      </c>
      <c r="G546" s="39">
        <f t="shared" si="380"/>
        <v>746.00089456465446</v>
      </c>
      <c r="H546" s="39">
        <f t="shared" si="380"/>
        <v>769.41810337898357</v>
      </c>
      <c r="I546" s="39">
        <f t="shared" si="380"/>
        <v>439.08049270665452</v>
      </c>
      <c r="J546" s="39">
        <f t="shared" si="380"/>
        <v>10572.906872519461</v>
      </c>
      <c r="K546" s="39">
        <f t="shared" si="380"/>
        <v>5136.1034533972088</v>
      </c>
      <c r="L546" s="39">
        <f t="shared" si="380"/>
        <v>6400.9721395890501</v>
      </c>
      <c r="M546" s="39">
        <f t="shared" si="380"/>
        <v>3695.4115402406501</v>
      </c>
      <c r="N546" s="39">
        <f t="shared" si="380"/>
        <v>1462.1678490554307</v>
      </c>
      <c r="O546" s="39">
        <f t="shared" si="380"/>
        <v>10873.021107741873</v>
      </c>
      <c r="P546" s="39">
        <f t="shared" si="380"/>
        <v>2797.3380114120405</v>
      </c>
      <c r="Q546" s="39">
        <f t="shared" si="380"/>
        <v>6390.9207454860707</v>
      </c>
      <c r="R546" s="39">
        <f t="shared" si="380"/>
        <v>5176.6334223583563</v>
      </c>
      <c r="S546" s="39">
        <f t="shared" si="380"/>
        <v>1425.7225425850031</v>
      </c>
      <c r="T546" s="39">
        <f t="shared" si="380"/>
        <v>2399.3250934952052</v>
      </c>
      <c r="U546" s="39">
        <f t="shared" si="380"/>
        <v>1347.2968076510481</v>
      </c>
      <c r="V546" s="39">
        <f t="shared" si="380"/>
        <v>1680.8130410552001</v>
      </c>
      <c r="W546" s="39">
        <f t="shared" si="380"/>
        <v>3759.3063187401372</v>
      </c>
      <c r="X546" s="39">
        <f t="shared" si="380"/>
        <v>5710.0998687243555</v>
      </c>
      <c r="Y546" s="39">
        <f t="shared" si="380"/>
        <v>27840.040317375791</v>
      </c>
      <c r="Z546" s="39">
        <f t="shared" si="380"/>
        <v>1097.3700594017118</v>
      </c>
      <c r="AA546" s="39">
        <f t="shared" si="380"/>
        <v>5717.8956230495387</v>
      </c>
      <c r="AB546" s="39">
        <f t="shared" si="380"/>
        <v>0</v>
      </c>
      <c r="AC546" s="39">
        <f t="shared" si="380"/>
        <v>0</v>
      </c>
      <c r="AD546" s="39">
        <f t="shared" si="380"/>
        <v>244.8019515435457</v>
      </c>
      <c r="AE546" s="39">
        <f t="shared" si="380"/>
        <v>2200.1910316334747</v>
      </c>
      <c r="AF546" s="39">
        <f t="shared" si="380"/>
        <v>137.96858821439469</v>
      </c>
      <c r="AG546" s="39">
        <f t="shared" si="380"/>
        <v>2558.8253615329936</v>
      </c>
      <c r="AH546" s="39">
        <f t="shared" si="380"/>
        <v>1123.5211765520958</v>
      </c>
      <c r="AI546" s="39">
        <f t="shared" si="380"/>
        <v>2608.1285077175885</v>
      </c>
      <c r="AJ546" s="39">
        <f t="shared" si="382"/>
        <v>66425.25021050722</v>
      </c>
      <c r="AK546" s="39">
        <f t="shared" si="383"/>
        <v>112789.16838090986</v>
      </c>
      <c r="AL546" s="45"/>
    </row>
    <row r="547" spans="1:38">
      <c r="A547" s="54" t="s">
        <v>8</v>
      </c>
      <c r="B547" s="39">
        <f t="shared" si="381"/>
        <v>70940.170193679209</v>
      </c>
      <c r="C547" s="39">
        <f t="shared" si="380"/>
        <v>125626.39092327433</v>
      </c>
      <c r="D547" s="39">
        <f t="shared" si="380"/>
        <v>11013.447609174154</v>
      </c>
      <c r="E547" s="39">
        <f t="shared" si="380"/>
        <v>7580.9441992320344</v>
      </c>
      <c r="F547" s="39">
        <f t="shared" si="380"/>
        <v>0</v>
      </c>
      <c r="G547" s="39">
        <f t="shared" si="380"/>
        <v>0</v>
      </c>
      <c r="H547" s="39">
        <f t="shared" si="380"/>
        <v>2954.5597467945463</v>
      </c>
      <c r="I547" s="39">
        <f t="shared" si="380"/>
        <v>1797.876490195767</v>
      </c>
      <c r="J547" s="39">
        <f t="shared" si="380"/>
        <v>23254.899616656519</v>
      </c>
      <c r="K547" s="39">
        <f t="shared" si="380"/>
        <v>12075.85755734934</v>
      </c>
      <c r="L547" s="39">
        <f t="shared" si="380"/>
        <v>31223.399160225235</v>
      </c>
      <c r="M547" s="39">
        <f t="shared" si="380"/>
        <v>19389.953661800144</v>
      </c>
      <c r="N547" s="39">
        <f t="shared" si="380"/>
        <v>4104.7254292998259</v>
      </c>
      <c r="O547" s="39">
        <f t="shared" si="380"/>
        <v>31775.540497446789</v>
      </c>
      <c r="P547" s="39">
        <f t="shared" si="380"/>
        <v>6034.6232599634695</v>
      </c>
      <c r="Q547" s="39">
        <f t="shared" si="380"/>
        <v>14086.601171859944</v>
      </c>
      <c r="R547" s="39">
        <f t="shared" si="380"/>
        <v>43213.459036547159</v>
      </c>
      <c r="S547" s="39">
        <f t="shared" si="380"/>
        <v>12620.399243536203</v>
      </c>
      <c r="T547" s="39">
        <f t="shared" si="380"/>
        <v>2953.5340675235802</v>
      </c>
      <c r="U547" s="39">
        <f t="shared" si="380"/>
        <v>1801.4684562998266</v>
      </c>
      <c r="V547" s="39">
        <f t="shared" si="380"/>
        <v>5806.026753099547</v>
      </c>
      <c r="W547" s="39">
        <f t="shared" si="380"/>
        <v>14887.154451432591</v>
      </c>
      <c r="X547" s="39">
        <f t="shared" si="380"/>
        <v>22298.647916903326</v>
      </c>
      <c r="Y547" s="39">
        <f t="shared" si="380"/>
        <v>108940.04742337741</v>
      </c>
      <c r="Z547" s="39">
        <f t="shared" si="380"/>
        <v>2521.4557783555147</v>
      </c>
      <c r="AA547" s="39">
        <f t="shared" si="380"/>
        <v>14244.989281830294</v>
      </c>
      <c r="AB547" s="39">
        <f t="shared" si="380"/>
        <v>0</v>
      </c>
      <c r="AC547" s="39">
        <f t="shared" si="380"/>
        <v>0</v>
      </c>
      <c r="AD547" s="39">
        <f t="shared" si="380"/>
        <v>1017.5101743798598</v>
      </c>
      <c r="AE547" s="39">
        <f t="shared" si="380"/>
        <v>8581.4945304069824</v>
      </c>
      <c r="AF547" s="39">
        <f t="shared" si="380"/>
        <v>573.46128724794926</v>
      </c>
      <c r="AG547" s="39">
        <f t="shared" si="380"/>
        <v>10136.569880248819</v>
      </c>
      <c r="AH547" s="39">
        <f t="shared" si="380"/>
        <v>5908.7124259924558</v>
      </c>
      <c r="AI547" s="39">
        <f t="shared" si="380"/>
        <v>14527.54549096638</v>
      </c>
      <c r="AJ547" s="39">
        <f t="shared" si="382"/>
        <v>233818.63245584234</v>
      </c>
      <c r="AK547" s="39">
        <f t="shared" si="383"/>
        <v>398072.83325925679</v>
      </c>
      <c r="AL547" s="45"/>
    </row>
    <row r="548" spans="1:38">
      <c r="A548" s="48" t="s">
        <v>9</v>
      </c>
      <c r="B548" s="39">
        <f t="shared" si="381"/>
        <v>108274.17264045781</v>
      </c>
      <c r="C548" s="39">
        <f t="shared" si="380"/>
        <v>194497.83606197633</v>
      </c>
      <c r="D548" s="39">
        <f t="shared" si="380"/>
        <v>13266.227945321294</v>
      </c>
      <c r="E548" s="39">
        <f t="shared" si="380"/>
        <v>8982.1169096271478</v>
      </c>
      <c r="F548" s="39">
        <f t="shared" si="380"/>
        <v>0</v>
      </c>
      <c r="G548" s="39">
        <f t="shared" si="380"/>
        <v>0</v>
      </c>
      <c r="H548" s="39">
        <f t="shared" si="380"/>
        <v>9100.3015242802667</v>
      </c>
      <c r="I548" s="39">
        <f t="shared" si="380"/>
        <v>5635.8672061217858</v>
      </c>
      <c r="J548" s="39">
        <f t="shared" si="380"/>
        <v>13752.380200748181</v>
      </c>
      <c r="K548" s="39">
        <f t="shared" si="380"/>
        <v>7284.5902416736581</v>
      </c>
      <c r="L548" s="39">
        <f t="shared" si="380"/>
        <v>62639.376903467644</v>
      </c>
      <c r="M548" s="39">
        <f t="shared" si="380"/>
        <v>39908.669683301516</v>
      </c>
      <c r="N548" s="39">
        <f t="shared" si="380"/>
        <v>1598.3119838959419</v>
      </c>
      <c r="O548" s="39">
        <f t="shared" si="380"/>
        <v>12311.741339965925</v>
      </c>
      <c r="P548" s="39">
        <f t="shared" si="380"/>
        <v>0</v>
      </c>
      <c r="Q548" s="39">
        <f t="shared" si="380"/>
        <v>0</v>
      </c>
      <c r="R548" s="39">
        <f t="shared" si="380"/>
        <v>34357.81820681072</v>
      </c>
      <c r="S548" s="39">
        <f t="shared" si="380"/>
        <v>10159.219782313074</v>
      </c>
      <c r="T548" s="39">
        <f t="shared" si="380"/>
        <v>9073.8063455806769</v>
      </c>
      <c r="U548" s="39">
        <f t="shared" si="380"/>
        <v>5728.3819932335991</v>
      </c>
      <c r="V548" s="39">
        <f t="shared" si="380"/>
        <v>0</v>
      </c>
      <c r="W548" s="39">
        <f t="shared" si="380"/>
        <v>0</v>
      </c>
      <c r="X548" s="39">
        <f t="shared" si="380"/>
        <v>38373.996627466942</v>
      </c>
      <c r="Y548" s="39">
        <f t="shared" si="380"/>
        <v>179942.12932697136</v>
      </c>
      <c r="Z548" s="39">
        <f t="shared" si="380"/>
        <v>7839.3335301518273</v>
      </c>
      <c r="AA548" s="39">
        <f t="shared" si="380"/>
        <v>45824.188155847281</v>
      </c>
      <c r="AB548" s="39">
        <f t="shared" si="380"/>
        <v>0</v>
      </c>
      <c r="AC548" s="39">
        <f t="shared" si="380"/>
        <v>0</v>
      </c>
      <c r="AD548" s="39">
        <f t="shared" si="380"/>
        <v>1608.1505944726623</v>
      </c>
      <c r="AE548" s="39">
        <f t="shared" si="380"/>
        <v>12277.387279806466</v>
      </c>
      <c r="AF548" s="39">
        <f t="shared" si="380"/>
        <v>0</v>
      </c>
      <c r="AG548" s="39">
        <f t="shared" si="380"/>
        <v>0</v>
      </c>
      <c r="AH548" s="39">
        <f t="shared" si="380"/>
        <v>9250.2841784590819</v>
      </c>
      <c r="AI548" s="39">
        <f t="shared" si="380"/>
        <v>23004.825978957964</v>
      </c>
      <c r="AJ548" s="39">
        <f t="shared" si="382"/>
        <v>309134.16068111308</v>
      </c>
      <c r="AK548" s="39">
        <f t="shared" si="383"/>
        <v>545556.95395979611</v>
      </c>
      <c r="AL548" s="45"/>
    </row>
    <row r="549" spans="1:38">
      <c r="A549" s="54" t="s">
        <v>10</v>
      </c>
      <c r="B549" s="39">
        <f t="shared" si="381"/>
        <v>199541.42308357597</v>
      </c>
      <c r="C549" s="39">
        <f t="shared" si="380"/>
        <v>310439.24309449148</v>
      </c>
      <c r="D549" s="39">
        <f t="shared" si="380"/>
        <v>12059.703850106123</v>
      </c>
      <c r="E549" s="39">
        <f t="shared" si="380"/>
        <v>7133.1384390706999</v>
      </c>
      <c r="F549" s="39">
        <f t="shared" si="380"/>
        <v>12820.596601658017</v>
      </c>
      <c r="G549" s="39">
        <f t="shared" si="380"/>
        <v>4820.9730472368419</v>
      </c>
      <c r="H549" s="39">
        <f t="shared" si="380"/>
        <v>0</v>
      </c>
      <c r="I549" s="39">
        <f t="shared" si="380"/>
        <v>0</v>
      </c>
      <c r="J549" s="39">
        <f t="shared" si="380"/>
        <v>37559.682195846297</v>
      </c>
      <c r="K549" s="39">
        <f t="shared" si="380"/>
        <v>17204.201653971268</v>
      </c>
      <c r="L549" s="39">
        <f t="shared" si="380"/>
        <v>109790.15044096579</v>
      </c>
      <c r="M549" s="39">
        <f t="shared" si="380"/>
        <v>60391.247782580685</v>
      </c>
      <c r="N549" s="39">
        <f t="shared" si="380"/>
        <v>4491.9836414205165</v>
      </c>
      <c r="O549" s="39">
        <f t="shared" si="380"/>
        <v>30129.573516046403</v>
      </c>
      <c r="P549" s="39">
        <f t="shared" si="380"/>
        <v>0</v>
      </c>
      <c r="Q549" s="39">
        <f t="shared" si="380"/>
        <v>0</v>
      </c>
      <c r="R549" s="39">
        <f t="shared" si="380"/>
        <v>39860.281307182187</v>
      </c>
      <c r="S549" s="39">
        <f t="shared" si="380"/>
        <v>10213.248415337623</v>
      </c>
      <c r="T549" s="39">
        <f t="shared" si="380"/>
        <v>12220.505108872592</v>
      </c>
      <c r="U549" s="39">
        <f t="shared" si="380"/>
        <v>6644.5030765641741</v>
      </c>
      <c r="V549" s="39">
        <f t="shared" si="380"/>
        <v>0</v>
      </c>
      <c r="W549" s="39">
        <f t="shared" si="380"/>
        <v>0</v>
      </c>
      <c r="X549" s="39">
        <f t="shared" si="380"/>
        <v>97425.787376076929</v>
      </c>
      <c r="Y549" s="39">
        <f t="shared" si="380"/>
        <v>401845.45329390565</v>
      </c>
      <c r="Z549" s="39">
        <f t="shared" si="380"/>
        <v>16268.952594747845</v>
      </c>
      <c r="AA549" s="39">
        <f t="shared" si="380"/>
        <v>81901.477387179591</v>
      </c>
      <c r="AB549" s="39">
        <f t="shared" si="380"/>
        <v>0</v>
      </c>
      <c r="AC549" s="39">
        <f t="shared" si="380"/>
        <v>0</v>
      </c>
      <c r="AD549" s="39">
        <f t="shared" si="380"/>
        <v>0</v>
      </c>
      <c r="AE549" s="39">
        <f t="shared" si="380"/>
        <v>0</v>
      </c>
      <c r="AF549" s="39">
        <f t="shared" si="380"/>
        <v>0</v>
      </c>
      <c r="AG549" s="39">
        <f t="shared" si="380"/>
        <v>0</v>
      </c>
      <c r="AH549" s="39">
        <f t="shared" si="380"/>
        <v>0</v>
      </c>
      <c r="AI549" s="39">
        <f t="shared" si="380"/>
        <v>0</v>
      </c>
      <c r="AJ549" s="39">
        <f t="shared" si="382"/>
        <v>542039.06620045227</v>
      </c>
      <c r="AK549" s="39">
        <f t="shared" si="383"/>
        <v>930723.05970638432</v>
      </c>
      <c r="AL549" s="45"/>
    </row>
    <row r="550" spans="1:38">
      <c r="A550" s="48" t="s">
        <v>11</v>
      </c>
      <c r="B550" s="39">
        <f t="shared" si="381"/>
        <v>205265.9017149065</v>
      </c>
      <c r="C550" s="39">
        <f t="shared" si="380"/>
        <v>259751.42383331893</v>
      </c>
      <c r="D550" s="39">
        <f t="shared" si="380"/>
        <v>57923.399484553272</v>
      </c>
      <c r="E550" s="39">
        <f t="shared" si="380"/>
        <v>27684.830215836024</v>
      </c>
      <c r="F550" s="39">
        <f t="shared" si="380"/>
        <v>0</v>
      </c>
      <c r="G550" s="39">
        <f t="shared" si="380"/>
        <v>0</v>
      </c>
      <c r="H550" s="39">
        <f t="shared" si="380"/>
        <v>0</v>
      </c>
      <c r="I550" s="39">
        <f t="shared" si="380"/>
        <v>0</v>
      </c>
      <c r="J550" s="39">
        <f t="shared" si="380"/>
        <v>29598.307397105764</v>
      </c>
      <c r="K550" s="39">
        <f t="shared" si="380"/>
        <v>11040.41279830956</v>
      </c>
      <c r="L550" s="39">
        <f t="shared" si="380"/>
        <v>58509.865334849375</v>
      </c>
      <c r="M550" s="39">
        <f t="shared" si="380"/>
        <v>26240.577915751692</v>
      </c>
      <c r="N550" s="39">
        <f t="shared" si="380"/>
        <v>0</v>
      </c>
      <c r="O550" s="39">
        <f t="shared" si="380"/>
        <v>0</v>
      </c>
      <c r="P550" s="39">
        <f t="shared" si="380"/>
        <v>0</v>
      </c>
      <c r="Q550" s="39">
        <f t="shared" si="380"/>
        <v>0</v>
      </c>
      <c r="R550" s="39">
        <f t="shared" si="380"/>
        <v>0</v>
      </c>
      <c r="S550" s="39">
        <f t="shared" si="380"/>
        <v>0</v>
      </c>
      <c r="T550" s="39">
        <f t="shared" si="380"/>
        <v>28874.077629171399</v>
      </c>
      <c r="U550" s="39">
        <f t="shared" si="380"/>
        <v>12823.927571762582</v>
      </c>
      <c r="V550" s="39">
        <f t="shared" si="380"/>
        <v>0</v>
      </c>
      <c r="W550" s="39">
        <f t="shared" si="380"/>
        <v>0</v>
      </c>
      <c r="X550" s="39">
        <f t="shared" si="380"/>
        <v>176864.78757031143</v>
      </c>
      <c r="Y550" s="39">
        <f t="shared" si="380"/>
        <v>586420.99303247861</v>
      </c>
      <c r="Z550" s="39">
        <f t="shared" si="380"/>
        <v>25906.050423227553</v>
      </c>
      <c r="AA550" s="39">
        <f t="shared" si="380"/>
        <v>106531.92762325914</v>
      </c>
      <c r="AB550" s="39">
        <f t="shared" si="380"/>
        <v>0</v>
      </c>
      <c r="AC550" s="39">
        <f t="shared" si="380"/>
        <v>0</v>
      </c>
      <c r="AD550" s="39">
        <f t="shared" si="380"/>
        <v>0</v>
      </c>
      <c r="AE550" s="39">
        <f t="shared" si="380"/>
        <v>0</v>
      </c>
      <c r="AF550" s="39">
        <f t="shared" si="380"/>
        <v>0</v>
      </c>
      <c r="AG550" s="39">
        <f t="shared" si="380"/>
        <v>0</v>
      </c>
      <c r="AH550" s="39">
        <f t="shared" si="380"/>
        <v>0</v>
      </c>
      <c r="AI550" s="39">
        <f t="shared" si="380"/>
        <v>0</v>
      </c>
      <c r="AJ550" s="39">
        <f t="shared" si="382"/>
        <v>582942.38955412526</v>
      </c>
      <c r="AK550" s="39">
        <f t="shared" si="383"/>
        <v>1030494.0929907167</v>
      </c>
      <c r="AL550" s="45"/>
    </row>
    <row r="551" spans="1:38">
      <c r="A551" s="54" t="s">
        <v>12</v>
      </c>
      <c r="B551" s="39">
        <f t="shared" si="381"/>
        <v>186621.5570461505</v>
      </c>
      <c r="C551" s="39">
        <f t="shared" si="380"/>
        <v>270548.06432053942</v>
      </c>
      <c r="D551" s="39">
        <f t="shared" si="380"/>
        <v>48281.343059387931</v>
      </c>
      <c r="E551" s="39">
        <f t="shared" si="380"/>
        <v>25199.591877197017</v>
      </c>
      <c r="F551" s="39">
        <f t="shared" si="380"/>
        <v>0</v>
      </c>
      <c r="G551" s="39">
        <f t="shared" si="380"/>
        <v>0</v>
      </c>
      <c r="H551" s="39">
        <f t="shared" si="380"/>
        <v>0</v>
      </c>
      <c r="I551" s="39">
        <f t="shared" si="380"/>
        <v>0</v>
      </c>
      <c r="J551" s="39">
        <f t="shared" si="380"/>
        <v>49665.511157508729</v>
      </c>
      <c r="K551" s="39">
        <f t="shared" si="380"/>
        <v>21396.992921333396</v>
      </c>
      <c r="L551" s="39">
        <f t="shared" si="380"/>
        <v>48273.29106530446</v>
      </c>
      <c r="M551" s="39">
        <f t="shared" si="380"/>
        <v>25221.712387224652</v>
      </c>
      <c r="N551" s="39">
        <f t="shared" si="380"/>
        <v>17957.502711483012</v>
      </c>
      <c r="O551" s="39">
        <f t="shared" si="380"/>
        <v>108505.51678708647</v>
      </c>
      <c r="P551" s="39">
        <f t="shared" si="380"/>
        <v>0</v>
      </c>
      <c r="Q551" s="39">
        <f t="shared" si="380"/>
        <v>0</v>
      </c>
      <c r="R551" s="39">
        <f t="shared" si="380"/>
        <v>104752.34180640646</v>
      </c>
      <c r="S551" s="39">
        <f t="shared" si="380"/>
        <v>24922.403094613845</v>
      </c>
      <c r="T551" s="39">
        <f t="shared" si="380"/>
        <v>48248.137077462627</v>
      </c>
      <c r="U551" s="39">
        <f t="shared" si="380"/>
        <v>25290.815647177671</v>
      </c>
      <c r="V551" s="39">
        <f t="shared" si="380"/>
        <v>0</v>
      </c>
      <c r="W551" s="39">
        <f t="shared" si="380"/>
        <v>0</v>
      </c>
      <c r="X551" s="39">
        <f t="shared" si="380"/>
        <v>100786.64111582667</v>
      </c>
      <c r="Y551" s="39">
        <f t="shared" si="380"/>
        <v>351494.0685258251</v>
      </c>
      <c r="Z551" s="39">
        <f t="shared" si="380"/>
        <v>41091.860598862149</v>
      </c>
      <c r="AA551" s="39">
        <f t="shared" si="380"/>
        <v>199811.04537601682</v>
      </c>
      <c r="AB551" s="39">
        <f t="shared" ref="AB551:AI551" si="384">AB488*$H$26</f>
        <v>0</v>
      </c>
      <c r="AC551" s="39">
        <f t="shared" si="384"/>
        <v>0</v>
      </c>
      <c r="AD551" s="39">
        <f t="shared" si="384"/>
        <v>19776.272260825848</v>
      </c>
      <c r="AE551" s="39">
        <f t="shared" si="384"/>
        <v>103508.97684466404</v>
      </c>
      <c r="AF551" s="39">
        <f t="shared" si="384"/>
        <v>0</v>
      </c>
      <c r="AG551" s="39">
        <f t="shared" si="384"/>
        <v>0</v>
      </c>
      <c r="AH551" s="39">
        <f t="shared" si="384"/>
        <v>0</v>
      </c>
      <c r="AI551" s="39">
        <f t="shared" si="384"/>
        <v>0</v>
      </c>
      <c r="AJ551" s="39">
        <f t="shared" si="382"/>
        <v>665454.45789921843</v>
      </c>
      <c r="AK551" s="39">
        <f t="shared" si="383"/>
        <v>1155899.1877816783</v>
      </c>
      <c r="AL551" s="45"/>
    </row>
    <row r="552" spans="1:38" ht="17.25" thickBot="1">
      <c r="A552" s="67"/>
      <c r="B552" s="68"/>
      <c r="C552" s="68"/>
      <c r="D552" s="68"/>
      <c r="E552" s="68"/>
      <c r="F552" s="68"/>
      <c r="G552" s="68"/>
      <c r="H552" s="68"/>
      <c r="I552" s="68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  <c r="AA552" s="69"/>
      <c r="AB552" s="69"/>
      <c r="AC552" s="69"/>
      <c r="AD552" s="69"/>
      <c r="AE552" s="69"/>
      <c r="AF552" s="69"/>
      <c r="AG552" s="69"/>
      <c r="AH552" s="69"/>
      <c r="AI552" s="69"/>
      <c r="AJ552" s="69"/>
      <c r="AK552" s="69"/>
      <c r="AL552" s="70"/>
    </row>
    <row r="553" spans="1:38" ht="17.25" thickTop="1">
      <c r="B553" s="21"/>
      <c r="C553" s="21"/>
      <c r="D553" s="21"/>
      <c r="E553" s="21"/>
      <c r="F553" s="21"/>
      <c r="G553" s="21"/>
      <c r="H553" s="21"/>
      <c r="I553" s="21"/>
    </row>
    <row r="554" spans="1:38">
      <c r="B554" s="21"/>
      <c r="C554" s="21"/>
      <c r="D554" s="21"/>
      <c r="E554" s="21"/>
      <c r="F554" s="21"/>
      <c r="G554" s="21"/>
      <c r="H554" s="21"/>
      <c r="I554" s="21"/>
    </row>
    <row r="555" spans="1:38">
      <c r="B555" s="21"/>
      <c r="C555" s="21"/>
      <c r="D555" s="21"/>
      <c r="E555" s="21"/>
      <c r="F555" s="21"/>
      <c r="G555" s="21"/>
      <c r="H555" s="21"/>
      <c r="I555" s="21"/>
    </row>
    <row r="556" spans="1:38">
      <c r="B556" s="21"/>
      <c r="C556" s="21"/>
      <c r="D556" s="21"/>
      <c r="E556" s="21"/>
      <c r="F556" s="21"/>
      <c r="G556" s="21"/>
      <c r="H556" s="21"/>
      <c r="I556" s="21"/>
    </row>
    <row r="557" spans="1:38">
      <c r="B557" s="21"/>
      <c r="C557" s="21"/>
      <c r="D557" s="21"/>
      <c r="E557" s="21"/>
      <c r="F557" s="21"/>
      <c r="G557" s="21"/>
      <c r="H557" s="21"/>
      <c r="I557" s="21"/>
    </row>
    <row r="558" spans="1:38">
      <c r="B558" s="21"/>
      <c r="C558" s="21"/>
      <c r="D558" s="21"/>
      <c r="E558" s="21"/>
      <c r="F558" s="21"/>
      <c r="G558" s="21"/>
      <c r="H558" s="21"/>
      <c r="I558" s="21"/>
    </row>
    <row r="559" spans="1:38">
      <c r="B559" s="21"/>
      <c r="C559" s="21"/>
      <c r="D559" s="21"/>
      <c r="E559" s="21"/>
      <c r="F559" s="21"/>
      <c r="G559" s="21"/>
      <c r="H559" s="21"/>
      <c r="I559" s="21"/>
    </row>
    <row r="560" spans="1:38">
      <c r="B560" s="21"/>
      <c r="C560" s="21"/>
      <c r="D560" s="21"/>
      <c r="E560" s="21"/>
      <c r="F560" s="21"/>
      <c r="G560" s="21"/>
      <c r="H560" s="21"/>
      <c r="I560" s="21"/>
    </row>
  </sheetData>
  <mergeCells count="14">
    <mergeCell ref="A24:A25"/>
    <mergeCell ref="B24:E24"/>
    <mergeCell ref="G24:G25"/>
    <mergeCell ref="H24:K24"/>
    <mergeCell ref="B131:C131"/>
    <mergeCell ref="D131:E131"/>
    <mergeCell ref="F131:G131"/>
    <mergeCell ref="H131:I131"/>
    <mergeCell ref="M131:N131"/>
    <mergeCell ref="O131:P131"/>
    <mergeCell ref="Q131:R131"/>
    <mergeCell ref="S131:T131"/>
    <mergeCell ref="D146:E146"/>
    <mergeCell ref="J146:K146"/>
  </mergeCells>
  <phoneticPr fontId="1" type="noConversion"/>
  <hyperlinks>
    <hyperlink ref="A4" location="'2009'!A21" display="  1. 인구통계로 연령별, 성별 보정값 계산하기"/>
    <hyperlink ref="A6" location="'2009'!A128" display="  2. 핵심이용자/일반이용자/휴면/잠재/의사없음 인원 구하기"/>
    <hyperlink ref="A8" location="'2009'!A183" display="  3. 온라인게임 이용자수 구하기"/>
    <hyperlink ref="A10" location="'2009'!A227" display="  4. 장르별 이용자수 구하기"/>
    <hyperlink ref="A12" location="'2009'!A299" display="  5. 장르별 이용자수에 남여비율 추산하기"/>
    <hyperlink ref="A20" location="'2009'!A1" display="▲ 맨위로"/>
    <hyperlink ref="A182" location="'2009'!A1" display="▲ 맨위로"/>
    <hyperlink ref="A226" location="'2009'!A1" display="▲ 맨위로"/>
    <hyperlink ref="A298" location="'2009'!A1" display="▲ 맨위로"/>
    <hyperlink ref="A127" location="'2009'!A1" display="▲ 맨위로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P575"/>
  <sheetViews>
    <sheetView zoomScaleNormal="100" workbookViewId="0"/>
  </sheetViews>
  <sheetFormatPr defaultRowHeight="16.5"/>
  <cols>
    <col min="1" max="1" width="9" style="12"/>
    <col min="2" max="2" width="9" style="12" customWidth="1"/>
    <col min="3" max="3" width="9.375" style="12" customWidth="1"/>
    <col min="4" max="4" width="9.25" style="12" customWidth="1"/>
    <col min="5" max="5" width="9" style="12" customWidth="1"/>
    <col min="6" max="6" width="9.25" style="12" customWidth="1"/>
    <col min="7" max="8" width="9" style="12"/>
    <col min="9" max="10" width="10.25" style="12" customWidth="1"/>
    <col min="11" max="12" width="9" style="12" customWidth="1"/>
    <col min="13" max="13" width="9" style="12"/>
    <col min="14" max="15" width="9" style="12" customWidth="1"/>
    <col min="16" max="17" width="9" style="12"/>
    <col min="18" max="18" width="9.25" style="12" customWidth="1"/>
    <col min="19" max="19" width="9" style="12"/>
    <col min="20" max="20" width="9.25" style="12" customWidth="1"/>
    <col min="21" max="35" width="9" style="12"/>
    <col min="36" max="36" width="8.875" style="12" customWidth="1"/>
    <col min="37" max="16384" width="9" style="12"/>
  </cols>
  <sheetData>
    <row r="1" spans="1:1">
      <c r="A1" s="22"/>
    </row>
    <row r="2" spans="1:1" ht="31.5">
      <c r="A2" s="122" t="s">
        <v>224</v>
      </c>
    </row>
    <row r="3" spans="1:1">
      <c r="A3" s="22"/>
    </row>
    <row r="4" spans="1:1">
      <c r="A4" s="123" t="s">
        <v>223</v>
      </c>
    </row>
    <row r="5" spans="1:1">
      <c r="A5" s="121"/>
    </row>
    <row r="6" spans="1:1">
      <c r="A6" s="123" t="s">
        <v>219</v>
      </c>
    </row>
    <row r="7" spans="1:1">
      <c r="A7" s="121"/>
    </row>
    <row r="8" spans="1:1">
      <c r="A8" s="123" t="s">
        <v>220</v>
      </c>
    </row>
    <row r="10" spans="1:1">
      <c r="A10" s="123" t="s">
        <v>221</v>
      </c>
    </row>
    <row r="11" spans="1:1">
      <c r="A11" s="121"/>
    </row>
    <row r="12" spans="1:1">
      <c r="A12" s="123" t="s">
        <v>222</v>
      </c>
    </row>
    <row r="19" spans="1:11" ht="31.5">
      <c r="A19" s="122" t="s">
        <v>214</v>
      </c>
    </row>
    <row r="20" spans="1:11">
      <c r="A20" s="124" t="s">
        <v>218</v>
      </c>
    </row>
    <row r="22" spans="1:11">
      <c r="A22" s="12" t="s">
        <v>62</v>
      </c>
    </row>
    <row r="24" spans="1:11" ht="16.5" customHeight="1">
      <c r="A24" s="184" t="s">
        <v>0</v>
      </c>
      <c r="B24" s="186">
        <v>2008</v>
      </c>
      <c r="C24" s="187"/>
      <c r="D24" s="187"/>
      <c r="E24" s="188"/>
      <c r="G24" s="184" t="s">
        <v>0</v>
      </c>
      <c r="H24" s="186">
        <v>2008</v>
      </c>
      <c r="I24" s="187"/>
      <c r="J24" s="187"/>
      <c r="K24" s="188"/>
    </row>
    <row r="25" spans="1:11" ht="17.25" thickBot="1">
      <c r="A25" s="185"/>
      <c r="B25" s="86" t="s">
        <v>63</v>
      </c>
      <c r="C25" s="86" t="s">
        <v>64</v>
      </c>
      <c r="D25" s="86" t="s">
        <v>65</v>
      </c>
      <c r="E25" s="16" t="s">
        <v>4</v>
      </c>
      <c r="G25" s="185"/>
      <c r="H25" s="16" t="s">
        <v>1</v>
      </c>
      <c r="I25" s="16" t="s">
        <v>2</v>
      </c>
      <c r="J25" s="16" t="s">
        <v>3</v>
      </c>
      <c r="K25" s="16" t="s">
        <v>4</v>
      </c>
    </row>
    <row r="26" spans="1:11" ht="17.25" thickTop="1">
      <c r="A26" s="83" t="s">
        <v>5</v>
      </c>
      <c r="B26" s="87">
        <v>48606787</v>
      </c>
      <c r="C26" s="88">
        <v>24415883</v>
      </c>
      <c r="D26" s="89">
        <v>24190904</v>
      </c>
      <c r="E26" s="85">
        <f>C26/D26*100</f>
        <v>100.93001485186332</v>
      </c>
      <c r="G26" s="15" t="s">
        <v>5</v>
      </c>
      <c r="H26" s="5">
        <f>SUM(H27:H34)</f>
        <v>31082536</v>
      </c>
      <c r="I26" s="5">
        <f>SUM(I27:I34)</f>
        <v>16061272</v>
      </c>
      <c r="J26" s="5">
        <f>SUM(J27:J34)</f>
        <v>15021264</v>
      </c>
      <c r="K26" s="1">
        <f>I26/J26</f>
        <v>1.0692357181126702</v>
      </c>
    </row>
    <row r="27" spans="1:11">
      <c r="A27" s="84" t="s">
        <v>68</v>
      </c>
      <c r="B27" s="90">
        <v>446738</v>
      </c>
      <c r="C27" s="14">
        <v>231719</v>
      </c>
      <c r="D27" s="91">
        <v>215019</v>
      </c>
      <c r="E27" s="85">
        <f t="shared" ref="E27:E90" si="0">C27/D27*100</f>
        <v>107.76675549602592</v>
      </c>
      <c r="G27" s="13" t="s">
        <v>13</v>
      </c>
      <c r="H27" s="14">
        <f>SUM(I27:J27)</f>
        <v>3981371</v>
      </c>
      <c r="I27" s="14">
        <f>SUM(C36:C41)</f>
        <v>2100228</v>
      </c>
      <c r="J27" s="14">
        <f>SUM(D36:D41)</f>
        <v>1881143</v>
      </c>
      <c r="K27" s="1">
        <f>I27/J27</f>
        <v>1.1164637669757163</v>
      </c>
    </row>
    <row r="28" spans="1:11">
      <c r="A28" s="83" t="s">
        <v>69</v>
      </c>
      <c r="B28" s="92">
        <v>445796</v>
      </c>
      <c r="C28" s="5">
        <v>231349</v>
      </c>
      <c r="D28" s="93">
        <v>214447</v>
      </c>
      <c r="E28" s="85">
        <f t="shared" si="0"/>
        <v>107.88166773142083</v>
      </c>
      <c r="G28" s="15" t="s">
        <v>6</v>
      </c>
      <c r="H28" s="5">
        <f t="shared" ref="H28:H34" si="1">SUM(I28:J28)</f>
        <v>3276661</v>
      </c>
      <c r="I28" s="5">
        <f>SUM(C42:C46)</f>
        <v>1738188</v>
      </c>
      <c r="J28" s="5">
        <f>SUM(D42:D46)</f>
        <v>1538473</v>
      </c>
      <c r="K28" s="1">
        <f t="shared" ref="K28:K34" si="2">I28/J28</f>
        <v>1.1298137828873176</v>
      </c>
    </row>
    <row r="29" spans="1:11">
      <c r="A29" s="84" t="s">
        <v>70</v>
      </c>
      <c r="B29" s="90">
        <v>438576</v>
      </c>
      <c r="C29" s="14">
        <v>227279</v>
      </c>
      <c r="D29" s="91">
        <v>211297</v>
      </c>
      <c r="E29" s="85">
        <f t="shared" si="0"/>
        <v>107.56376096205815</v>
      </c>
      <c r="G29" s="13" t="s">
        <v>7</v>
      </c>
      <c r="H29" s="14">
        <f t="shared" si="1"/>
        <v>3236323</v>
      </c>
      <c r="I29" s="14">
        <f>SUM(C47:C51)</f>
        <v>1685748</v>
      </c>
      <c r="J29" s="14">
        <f>SUM(D47:D51)</f>
        <v>1550575</v>
      </c>
      <c r="K29" s="1">
        <f t="shared" si="2"/>
        <v>1.087176047595247</v>
      </c>
    </row>
    <row r="30" spans="1:11">
      <c r="A30" s="83" t="s">
        <v>71</v>
      </c>
      <c r="B30" s="92">
        <v>448625</v>
      </c>
      <c r="C30" s="5">
        <v>232459</v>
      </c>
      <c r="D30" s="93">
        <v>216166</v>
      </c>
      <c r="E30" s="85">
        <f t="shared" si="0"/>
        <v>107.53726302933858</v>
      </c>
      <c r="G30" s="15" t="s">
        <v>8</v>
      </c>
      <c r="H30" s="5">
        <f t="shared" si="1"/>
        <v>3945141</v>
      </c>
      <c r="I30" s="5">
        <f>SUM(C52:C56)</f>
        <v>2033618</v>
      </c>
      <c r="J30" s="5">
        <f>SUM(D52:D56)</f>
        <v>1911523</v>
      </c>
      <c r="K30" s="1">
        <f t="shared" si="2"/>
        <v>1.063873152454875</v>
      </c>
    </row>
    <row r="31" spans="1:11">
      <c r="A31" s="84" t="s">
        <v>72</v>
      </c>
      <c r="B31" s="90">
        <v>475449</v>
      </c>
      <c r="C31" s="14">
        <v>247039</v>
      </c>
      <c r="D31" s="91">
        <v>228410</v>
      </c>
      <c r="E31" s="85">
        <f t="shared" si="0"/>
        <v>108.15594763801934</v>
      </c>
      <c r="G31" s="13" t="s">
        <v>9</v>
      </c>
      <c r="H31" s="14">
        <f t="shared" si="1"/>
        <v>3897957</v>
      </c>
      <c r="I31" s="5">
        <f>SUM(C57:C61)</f>
        <v>2008237</v>
      </c>
      <c r="J31" s="5">
        <f>SUM(D57:D61)</f>
        <v>1889720</v>
      </c>
      <c r="K31" s="1">
        <f t="shared" si="2"/>
        <v>1.0627166987701882</v>
      </c>
    </row>
    <row r="32" spans="1:11">
      <c r="A32" s="84" t="s">
        <v>73</v>
      </c>
      <c r="B32" s="90">
        <v>489413</v>
      </c>
      <c r="C32" s="14">
        <v>255024</v>
      </c>
      <c r="D32" s="91">
        <v>234389</v>
      </c>
      <c r="E32" s="85">
        <f t="shared" si="0"/>
        <v>108.80374078988349</v>
      </c>
      <c r="G32" s="15" t="s">
        <v>10</v>
      </c>
      <c r="H32" s="5">
        <f t="shared" si="1"/>
        <v>4385053</v>
      </c>
      <c r="I32" s="5">
        <f>SUM(C62:C66)</f>
        <v>2243495</v>
      </c>
      <c r="J32" s="5">
        <f>SUM(D62:D66)</f>
        <v>2141558</v>
      </c>
      <c r="K32" s="1">
        <f t="shared" si="2"/>
        <v>1.0475994579647154</v>
      </c>
    </row>
    <row r="33" spans="1:12">
      <c r="A33" s="83" t="s">
        <v>74</v>
      </c>
      <c r="B33" s="92">
        <v>526480</v>
      </c>
      <c r="C33" s="5">
        <v>274875</v>
      </c>
      <c r="D33" s="93">
        <v>251605</v>
      </c>
      <c r="E33" s="85">
        <f t="shared" si="0"/>
        <v>109.24862383497944</v>
      </c>
      <c r="G33" s="13" t="s">
        <v>11</v>
      </c>
      <c r="H33" s="14">
        <f t="shared" si="1"/>
        <v>4111647</v>
      </c>
      <c r="I33" s="5">
        <f>SUM(C67:C71)</f>
        <v>2104253</v>
      </c>
      <c r="J33" s="5">
        <f>SUM(D67:D71)</f>
        <v>2007394</v>
      </c>
      <c r="K33" s="1">
        <f t="shared" si="2"/>
        <v>1.0482511156255323</v>
      </c>
    </row>
    <row r="34" spans="1:12">
      <c r="A34" s="84" t="s">
        <v>75</v>
      </c>
      <c r="B34" s="90">
        <v>587646</v>
      </c>
      <c r="C34" s="14">
        <v>306395</v>
      </c>
      <c r="D34" s="91">
        <v>281251</v>
      </c>
      <c r="E34" s="85">
        <f t="shared" si="0"/>
        <v>108.9400571020192</v>
      </c>
      <c r="G34" s="15" t="s">
        <v>12</v>
      </c>
      <c r="H34" s="5">
        <f t="shared" si="1"/>
        <v>4248383</v>
      </c>
      <c r="I34" s="5">
        <f>SUM(C72:C76)</f>
        <v>2147505</v>
      </c>
      <c r="J34" s="5">
        <f>SUM(D72:D76)</f>
        <v>2100878</v>
      </c>
      <c r="K34" s="1">
        <f t="shared" si="2"/>
        <v>1.0221940541049981</v>
      </c>
    </row>
    <row r="35" spans="1:12">
      <c r="A35" s="84" t="s">
        <v>76</v>
      </c>
      <c r="B35" s="90">
        <v>618004</v>
      </c>
      <c r="C35" s="14">
        <v>323097</v>
      </c>
      <c r="D35" s="91">
        <v>294907</v>
      </c>
      <c r="E35" s="85">
        <f t="shared" si="0"/>
        <v>109.55894570152624</v>
      </c>
    </row>
    <row r="36" spans="1:12">
      <c r="A36" s="83" t="s">
        <v>77</v>
      </c>
      <c r="B36" s="92">
        <v>616016</v>
      </c>
      <c r="C36" s="5">
        <v>323231</v>
      </c>
      <c r="D36" s="93">
        <v>292785</v>
      </c>
      <c r="E36" s="85">
        <f t="shared" si="0"/>
        <v>110.39875676691086</v>
      </c>
    </row>
    <row r="37" spans="1:12">
      <c r="A37" s="84" t="s">
        <v>78</v>
      </c>
      <c r="B37" s="90">
        <v>635360</v>
      </c>
      <c r="C37" s="14">
        <v>331589</v>
      </c>
      <c r="D37" s="91">
        <v>303771</v>
      </c>
      <c r="E37" s="85">
        <f t="shared" si="0"/>
        <v>109.15755618541598</v>
      </c>
      <c r="I37" s="10"/>
      <c r="J37" s="10"/>
      <c r="K37" s="10"/>
      <c r="L37" s="10"/>
    </row>
    <row r="38" spans="1:12">
      <c r="A38" s="84" t="s">
        <v>79</v>
      </c>
      <c r="B38" s="90">
        <v>659297</v>
      </c>
      <c r="C38" s="14">
        <v>344657</v>
      </c>
      <c r="D38" s="91">
        <v>314640</v>
      </c>
      <c r="E38" s="85">
        <f t="shared" si="0"/>
        <v>109.54010933129928</v>
      </c>
      <c r="I38" s="10"/>
      <c r="J38" s="10"/>
      <c r="K38" s="10"/>
      <c r="L38" s="10"/>
    </row>
    <row r="39" spans="1:12">
      <c r="A39" s="83" t="s">
        <v>80</v>
      </c>
      <c r="B39" s="92">
        <v>679424</v>
      </c>
      <c r="C39" s="5">
        <v>359103</v>
      </c>
      <c r="D39" s="93">
        <v>320321</v>
      </c>
      <c r="E39" s="85">
        <f t="shared" si="0"/>
        <v>112.10722993497149</v>
      </c>
      <c r="I39" s="10"/>
      <c r="J39" s="10"/>
      <c r="K39" s="10"/>
      <c r="L39" s="10"/>
    </row>
    <row r="40" spans="1:12">
      <c r="A40" s="84" t="s">
        <v>81</v>
      </c>
      <c r="B40" s="90">
        <v>692760</v>
      </c>
      <c r="C40" s="14">
        <v>368587</v>
      </c>
      <c r="D40" s="91">
        <v>324173</v>
      </c>
      <c r="E40" s="85">
        <f t="shared" si="0"/>
        <v>113.70070918922922</v>
      </c>
      <c r="I40" s="10"/>
      <c r="J40" s="10"/>
      <c r="K40" s="10"/>
      <c r="L40" s="10"/>
    </row>
    <row r="41" spans="1:12">
      <c r="A41" s="84" t="s">
        <v>82</v>
      </c>
      <c r="B41" s="90">
        <v>698514</v>
      </c>
      <c r="C41" s="14">
        <v>373061</v>
      </c>
      <c r="D41" s="91">
        <v>325453</v>
      </c>
      <c r="E41" s="85">
        <f t="shared" si="0"/>
        <v>114.6282258882235</v>
      </c>
      <c r="I41" s="10"/>
      <c r="J41" s="10"/>
      <c r="K41" s="10"/>
      <c r="L41" s="10"/>
    </row>
    <row r="42" spans="1:12">
      <c r="A42" s="83" t="s">
        <v>83</v>
      </c>
      <c r="B42" s="92">
        <v>696402</v>
      </c>
      <c r="C42" s="5">
        <v>370780</v>
      </c>
      <c r="D42" s="93">
        <v>325622</v>
      </c>
      <c r="E42" s="85">
        <f t="shared" si="0"/>
        <v>113.86822757676079</v>
      </c>
      <c r="I42" s="10"/>
      <c r="J42" s="10"/>
      <c r="K42" s="10"/>
      <c r="L42" s="10"/>
    </row>
    <row r="43" spans="1:12">
      <c r="A43" s="84" t="s">
        <v>84</v>
      </c>
      <c r="B43" s="90">
        <v>681074</v>
      </c>
      <c r="C43" s="14">
        <v>360373</v>
      </c>
      <c r="D43" s="91">
        <v>320701</v>
      </c>
      <c r="E43" s="85">
        <f t="shared" si="0"/>
        <v>112.37040109011198</v>
      </c>
      <c r="I43" s="10"/>
      <c r="J43" s="10"/>
      <c r="K43" s="10"/>
      <c r="L43" s="10"/>
    </row>
    <row r="44" spans="1:12">
      <c r="A44" s="84" t="s">
        <v>85</v>
      </c>
      <c r="B44" s="90">
        <v>654960</v>
      </c>
      <c r="C44" s="14">
        <v>347214</v>
      </c>
      <c r="D44" s="91">
        <v>307746</v>
      </c>
      <c r="E44" s="85">
        <f t="shared" si="0"/>
        <v>112.82486206157026</v>
      </c>
      <c r="I44" s="10"/>
      <c r="J44" s="10"/>
      <c r="K44" s="10"/>
      <c r="L44" s="10"/>
    </row>
    <row r="45" spans="1:12">
      <c r="A45" s="83" t="s">
        <v>86</v>
      </c>
      <c r="B45" s="92">
        <v>629360</v>
      </c>
      <c r="C45" s="5">
        <v>335347</v>
      </c>
      <c r="D45" s="93">
        <v>294013</v>
      </c>
      <c r="E45" s="85">
        <f t="shared" si="0"/>
        <v>114.05856203637255</v>
      </c>
      <c r="I45" s="10"/>
      <c r="J45" s="10"/>
      <c r="K45" s="10"/>
      <c r="L45" s="10"/>
    </row>
    <row r="46" spans="1:12">
      <c r="A46" s="84" t="s">
        <v>87</v>
      </c>
      <c r="B46" s="90">
        <v>614865</v>
      </c>
      <c r="C46" s="14">
        <v>324474</v>
      </c>
      <c r="D46" s="91">
        <v>290391</v>
      </c>
      <c r="E46" s="85">
        <f t="shared" si="0"/>
        <v>111.73693399588831</v>
      </c>
      <c r="I46" s="10"/>
      <c r="J46" s="10"/>
      <c r="K46" s="10"/>
      <c r="L46" s="10"/>
    </row>
    <row r="47" spans="1:12">
      <c r="A47" s="83" t="s">
        <v>88</v>
      </c>
      <c r="B47" s="92">
        <v>609925</v>
      </c>
      <c r="C47" s="5">
        <v>317531</v>
      </c>
      <c r="D47" s="93">
        <v>292394</v>
      </c>
      <c r="E47" s="85">
        <f t="shared" si="0"/>
        <v>108.59696163395967</v>
      </c>
      <c r="I47" s="10"/>
      <c r="J47" s="10"/>
      <c r="K47" s="10"/>
      <c r="L47" s="10"/>
    </row>
    <row r="48" spans="1:12">
      <c r="A48" s="84" t="s">
        <v>89</v>
      </c>
      <c r="B48" s="90">
        <v>620483</v>
      </c>
      <c r="C48" s="14">
        <v>323751</v>
      </c>
      <c r="D48" s="91">
        <v>296732</v>
      </c>
      <c r="E48" s="85">
        <f t="shared" si="0"/>
        <v>109.10552282868042</v>
      </c>
      <c r="I48" s="10"/>
      <c r="J48" s="10"/>
      <c r="K48" s="10"/>
      <c r="L48" s="10"/>
    </row>
    <row r="49" spans="1:12">
      <c r="A49" s="84" t="s">
        <v>90</v>
      </c>
      <c r="B49" s="90">
        <v>645545</v>
      </c>
      <c r="C49" s="14">
        <v>340155</v>
      </c>
      <c r="D49" s="91">
        <v>305390</v>
      </c>
      <c r="E49" s="85">
        <f t="shared" si="0"/>
        <v>111.38380431579291</v>
      </c>
      <c r="I49" s="10"/>
      <c r="J49" s="10"/>
      <c r="K49" s="10"/>
      <c r="L49" s="10"/>
    </row>
    <row r="50" spans="1:12">
      <c r="A50" s="83" t="s">
        <v>91</v>
      </c>
      <c r="B50" s="92">
        <v>658315</v>
      </c>
      <c r="C50" s="5">
        <v>341657</v>
      </c>
      <c r="D50" s="93">
        <v>316658</v>
      </c>
      <c r="E50" s="85">
        <f t="shared" si="0"/>
        <v>107.89463711638423</v>
      </c>
      <c r="I50" s="10"/>
      <c r="J50" s="10"/>
      <c r="K50" s="10"/>
      <c r="L50" s="10"/>
    </row>
    <row r="51" spans="1:12">
      <c r="A51" s="84" t="s">
        <v>92</v>
      </c>
      <c r="B51" s="90">
        <v>702055</v>
      </c>
      <c r="C51" s="14">
        <v>362654</v>
      </c>
      <c r="D51" s="91">
        <v>339401</v>
      </c>
      <c r="E51" s="85">
        <f t="shared" si="0"/>
        <v>106.85118782796749</v>
      </c>
      <c r="I51" s="10"/>
      <c r="J51" s="10"/>
      <c r="K51" s="10"/>
      <c r="L51" s="10"/>
    </row>
    <row r="52" spans="1:12">
      <c r="A52" s="84" t="s">
        <v>93</v>
      </c>
      <c r="B52" s="90">
        <v>753354</v>
      </c>
      <c r="C52" s="14">
        <v>387670</v>
      </c>
      <c r="D52" s="91">
        <v>365684</v>
      </c>
      <c r="E52" s="85">
        <f t="shared" si="0"/>
        <v>106.0122947681605</v>
      </c>
      <c r="I52" s="10"/>
      <c r="J52" s="10"/>
      <c r="K52" s="10"/>
      <c r="L52" s="10"/>
    </row>
    <row r="53" spans="1:12">
      <c r="A53" s="83" t="s">
        <v>94</v>
      </c>
      <c r="B53" s="92">
        <v>798190</v>
      </c>
      <c r="C53" s="5">
        <v>411610</v>
      </c>
      <c r="D53" s="93">
        <v>386580</v>
      </c>
      <c r="E53" s="85">
        <f t="shared" si="0"/>
        <v>106.47472709400382</v>
      </c>
      <c r="I53" s="10"/>
      <c r="J53" s="10"/>
      <c r="K53" s="10"/>
      <c r="L53" s="10"/>
    </row>
    <row r="54" spans="1:12">
      <c r="A54" s="84" t="s">
        <v>95</v>
      </c>
      <c r="B54" s="90">
        <v>816100</v>
      </c>
      <c r="C54" s="14">
        <v>420334</v>
      </c>
      <c r="D54" s="91">
        <v>395766</v>
      </c>
      <c r="E54" s="85">
        <f t="shared" si="0"/>
        <v>106.20770859548318</v>
      </c>
      <c r="I54" s="10"/>
      <c r="J54" s="10"/>
      <c r="K54" s="10"/>
      <c r="L54" s="10"/>
    </row>
    <row r="55" spans="1:12">
      <c r="A55" s="84" t="s">
        <v>96</v>
      </c>
      <c r="B55" s="90">
        <v>803491</v>
      </c>
      <c r="C55" s="14">
        <v>414005</v>
      </c>
      <c r="D55" s="91">
        <v>389486</v>
      </c>
      <c r="E55" s="85">
        <f t="shared" si="0"/>
        <v>106.29521985385868</v>
      </c>
      <c r="I55" s="10"/>
      <c r="J55" s="10"/>
      <c r="K55" s="10"/>
      <c r="L55" s="10"/>
    </row>
    <row r="56" spans="1:12">
      <c r="A56" s="83" t="s">
        <v>97</v>
      </c>
      <c r="B56" s="92">
        <v>774006</v>
      </c>
      <c r="C56" s="5">
        <v>399999</v>
      </c>
      <c r="D56" s="93">
        <v>374007</v>
      </c>
      <c r="E56" s="85">
        <f t="shared" si="0"/>
        <v>106.94960254754591</v>
      </c>
      <c r="I56" s="10"/>
      <c r="J56" s="10"/>
      <c r="K56" s="10"/>
      <c r="L56" s="10"/>
    </row>
    <row r="57" spans="1:12">
      <c r="A57" s="84" t="s">
        <v>98</v>
      </c>
      <c r="B57" s="90">
        <v>750074</v>
      </c>
      <c r="C57" s="14">
        <v>388432</v>
      </c>
      <c r="D57" s="91">
        <v>361642</v>
      </c>
      <c r="E57" s="85">
        <f t="shared" si="0"/>
        <v>107.40787850968638</v>
      </c>
      <c r="I57" s="10"/>
      <c r="J57" s="10"/>
      <c r="K57" s="10"/>
      <c r="L57" s="10"/>
    </row>
    <row r="58" spans="1:12">
      <c r="A58" s="84" t="s">
        <v>99</v>
      </c>
      <c r="B58" s="90">
        <v>745231</v>
      </c>
      <c r="C58" s="14">
        <v>384901</v>
      </c>
      <c r="D58" s="91">
        <v>360330</v>
      </c>
      <c r="E58" s="85">
        <f t="shared" si="0"/>
        <v>106.81902700302501</v>
      </c>
      <c r="I58" s="10"/>
      <c r="J58" s="10"/>
      <c r="K58" s="10"/>
      <c r="L58" s="10"/>
    </row>
    <row r="59" spans="1:12">
      <c r="A59" s="83" t="s">
        <v>100</v>
      </c>
      <c r="B59" s="92">
        <v>763592</v>
      </c>
      <c r="C59" s="5">
        <v>393277</v>
      </c>
      <c r="D59" s="93">
        <v>370315</v>
      </c>
      <c r="E59" s="85">
        <f t="shared" si="0"/>
        <v>106.20066699971646</v>
      </c>
      <c r="I59" s="10"/>
      <c r="J59" s="10"/>
      <c r="K59" s="10"/>
      <c r="L59" s="10"/>
    </row>
    <row r="60" spans="1:12">
      <c r="A60" s="84" t="s">
        <v>101</v>
      </c>
      <c r="B60" s="90">
        <v>799594</v>
      </c>
      <c r="C60" s="14">
        <v>410709</v>
      </c>
      <c r="D60" s="91">
        <v>388885</v>
      </c>
      <c r="E60" s="85">
        <f t="shared" si="0"/>
        <v>105.61194183370407</v>
      </c>
      <c r="I60" s="10"/>
      <c r="J60" s="10"/>
      <c r="K60" s="10"/>
      <c r="L60" s="10"/>
    </row>
    <row r="61" spans="1:12">
      <c r="A61" s="84" t="s">
        <v>102</v>
      </c>
      <c r="B61" s="90">
        <v>839466</v>
      </c>
      <c r="C61" s="14">
        <v>430918</v>
      </c>
      <c r="D61" s="91">
        <v>408548</v>
      </c>
      <c r="E61" s="85">
        <f t="shared" si="0"/>
        <v>105.4754888042531</v>
      </c>
      <c r="I61" s="10"/>
      <c r="J61" s="10"/>
      <c r="K61" s="10"/>
      <c r="L61" s="10"/>
    </row>
    <row r="62" spans="1:12">
      <c r="A62" s="83" t="s">
        <v>103</v>
      </c>
      <c r="B62" s="92">
        <v>869202</v>
      </c>
      <c r="C62" s="5">
        <v>446929</v>
      </c>
      <c r="D62" s="93">
        <v>422273</v>
      </c>
      <c r="E62" s="85">
        <f t="shared" si="0"/>
        <v>105.83887674561242</v>
      </c>
      <c r="I62" s="10"/>
      <c r="J62" s="10"/>
      <c r="K62" s="10"/>
      <c r="L62" s="10"/>
    </row>
    <row r="63" spans="1:12">
      <c r="A63" s="84" t="s">
        <v>104</v>
      </c>
      <c r="B63" s="90">
        <v>886247</v>
      </c>
      <c r="C63" s="14">
        <v>456203</v>
      </c>
      <c r="D63" s="91">
        <v>430044</v>
      </c>
      <c r="E63" s="85">
        <f t="shared" si="0"/>
        <v>106.08286593929923</v>
      </c>
      <c r="I63" s="10"/>
      <c r="J63" s="10"/>
      <c r="K63" s="10"/>
      <c r="L63" s="10"/>
    </row>
    <row r="64" spans="1:12">
      <c r="A64" s="83" t="s">
        <v>105</v>
      </c>
      <c r="B64" s="92">
        <v>889176</v>
      </c>
      <c r="C64" s="5">
        <v>456446</v>
      </c>
      <c r="D64" s="93">
        <v>432730</v>
      </c>
      <c r="E64" s="85">
        <f t="shared" si="0"/>
        <v>105.48055369398932</v>
      </c>
      <c r="I64" s="10"/>
      <c r="J64" s="10"/>
      <c r="K64" s="10"/>
      <c r="L64" s="10"/>
    </row>
    <row r="65" spans="1:12">
      <c r="A65" s="84" t="s">
        <v>106</v>
      </c>
      <c r="B65" s="90">
        <v>879460</v>
      </c>
      <c r="C65" s="14">
        <v>448210</v>
      </c>
      <c r="D65" s="91">
        <v>431250</v>
      </c>
      <c r="E65" s="85">
        <f t="shared" si="0"/>
        <v>103.93275362318842</v>
      </c>
      <c r="I65" s="10"/>
      <c r="J65" s="10"/>
      <c r="K65" s="10"/>
      <c r="L65" s="10"/>
    </row>
    <row r="66" spans="1:12">
      <c r="A66" s="84" t="s">
        <v>107</v>
      </c>
      <c r="B66" s="90">
        <v>860968</v>
      </c>
      <c r="C66" s="14">
        <v>435707</v>
      </c>
      <c r="D66" s="91">
        <v>425261</v>
      </c>
      <c r="E66" s="85">
        <f t="shared" si="0"/>
        <v>102.45637385041186</v>
      </c>
      <c r="I66" s="10"/>
      <c r="J66" s="10"/>
      <c r="K66" s="10"/>
      <c r="L66" s="10"/>
    </row>
    <row r="67" spans="1:12">
      <c r="A67" s="83" t="s">
        <v>108</v>
      </c>
      <c r="B67" s="92">
        <v>835889</v>
      </c>
      <c r="C67" s="5">
        <v>424158</v>
      </c>
      <c r="D67" s="93">
        <v>411731</v>
      </c>
      <c r="E67" s="85">
        <f t="shared" si="0"/>
        <v>103.01823277819742</v>
      </c>
      <c r="I67" s="10"/>
      <c r="J67" s="10"/>
      <c r="K67" s="10"/>
      <c r="L67" s="10"/>
    </row>
    <row r="68" spans="1:12">
      <c r="A68" s="84" t="s">
        <v>109</v>
      </c>
      <c r="B68" s="90">
        <v>817009</v>
      </c>
      <c r="C68" s="14">
        <v>419349</v>
      </c>
      <c r="D68" s="91">
        <v>397660</v>
      </c>
      <c r="E68" s="85">
        <f t="shared" si="0"/>
        <v>105.45415681738169</v>
      </c>
      <c r="I68" s="10"/>
      <c r="J68" s="10"/>
      <c r="K68" s="10"/>
      <c r="L68" s="10"/>
    </row>
    <row r="69" spans="1:12">
      <c r="A69" s="84" t="s">
        <v>110</v>
      </c>
      <c r="B69" s="90">
        <v>812820</v>
      </c>
      <c r="C69" s="14">
        <v>418411</v>
      </c>
      <c r="D69" s="91">
        <v>394409</v>
      </c>
      <c r="E69" s="85">
        <f t="shared" si="0"/>
        <v>106.0855609278693</v>
      </c>
      <c r="I69" s="10"/>
      <c r="J69" s="10"/>
      <c r="K69" s="10"/>
      <c r="L69" s="10"/>
    </row>
    <row r="70" spans="1:12">
      <c r="A70" s="83" t="s">
        <v>111</v>
      </c>
      <c r="B70" s="92">
        <v>817036</v>
      </c>
      <c r="C70" s="5">
        <v>418276</v>
      </c>
      <c r="D70" s="93">
        <v>398760</v>
      </c>
      <c r="E70" s="85">
        <f t="shared" si="0"/>
        <v>104.89417193299229</v>
      </c>
      <c r="I70" s="10"/>
      <c r="J70" s="10"/>
      <c r="K70" s="10"/>
      <c r="L70" s="10"/>
    </row>
    <row r="71" spans="1:12">
      <c r="A71" s="84" t="s">
        <v>112</v>
      </c>
      <c r="B71" s="90">
        <v>828893</v>
      </c>
      <c r="C71" s="14">
        <v>424059</v>
      </c>
      <c r="D71" s="91">
        <v>404834</v>
      </c>
      <c r="E71" s="85">
        <f t="shared" si="0"/>
        <v>104.7488600265788</v>
      </c>
      <c r="I71" s="10"/>
      <c r="J71" s="10"/>
      <c r="K71" s="10"/>
      <c r="L71" s="10"/>
    </row>
    <row r="72" spans="1:12">
      <c r="A72" s="84" t="s">
        <v>113</v>
      </c>
      <c r="B72" s="90">
        <v>845760</v>
      </c>
      <c r="C72" s="14">
        <v>432107</v>
      </c>
      <c r="D72" s="91">
        <v>413653</v>
      </c>
      <c r="E72" s="85">
        <f t="shared" si="0"/>
        <v>104.46122716383056</v>
      </c>
      <c r="I72" s="10"/>
      <c r="J72" s="10"/>
      <c r="K72" s="10"/>
      <c r="L72" s="10"/>
    </row>
    <row r="73" spans="1:12">
      <c r="A73" s="83" t="s">
        <v>114</v>
      </c>
      <c r="B73" s="92">
        <v>858855</v>
      </c>
      <c r="C73" s="5">
        <v>435126</v>
      </c>
      <c r="D73" s="93">
        <v>423729</v>
      </c>
      <c r="E73" s="85">
        <f t="shared" si="0"/>
        <v>102.68969081653606</v>
      </c>
      <c r="I73" s="10"/>
      <c r="J73" s="10"/>
      <c r="K73" s="10"/>
      <c r="L73" s="10"/>
    </row>
    <row r="74" spans="1:12">
      <c r="A74" s="84" t="s">
        <v>115</v>
      </c>
      <c r="B74" s="90">
        <v>862715</v>
      </c>
      <c r="C74" s="14">
        <v>433528</v>
      </c>
      <c r="D74" s="91">
        <v>429187</v>
      </c>
      <c r="E74" s="85">
        <f t="shared" si="0"/>
        <v>101.01144722463636</v>
      </c>
      <c r="I74" s="10"/>
      <c r="J74" s="10"/>
      <c r="K74" s="10"/>
      <c r="L74" s="10"/>
    </row>
    <row r="75" spans="1:12">
      <c r="A75" s="84" t="s">
        <v>116</v>
      </c>
      <c r="B75" s="90">
        <v>853449</v>
      </c>
      <c r="C75" s="14">
        <v>428557</v>
      </c>
      <c r="D75" s="91">
        <v>424892</v>
      </c>
      <c r="E75" s="85">
        <f t="shared" si="0"/>
        <v>100.86257213597808</v>
      </c>
      <c r="I75" s="10"/>
      <c r="J75" s="10"/>
      <c r="K75" s="10"/>
      <c r="L75" s="10"/>
    </row>
    <row r="76" spans="1:12">
      <c r="A76" s="83" t="s">
        <v>117</v>
      </c>
      <c r="B76" s="92">
        <v>827604</v>
      </c>
      <c r="C76" s="5">
        <v>418187</v>
      </c>
      <c r="D76" s="93">
        <v>409417</v>
      </c>
      <c r="E76" s="85">
        <f t="shared" si="0"/>
        <v>102.1420703097331</v>
      </c>
      <c r="I76" s="10"/>
      <c r="J76" s="10"/>
      <c r="K76" s="10"/>
      <c r="L76" s="10"/>
    </row>
    <row r="77" spans="1:12">
      <c r="A77" s="84" t="s">
        <v>118</v>
      </c>
      <c r="B77" s="90">
        <v>787415</v>
      </c>
      <c r="C77" s="14">
        <v>399592</v>
      </c>
      <c r="D77" s="91">
        <v>387823</v>
      </c>
      <c r="E77" s="85">
        <f t="shared" si="0"/>
        <v>103.03463177789868</v>
      </c>
      <c r="I77" s="10"/>
      <c r="J77" s="10"/>
      <c r="K77" s="10"/>
      <c r="L77" s="10"/>
    </row>
    <row r="78" spans="1:12">
      <c r="A78" s="84" t="s">
        <v>119</v>
      </c>
      <c r="B78" s="90">
        <v>746499</v>
      </c>
      <c r="C78" s="14">
        <v>378143</v>
      </c>
      <c r="D78" s="91">
        <v>368356</v>
      </c>
      <c r="E78" s="85">
        <f t="shared" si="0"/>
        <v>102.65694056836321</v>
      </c>
      <c r="I78" s="10"/>
      <c r="J78" s="10"/>
      <c r="K78" s="10"/>
      <c r="L78" s="10"/>
    </row>
    <row r="79" spans="1:12">
      <c r="A79" s="83" t="s">
        <v>120</v>
      </c>
      <c r="B79" s="92">
        <v>713450</v>
      </c>
      <c r="C79" s="5">
        <v>359610</v>
      </c>
      <c r="D79" s="93">
        <v>353840</v>
      </c>
      <c r="E79" s="85">
        <f t="shared" si="0"/>
        <v>101.63068053357449</v>
      </c>
      <c r="I79" s="10"/>
      <c r="J79" s="10"/>
      <c r="K79" s="10"/>
      <c r="L79" s="10"/>
    </row>
    <row r="80" spans="1:12">
      <c r="A80" s="84" t="s">
        <v>121</v>
      </c>
      <c r="B80" s="90">
        <v>668794</v>
      </c>
      <c r="C80" s="14">
        <v>335979</v>
      </c>
      <c r="D80" s="91">
        <v>332815</v>
      </c>
      <c r="E80" s="85">
        <f t="shared" si="0"/>
        <v>100.95067830476393</v>
      </c>
      <c r="I80" s="10"/>
      <c r="J80" s="10"/>
      <c r="K80" s="10"/>
      <c r="L80" s="10"/>
    </row>
    <row r="81" spans="1:12">
      <c r="A81" s="83" t="s">
        <v>122</v>
      </c>
      <c r="B81" s="92">
        <v>605081</v>
      </c>
      <c r="C81" s="5">
        <v>303518</v>
      </c>
      <c r="D81" s="93">
        <v>301563</v>
      </c>
      <c r="E81" s="85">
        <f t="shared" si="0"/>
        <v>100.64828908055696</v>
      </c>
      <c r="I81" s="10"/>
      <c r="J81" s="10"/>
      <c r="K81" s="10"/>
      <c r="L81" s="10"/>
    </row>
    <row r="82" spans="1:12">
      <c r="A82" s="84" t="s">
        <v>123</v>
      </c>
      <c r="B82" s="90">
        <v>558644</v>
      </c>
      <c r="C82" s="14">
        <v>279048</v>
      </c>
      <c r="D82" s="91">
        <v>279596</v>
      </c>
      <c r="E82" s="85">
        <f t="shared" si="0"/>
        <v>99.804002918496693</v>
      </c>
      <c r="I82" s="10"/>
      <c r="J82" s="10"/>
      <c r="K82" s="10"/>
      <c r="L82" s="10"/>
    </row>
    <row r="83" spans="1:12">
      <c r="A83" s="84" t="s">
        <v>124</v>
      </c>
      <c r="B83" s="90">
        <v>521815</v>
      </c>
      <c r="C83" s="14">
        <v>259782</v>
      </c>
      <c r="D83" s="91">
        <v>262033</v>
      </c>
      <c r="E83" s="85">
        <f t="shared" si="0"/>
        <v>99.140947895875712</v>
      </c>
      <c r="I83" s="10"/>
      <c r="J83" s="10"/>
      <c r="K83" s="10"/>
      <c r="L83" s="10"/>
    </row>
    <row r="84" spans="1:12">
      <c r="A84" s="83" t="s">
        <v>125</v>
      </c>
      <c r="B84" s="92">
        <v>480426</v>
      </c>
      <c r="C84" s="5">
        <v>238750</v>
      </c>
      <c r="D84" s="93">
        <v>241676</v>
      </c>
      <c r="E84" s="85">
        <f t="shared" si="0"/>
        <v>98.789288137837445</v>
      </c>
      <c r="I84" s="10"/>
      <c r="J84" s="10"/>
      <c r="K84" s="10"/>
      <c r="L84" s="10"/>
    </row>
    <row r="85" spans="1:12">
      <c r="A85" s="84" t="s">
        <v>126</v>
      </c>
      <c r="B85" s="90">
        <v>466774</v>
      </c>
      <c r="C85" s="14">
        <v>231771</v>
      </c>
      <c r="D85" s="91">
        <v>235003</v>
      </c>
      <c r="E85" s="85">
        <f t="shared" si="0"/>
        <v>98.624698408105431</v>
      </c>
      <c r="I85" s="10"/>
      <c r="J85" s="10"/>
      <c r="K85" s="10"/>
      <c r="L85" s="10"/>
    </row>
    <row r="86" spans="1:12">
      <c r="A86" s="84" t="s">
        <v>127</v>
      </c>
      <c r="B86" s="90">
        <v>469898</v>
      </c>
      <c r="C86" s="14">
        <v>232852</v>
      </c>
      <c r="D86" s="91">
        <v>237046</v>
      </c>
      <c r="E86" s="85">
        <f t="shared" si="0"/>
        <v>98.230723150780861</v>
      </c>
      <c r="I86" s="10"/>
      <c r="J86" s="10"/>
      <c r="K86" s="10"/>
      <c r="L86" s="10"/>
    </row>
    <row r="87" spans="1:12">
      <c r="A87" s="83" t="s">
        <v>128</v>
      </c>
      <c r="B87" s="92">
        <v>462257</v>
      </c>
      <c r="C87" s="5">
        <v>227559</v>
      </c>
      <c r="D87" s="93">
        <v>234698</v>
      </c>
      <c r="E87" s="85">
        <f t="shared" si="0"/>
        <v>96.958218646942029</v>
      </c>
      <c r="I87" s="10"/>
      <c r="J87" s="10"/>
      <c r="K87" s="10"/>
      <c r="L87" s="10"/>
    </row>
    <row r="88" spans="1:12">
      <c r="A88" s="84" t="s">
        <v>129</v>
      </c>
      <c r="B88" s="90">
        <v>433699</v>
      </c>
      <c r="C88" s="14">
        <v>212045</v>
      </c>
      <c r="D88" s="91">
        <v>221654</v>
      </c>
      <c r="E88" s="85">
        <f t="shared" si="0"/>
        <v>95.664865059958316</v>
      </c>
      <c r="I88" s="10"/>
      <c r="J88" s="10"/>
      <c r="K88" s="10"/>
      <c r="L88" s="10"/>
    </row>
    <row r="89" spans="1:12">
      <c r="A89" s="84" t="s">
        <v>130</v>
      </c>
      <c r="B89" s="90">
        <v>390376</v>
      </c>
      <c r="C89" s="14">
        <v>189803</v>
      </c>
      <c r="D89" s="91">
        <v>200573</v>
      </c>
      <c r="E89" s="85">
        <f t="shared" si="0"/>
        <v>94.630383949983297</v>
      </c>
      <c r="I89" s="10"/>
      <c r="J89" s="10"/>
      <c r="K89" s="10"/>
      <c r="L89" s="10"/>
    </row>
    <row r="90" spans="1:12">
      <c r="A90" s="83" t="s">
        <v>131</v>
      </c>
      <c r="B90" s="92">
        <v>362611</v>
      </c>
      <c r="C90" s="5">
        <v>173997</v>
      </c>
      <c r="D90" s="93">
        <v>188614</v>
      </c>
      <c r="E90" s="85">
        <f t="shared" si="0"/>
        <v>92.250310157252386</v>
      </c>
      <c r="I90" s="10"/>
      <c r="J90" s="10"/>
      <c r="K90" s="10"/>
      <c r="L90" s="10"/>
    </row>
    <row r="91" spans="1:12">
      <c r="A91" s="84" t="s">
        <v>132</v>
      </c>
      <c r="B91" s="90">
        <v>363759</v>
      </c>
      <c r="C91" s="14">
        <v>170746</v>
      </c>
      <c r="D91" s="91">
        <v>193013</v>
      </c>
      <c r="E91" s="85">
        <f t="shared" ref="E91:E107" si="3">C91/D91*100</f>
        <v>88.463471372394608</v>
      </c>
      <c r="I91" s="10"/>
      <c r="J91" s="10"/>
      <c r="K91" s="10"/>
      <c r="L91" s="10"/>
    </row>
    <row r="92" spans="1:12">
      <c r="A92" s="84" t="s">
        <v>133</v>
      </c>
      <c r="B92" s="90">
        <v>380385</v>
      </c>
      <c r="C92" s="14">
        <v>176294</v>
      </c>
      <c r="D92" s="91">
        <v>204091</v>
      </c>
      <c r="E92" s="85">
        <f t="shared" si="3"/>
        <v>86.380095153632453</v>
      </c>
      <c r="I92" s="10"/>
      <c r="J92" s="10"/>
      <c r="K92" s="10"/>
      <c r="L92" s="10"/>
    </row>
    <row r="93" spans="1:12">
      <c r="A93" s="84" t="s">
        <v>134</v>
      </c>
      <c r="B93" s="90">
        <v>386644</v>
      </c>
      <c r="C93" s="14">
        <v>178543</v>
      </c>
      <c r="D93" s="91">
        <v>208101</v>
      </c>
      <c r="E93" s="85">
        <f t="shared" si="3"/>
        <v>85.796320056126589</v>
      </c>
      <c r="I93" s="10"/>
      <c r="J93" s="10"/>
      <c r="K93" s="10"/>
      <c r="L93" s="10"/>
    </row>
    <row r="94" spans="1:12">
      <c r="A94" s="83" t="s">
        <v>135</v>
      </c>
      <c r="B94" s="92">
        <v>368460</v>
      </c>
      <c r="C94" s="5">
        <v>168841</v>
      </c>
      <c r="D94" s="93">
        <v>199619</v>
      </c>
      <c r="E94" s="85">
        <f t="shared" si="3"/>
        <v>84.581628001342551</v>
      </c>
      <c r="I94" s="10"/>
      <c r="J94" s="10"/>
      <c r="K94" s="10"/>
      <c r="L94" s="10"/>
    </row>
    <row r="95" spans="1:12">
      <c r="A95" s="84" t="s">
        <v>136</v>
      </c>
      <c r="B95" s="90">
        <v>346976</v>
      </c>
      <c r="C95" s="14">
        <v>156890</v>
      </c>
      <c r="D95" s="91">
        <v>190086</v>
      </c>
      <c r="E95" s="85">
        <f t="shared" si="3"/>
        <v>82.536325663120905</v>
      </c>
      <c r="I95" s="10"/>
      <c r="J95" s="10"/>
      <c r="K95" s="10"/>
      <c r="L95" s="10"/>
    </row>
    <row r="96" spans="1:12">
      <c r="A96" s="83" t="s">
        <v>137</v>
      </c>
      <c r="B96" s="92">
        <v>334157</v>
      </c>
      <c r="C96" s="5">
        <v>148958</v>
      </c>
      <c r="D96" s="93">
        <v>185199</v>
      </c>
      <c r="E96" s="85">
        <f t="shared" si="3"/>
        <v>80.431319823541159</v>
      </c>
      <c r="I96" s="10"/>
      <c r="J96" s="10"/>
      <c r="K96" s="10"/>
      <c r="L96" s="10"/>
    </row>
    <row r="97" spans="1:12">
      <c r="A97" s="84" t="s">
        <v>138</v>
      </c>
      <c r="B97" s="90">
        <v>319858</v>
      </c>
      <c r="C97" s="14">
        <v>140578</v>
      </c>
      <c r="D97" s="91">
        <v>179280</v>
      </c>
      <c r="E97" s="85">
        <f t="shared" si="3"/>
        <v>78.412539045069167</v>
      </c>
      <c r="I97" s="10"/>
      <c r="J97" s="10"/>
      <c r="K97" s="10"/>
      <c r="L97" s="10"/>
    </row>
    <row r="98" spans="1:12">
      <c r="A98" s="84" t="s">
        <v>139</v>
      </c>
      <c r="B98" s="90">
        <v>304662</v>
      </c>
      <c r="C98" s="14">
        <v>131764</v>
      </c>
      <c r="D98" s="91">
        <v>172898</v>
      </c>
      <c r="E98" s="85">
        <f t="shared" si="3"/>
        <v>76.209094379345046</v>
      </c>
      <c r="I98" s="10"/>
      <c r="J98" s="10"/>
      <c r="K98" s="10"/>
      <c r="L98" s="10"/>
    </row>
    <row r="99" spans="1:12">
      <c r="A99" s="83" t="s">
        <v>140</v>
      </c>
      <c r="B99" s="92">
        <v>290307</v>
      </c>
      <c r="C99" s="5">
        <v>123372</v>
      </c>
      <c r="D99" s="93">
        <v>166935</v>
      </c>
      <c r="E99" s="85">
        <f t="shared" si="3"/>
        <v>73.904214215113655</v>
      </c>
      <c r="I99" s="10"/>
      <c r="J99" s="10"/>
      <c r="K99" s="10"/>
      <c r="L99" s="10"/>
    </row>
    <row r="100" spans="1:12">
      <c r="A100" s="84" t="s">
        <v>141</v>
      </c>
      <c r="B100" s="90">
        <v>271677</v>
      </c>
      <c r="C100" s="14">
        <v>113233</v>
      </c>
      <c r="D100" s="91">
        <v>158444</v>
      </c>
      <c r="E100" s="85">
        <f t="shared" si="3"/>
        <v>71.465628234581303</v>
      </c>
      <c r="I100" s="10"/>
      <c r="J100" s="10"/>
      <c r="K100" s="10"/>
      <c r="L100" s="10"/>
    </row>
    <row r="101" spans="1:12">
      <c r="A101" s="84" t="s">
        <v>142</v>
      </c>
      <c r="B101" s="90">
        <v>249815</v>
      </c>
      <c r="C101" s="14">
        <v>101687</v>
      </c>
      <c r="D101" s="91">
        <v>148128</v>
      </c>
      <c r="E101" s="85">
        <f t="shared" si="3"/>
        <v>68.648061136314539</v>
      </c>
      <c r="I101" s="10"/>
      <c r="J101" s="10"/>
      <c r="K101" s="10"/>
      <c r="L101" s="10"/>
    </row>
    <row r="102" spans="1:12">
      <c r="A102" s="83" t="s">
        <v>143</v>
      </c>
      <c r="B102" s="92">
        <v>229732</v>
      </c>
      <c r="C102" s="5">
        <v>90658</v>
      </c>
      <c r="D102" s="93">
        <v>139074</v>
      </c>
      <c r="E102" s="85">
        <f t="shared" si="3"/>
        <v>65.186878927765079</v>
      </c>
      <c r="I102" s="10"/>
      <c r="J102" s="10"/>
      <c r="K102" s="10"/>
      <c r="L102" s="10"/>
    </row>
    <row r="103" spans="1:12">
      <c r="A103" s="84" t="s">
        <v>144</v>
      </c>
      <c r="B103" s="90">
        <v>209230</v>
      </c>
      <c r="C103" s="14">
        <v>79271</v>
      </c>
      <c r="D103" s="91">
        <v>129959</v>
      </c>
      <c r="E103" s="85">
        <f t="shared" si="3"/>
        <v>60.996929800937217</v>
      </c>
      <c r="I103" s="10"/>
      <c r="J103" s="10"/>
      <c r="K103" s="10"/>
      <c r="L103" s="10"/>
    </row>
    <row r="104" spans="1:12">
      <c r="A104" s="84" t="s">
        <v>145</v>
      </c>
      <c r="B104" s="90">
        <v>185235</v>
      </c>
      <c r="C104" s="14">
        <v>67170</v>
      </c>
      <c r="D104" s="91">
        <v>118065</v>
      </c>
      <c r="E104" s="85">
        <f t="shared" si="3"/>
        <v>56.892389785287769</v>
      </c>
      <c r="I104" s="10"/>
      <c r="J104" s="10"/>
      <c r="K104" s="10"/>
      <c r="L104" s="10"/>
    </row>
    <row r="105" spans="1:12">
      <c r="A105" s="83" t="s">
        <v>146</v>
      </c>
      <c r="B105" s="92">
        <v>164552</v>
      </c>
      <c r="C105" s="5">
        <v>57709</v>
      </c>
      <c r="D105" s="93">
        <v>106843</v>
      </c>
      <c r="E105" s="85">
        <f t="shared" si="3"/>
        <v>54.012897428937791</v>
      </c>
      <c r="I105" s="10"/>
      <c r="J105" s="10"/>
      <c r="K105" s="10"/>
      <c r="L105" s="10"/>
    </row>
    <row r="106" spans="1:12">
      <c r="A106" s="84" t="s">
        <v>147</v>
      </c>
      <c r="B106" s="90">
        <v>147439</v>
      </c>
      <c r="C106" s="14">
        <v>50651</v>
      </c>
      <c r="D106" s="91">
        <v>96788</v>
      </c>
      <c r="E106" s="85">
        <f t="shared" si="3"/>
        <v>52.331900648840765</v>
      </c>
      <c r="I106" s="10"/>
      <c r="J106" s="10"/>
      <c r="K106" s="10"/>
      <c r="L106" s="10"/>
    </row>
    <row r="107" spans="1:12" ht="17.25" thickBot="1">
      <c r="A107" s="84" t="s">
        <v>66</v>
      </c>
      <c r="B107" s="94">
        <v>826897</v>
      </c>
      <c r="C107" s="95">
        <v>246561</v>
      </c>
      <c r="D107" s="96">
        <v>580336</v>
      </c>
      <c r="E107" s="85">
        <f t="shared" si="3"/>
        <v>42.485904717267239</v>
      </c>
      <c r="L107" s="10"/>
    </row>
    <row r="108" spans="1:12" ht="17.25" thickTop="1"/>
    <row r="111" spans="1:12">
      <c r="A111" s="12" t="s">
        <v>19</v>
      </c>
    </row>
    <row r="112" spans="1:12" ht="17.25" thickBot="1"/>
    <row r="113" spans="1:19" ht="23.25" thickBot="1">
      <c r="B113" s="86" t="s">
        <v>189</v>
      </c>
      <c r="C113" s="16" t="s">
        <v>190</v>
      </c>
      <c r="D113" s="16" t="s">
        <v>16</v>
      </c>
      <c r="E113" s="16" t="s">
        <v>17</v>
      </c>
      <c r="F113" s="16" t="s">
        <v>18</v>
      </c>
      <c r="G113" s="30" t="s">
        <v>188</v>
      </c>
      <c r="H113" s="16" t="s">
        <v>20</v>
      </c>
      <c r="I113" s="16" t="s">
        <v>21</v>
      </c>
      <c r="J113" s="30" t="s">
        <v>191</v>
      </c>
      <c r="K113" s="30" t="s">
        <v>192</v>
      </c>
      <c r="L113" s="16" t="s">
        <v>194</v>
      </c>
      <c r="M113" s="16" t="s">
        <v>193</v>
      </c>
      <c r="N113" s="20" t="s">
        <v>18</v>
      </c>
      <c r="O113" s="37" t="s">
        <v>195</v>
      </c>
      <c r="P113" s="38" t="s">
        <v>196</v>
      </c>
      <c r="R113" s="16" t="s">
        <v>198</v>
      </c>
      <c r="S113" s="16" t="s">
        <v>197</v>
      </c>
    </row>
    <row r="114" spans="1:19" ht="17.25" thickTop="1">
      <c r="A114" s="84" t="s">
        <v>13</v>
      </c>
      <c r="B114" s="99">
        <v>210</v>
      </c>
      <c r="C114" s="97">
        <f>U134</f>
        <v>203.53</v>
      </c>
      <c r="D114" s="3">
        <f>C114/C$122</f>
        <v>0.11974149063536002</v>
      </c>
      <c r="E114" s="3">
        <f>H27/H$26</f>
        <v>0.12809028838573533</v>
      </c>
      <c r="F114" s="1">
        <f>E114/D114</f>
        <v>1.0697235161018606</v>
      </c>
      <c r="G114" s="1">
        <f t="shared" ref="G114:G121" si="4">B114*F114</f>
        <v>224.64193838139073</v>
      </c>
      <c r="H114" s="1">
        <f>SUM(M134,O134,Q134,S134)</f>
        <v>106.95700000000001</v>
      </c>
      <c r="I114" s="1">
        <f>SUM(N134,P134,R134,T134)</f>
        <v>96.573000000000008</v>
      </c>
      <c r="J114" s="1">
        <f>$F114*H114</f>
        <v>114.41441811170671</v>
      </c>
      <c r="K114" s="1">
        <f>$F114*I114</f>
        <v>103.30640912050499</v>
      </c>
      <c r="L114" s="1">
        <f>J114/K114</f>
        <v>1.1075248775537676</v>
      </c>
      <c r="M114" s="1">
        <f>K27</f>
        <v>1.1164637669757163</v>
      </c>
      <c r="N114" s="31">
        <f>M114/L114</f>
        <v>1.0080710506852832</v>
      </c>
      <c r="O114" s="33">
        <f>F114*N114</f>
        <v>1.0783573088195582</v>
      </c>
      <c r="P114" s="71">
        <f>F114</f>
        <v>1.0697235161018606</v>
      </c>
      <c r="Q114" s="73">
        <f>(R114+S114)/(H114+I114)</f>
        <v>1.0742606583791994</v>
      </c>
      <c r="R114" s="32">
        <f t="shared" ref="R114:S121" si="5">H114*O114</f>
        <v>115.33786267941349</v>
      </c>
      <c r="S114" s="1">
        <f t="shared" si="5"/>
        <v>103.30640912050499</v>
      </c>
    </row>
    <row r="115" spans="1:19">
      <c r="A115" s="83" t="s">
        <v>6</v>
      </c>
      <c r="B115" s="100">
        <v>163</v>
      </c>
      <c r="C115" s="97">
        <f t="shared" ref="C115:C121" si="6">U135</f>
        <v>153.16500000000005</v>
      </c>
      <c r="D115" s="3">
        <f t="shared" ref="D115:D121" si="7">C115/C$122</f>
        <v>9.0110575409840923E-2</v>
      </c>
      <c r="E115" s="3">
        <f t="shared" ref="E115:E121" si="8">H28/H$26</f>
        <v>0.10541807142119936</v>
      </c>
      <c r="F115" s="1">
        <f>E115/D115</f>
        <v>1.1698745784469455</v>
      </c>
      <c r="G115" s="1">
        <f t="shared" si="4"/>
        <v>190.68955628685211</v>
      </c>
      <c r="H115" s="1">
        <f t="shared" ref="H115:I121" si="9">SUM(M135,O135,Q135,S135)</f>
        <v>79.536000000000001</v>
      </c>
      <c r="I115" s="1">
        <f t="shared" si="9"/>
        <v>73.629000000000005</v>
      </c>
      <c r="J115" s="1">
        <f t="shared" ref="J115:K121" si="10">$F115*H115</f>
        <v>93.047144471356262</v>
      </c>
      <c r="K115" s="1">
        <f t="shared" si="10"/>
        <v>86.136695336470154</v>
      </c>
      <c r="L115" s="1">
        <f t="shared" ref="L115:L121" si="11">J115/K115</f>
        <v>1.0802265411726357</v>
      </c>
      <c r="M115" s="1">
        <f t="shared" ref="M115:M121" si="12">K28</f>
        <v>1.1298137828873176</v>
      </c>
      <c r="N115" s="31">
        <f>M115/L115</f>
        <v>1.0459044837584277</v>
      </c>
      <c r="O115" s="34">
        <f t="shared" ref="O115:O121" si="13">F115*N115</f>
        <v>1.2235770670326609</v>
      </c>
      <c r="P115" s="31">
        <f t="shared" ref="P115:P121" si="14">F115</f>
        <v>1.1698745784469455</v>
      </c>
      <c r="Q115" s="74">
        <f t="shared" ref="Q115:Q121" si="15">(R115+S115)/(H115+I115)</f>
        <v>1.1977613745958924</v>
      </c>
      <c r="R115" s="32">
        <f t="shared" si="5"/>
        <v>97.318425603509723</v>
      </c>
      <c r="S115" s="1">
        <f t="shared" si="5"/>
        <v>86.136695336470154</v>
      </c>
    </row>
    <row r="116" spans="1:19">
      <c r="A116" s="84" t="s">
        <v>7</v>
      </c>
      <c r="B116" s="101">
        <v>208</v>
      </c>
      <c r="C116" s="97">
        <f t="shared" si="6"/>
        <v>206.11699999999996</v>
      </c>
      <c r="D116" s="3">
        <f t="shared" si="7"/>
        <v>0.12126348364019307</v>
      </c>
      <c r="E116" s="3">
        <f t="shared" si="8"/>
        <v>0.10412030086605546</v>
      </c>
      <c r="F116" s="1">
        <f t="shared" ref="F116:F121" si="16">E116/D116</f>
        <v>0.85862864681502971</v>
      </c>
      <c r="G116" s="1">
        <f t="shared" si="4"/>
        <v>178.59475853752619</v>
      </c>
      <c r="H116" s="1">
        <f t="shared" si="9"/>
        <v>102.678</v>
      </c>
      <c r="I116" s="1">
        <f t="shared" si="9"/>
        <v>103.43899999999999</v>
      </c>
      <c r="J116" s="1">
        <f t="shared" si="10"/>
        <v>88.162272197673616</v>
      </c>
      <c r="K116" s="1">
        <f t="shared" si="10"/>
        <v>88.81568859789985</v>
      </c>
      <c r="L116" s="1">
        <f t="shared" si="11"/>
        <v>0.99264300698962682</v>
      </c>
      <c r="M116" s="1">
        <f t="shared" si="12"/>
        <v>1.087176047595247</v>
      </c>
      <c r="N116" s="31">
        <f t="shared" ref="N116:N121" si="17">M116/L116</f>
        <v>1.0952336740801802</v>
      </c>
      <c r="O116" s="34">
        <f t="shared" si="13"/>
        <v>0.94039900752171846</v>
      </c>
      <c r="P116" s="31">
        <f t="shared" si="14"/>
        <v>0.85862864681502971</v>
      </c>
      <c r="Q116" s="74">
        <f t="shared" si="15"/>
        <v>0.89936287590162312</v>
      </c>
      <c r="R116" s="32">
        <f t="shared" si="5"/>
        <v>96.558289294315003</v>
      </c>
      <c r="S116" s="1">
        <f t="shared" si="5"/>
        <v>88.81568859789985</v>
      </c>
    </row>
    <row r="117" spans="1:19">
      <c r="A117" s="83" t="s">
        <v>8</v>
      </c>
      <c r="B117" s="101">
        <v>227</v>
      </c>
      <c r="C117" s="97">
        <f t="shared" si="6"/>
        <v>227.29799999999997</v>
      </c>
      <c r="D117" s="3">
        <f t="shared" si="7"/>
        <v>0.13372476459704249</v>
      </c>
      <c r="E117" s="3">
        <f t="shared" si="8"/>
        <v>0.12692468207870813</v>
      </c>
      <c r="F117" s="1">
        <f t="shared" si="16"/>
        <v>0.94914866712366042</v>
      </c>
      <c r="G117" s="1">
        <f t="shared" si="4"/>
        <v>215.4567474370709</v>
      </c>
      <c r="H117" s="1">
        <f t="shared" si="9"/>
        <v>114.92800000000001</v>
      </c>
      <c r="I117" s="1">
        <f t="shared" si="9"/>
        <v>112.36999999999999</v>
      </c>
      <c r="J117" s="1">
        <f t="shared" si="10"/>
        <v>109.08375801518805</v>
      </c>
      <c r="K117" s="1">
        <f t="shared" si="10"/>
        <v>106.65583572468572</v>
      </c>
      <c r="L117" s="1">
        <f t="shared" si="11"/>
        <v>1.0227640829402866</v>
      </c>
      <c r="M117" s="1">
        <f t="shared" si="12"/>
        <v>1.063873152454875</v>
      </c>
      <c r="N117" s="31">
        <f t="shared" si="17"/>
        <v>1.0401940879625009</v>
      </c>
      <c r="O117" s="34">
        <f t="shared" si="13"/>
        <v>0.9872988321395193</v>
      </c>
      <c r="P117" s="31">
        <f t="shared" si="14"/>
        <v>0.94914866712366042</v>
      </c>
      <c r="Q117" s="74">
        <f t="shared" si="15"/>
        <v>0.9684384196289294</v>
      </c>
      <c r="R117" s="32">
        <f t="shared" si="5"/>
        <v>113.46828018013069</v>
      </c>
      <c r="S117" s="1">
        <f t="shared" si="5"/>
        <v>106.65583572468572</v>
      </c>
    </row>
    <row r="118" spans="1:19">
      <c r="A118" s="84" t="s">
        <v>9</v>
      </c>
      <c r="B118" s="100">
        <v>233</v>
      </c>
      <c r="C118" s="97">
        <f t="shared" si="6"/>
        <v>237.27500000000001</v>
      </c>
      <c r="D118" s="3">
        <f t="shared" si="7"/>
        <v>0.13959446858205202</v>
      </c>
      <c r="E118" s="3">
        <f t="shared" si="8"/>
        <v>0.12540665922497443</v>
      </c>
      <c r="F118" s="1">
        <f t="shared" si="16"/>
        <v>0.89836410066106487</v>
      </c>
      <c r="G118" s="1">
        <f t="shared" si="4"/>
        <v>209.31883545402812</v>
      </c>
      <c r="H118" s="1">
        <f t="shared" si="9"/>
        <v>120.759</v>
      </c>
      <c r="I118" s="1">
        <f t="shared" si="9"/>
        <v>116.51599999999999</v>
      </c>
      <c r="J118" s="1">
        <f t="shared" si="10"/>
        <v>108.48555043172954</v>
      </c>
      <c r="K118" s="1">
        <f t="shared" si="10"/>
        <v>104.67379155262462</v>
      </c>
      <c r="L118" s="1">
        <f t="shared" si="11"/>
        <v>1.0364155995743076</v>
      </c>
      <c r="M118" s="1">
        <f t="shared" si="12"/>
        <v>1.0627166987701882</v>
      </c>
      <c r="N118" s="31">
        <f t="shared" si="17"/>
        <v>1.0253769812097417</v>
      </c>
      <c r="O118" s="34">
        <f t="shared" si="13"/>
        <v>0.92116186956304724</v>
      </c>
      <c r="P118" s="31">
        <f t="shared" si="14"/>
        <v>0.89836410066106487</v>
      </c>
      <c r="Q118" s="74">
        <f t="shared" si="15"/>
        <v>0.90996682229138626</v>
      </c>
      <c r="R118" s="32">
        <f t="shared" si="5"/>
        <v>111.23858620656402</v>
      </c>
      <c r="S118" s="1">
        <f t="shared" si="5"/>
        <v>104.67379155262462</v>
      </c>
    </row>
    <row r="119" spans="1:19">
      <c r="A119" s="83" t="s">
        <v>10</v>
      </c>
      <c r="B119" s="101">
        <v>221</v>
      </c>
      <c r="C119" s="97">
        <f t="shared" si="6"/>
        <v>225.38899999999998</v>
      </c>
      <c r="D119" s="3">
        <f t="shared" si="7"/>
        <v>0.13260165495412546</v>
      </c>
      <c r="E119" s="3">
        <f t="shared" si="8"/>
        <v>0.14107771000410005</v>
      </c>
      <c r="F119" s="1">
        <f t="shared" si="16"/>
        <v>1.0639211859980702</v>
      </c>
      <c r="G119" s="1">
        <f t="shared" si="4"/>
        <v>235.1265821055735</v>
      </c>
      <c r="H119" s="1">
        <f t="shared" si="9"/>
        <v>114.63800000000001</v>
      </c>
      <c r="I119" s="1">
        <f t="shared" si="9"/>
        <v>110.751</v>
      </c>
      <c r="J119" s="1">
        <f t="shared" si="10"/>
        <v>121.96579692044678</v>
      </c>
      <c r="K119" s="1">
        <f t="shared" si="10"/>
        <v>117.83033527047228</v>
      </c>
      <c r="L119" s="1">
        <f t="shared" si="11"/>
        <v>1.0350967485620897</v>
      </c>
      <c r="M119" s="1">
        <f t="shared" si="12"/>
        <v>1.0475994579647154</v>
      </c>
      <c r="N119" s="31">
        <f t="shared" si="17"/>
        <v>1.0120787833794223</v>
      </c>
      <c r="O119" s="34">
        <f t="shared" si="13"/>
        <v>1.0767720595365189</v>
      </c>
      <c r="P119" s="31">
        <f t="shared" si="14"/>
        <v>1.0639211859980702</v>
      </c>
      <c r="Q119" s="74">
        <f t="shared" si="15"/>
        <v>1.0704574341765558</v>
      </c>
      <c r="R119" s="32">
        <f t="shared" si="5"/>
        <v>123.43899536114746</v>
      </c>
      <c r="S119" s="1">
        <f t="shared" si="5"/>
        <v>117.83033527047228</v>
      </c>
    </row>
    <row r="120" spans="1:19">
      <c r="A120" s="84" t="s">
        <v>11</v>
      </c>
      <c r="B120" s="101">
        <v>220</v>
      </c>
      <c r="C120" s="97">
        <f t="shared" si="6"/>
        <v>223.441</v>
      </c>
      <c r="D120" s="3">
        <f t="shared" si="7"/>
        <v>0.13145560069304515</v>
      </c>
      <c r="E120" s="3">
        <f t="shared" si="8"/>
        <v>0.13228158088516329</v>
      </c>
      <c r="F120" s="1">
        <f t="shared" si="16"/>
        <v>1.006283339680953</v>
      </c>
      <c r="G120" s="1">
        <f t="shared" si="4"/>
        <v>221.38233472980966</v>
      </c>
      <c r="H120" s="1">
        <f t="shared" si="9"/>
        <v>113.995</v>
      </c>
      <c r="I120" s="1">
        <f t="shared" si="9"/>
        <v>109.446</v>
      </c>
      <c r="J120" s="1">
        <f t="shared" si="10"/>
        <v>114.71126930693023</v>
      </c>
      <c r="K120" s="1">
        <f t="shared" si="10"/>
        <v>110.13368639472158</v>
      </c>
      <c r="L120" s="1">
        <f t="shared" si="11"/>
        <v>1.0415638762494746</v>
      </c>
      <c r="M120" s="1">
        <f t="shared" si="12"/>
        <v>1.0482511156255323</v>
      </c>
      <c r="N120" s="31">
        <f t="shared" si="17"/>
        <v>1.0064203833567438</v>
      </c>
      <c r="O120" s="34">
        <f t="shared" si="13"/>
        <v>1.012744064487209</v>
      </c>
      <c r="P120" s="31">
        <f t="shared" si="14"/>
        <v>1.006283339680953</v>
      </c>
      <c r="Q120" s="74">
        <f t="shared" si="15"/>
        <v>1.0095794685216275</v>
      </c>
      <c r="R120" s="32">
        <f t="shared" si="5"/>
        <v>115.4477596312194</v>
      </c>
      <c r="S120" s="1">
        <f t="shared" si="5"/>
        <v>110.13368639472158</v>
      </c>
    </row>
    <row r="121" spans="1:19" ht="17.25" thickBot="1">
      <c r="A121" s="83" t="s">
        <v>12</v>
      </c>
      <c r="B121" s="100">
        <v>218</v>
      </c>
      <c r="C121" s="97">
        <f t="shared" si="6"/>
        <v>223.53</v>
      </c>
      <c r="D121" s="3">
        <f t="shared" si="7"/>
        <v>0.1315079614883409</v>
      </c>
      <c r="E121" s="3">
        <f t="shared" si="8"/>
        <v>0.13668070713406397</v>
      </c>
      <c r="F121" s="1">
        <f t="shared" si="16"/>
        <v>1.0393340873600392</v>
      </c>
      <c r="G121" s="1">
        <f t="shared" si="4"/>
        <v>226.57483104448855</v>
      </c>
      <c r="H121" s="1">
        <f t="shared" si="9"/>
        <v>111.26900000000001</v>
      </c>
      <c r="I121" s="1">
        <f t="shared" si="9"/>
        <v>112.261</v>
      </c>
      <c r="J121" s="1">
        <f t="shared" si="10"/>
        <v>115.64566456646421</v>
      </c>
      <c r="K121" s="1">
        <f t="shared" si="10"/>
        <v>116.67668398112535</v>
      </c>
      <c r="L121" s="1">
        <f t="shared" si="11"/>
        <v>0.99116344946152279</v>
      </c>
      <c r="M121" s="1">
        <f t="shared" si="12"/>
        <v>1.0221940541049981</v>
      </c>
      <c r="N121" s="31">
        <f t="shared" si="17"/>
        <v>1.031307252764752</v>
      </c>
      <c r="O121" s="35">
        <f t="shared" si="13"/>
        <v>1.0718727823400427</v>
      </c>
      <c r="P121" s="72">
        <f t="shared" si="14"/>
        <v>1.0393340873600392</v>
      </c>
      <c r="Q121" s="75">
        <f t="shared" si="15"/>
        <v>1.055531233388447</v>
      </c>
      <c r="R121" s="32">
        <f t="shared" si="5"/>
        <v>119.26621261819422</v>
      </c>
      <c r="S121" s="1">
        <f t="shared" si="5"/>
        <v>116.67668398112535</v>
      </c>
    </row>
    <row r="122" spans="1:19" ht="17.25" thickBot="1">
      <c r="A122" s="83" t="s">
        <v>14</v>
      </c>
      <c r="B122" s="102">
        <v>1700</v>
      </c>
      <c r="C122" s="98">
        <f>SUM(C114:C121)</f>
        <v>1699.7449999999999</v>
      </c>
      <c r="H122" s="1">
        <f>SUM(H114:H121)</f>
        <v>864.76</v>
      </c>
      <c r="I122" s="32">
        <f>SUM(I114:I121)</f>
        <v>834.9849999999999</v>
      </c>
      <c r="O122" s="35">
        <f>R122/H122</f>
        <v>1.0315861181998405</v>
      </c>
      <c r="P122" s="36">
        <f>S122/I122</f>
        <v>0.99909474538884502</v>
      </c>
      <c r="R122" s="1">
        <f>SUM(R114:R121)</f>
        <v>892.07441157449398</v>
      </c>
      <c r="S122" s="32">
        <f>SUM(S114:S121)</f>
        <v>834.22912597850461</v>
      </c>
    </row>
    <row r="123" spans="1:19" ht="17.25" thickTop="1"/>
    <row r="126" spans="1:19" ht="31.5">
      <c r="A126" s="122" t="s">
        <v>212</v>
      </c>
    </row>
    <row r="127" spans="1:19">
      <c r="A127" s="124" t="s">
        <v>218</v>
      </c>
    </row>
    <row r="129" spans="1:21">
      <c r="A129" s="12" t="s">
        <v>43</v>
      </c>
    </row>
    <row r="131" spans="1:21">
      <c r="B131" s="182" t="s">
        <v>22</v>
      </c>
      <c r="C131" s="183"/>
      <c r="D131" s="182" t="s">
        <v>23</v>
      </c>
      <c r="E131" s="183"/>
      <c r="F131" s="182" t="s">
        <v>24</v>
      </c>
      <c r="G131" s="183"/>
      <c r="H131" s="182" t="s">
        <v>25</v>
      </c>
      <c r="I131" s="183"/>
      <c r="M131" s="182" t="s">
        <v>22</v>
      </c>
      <c r="N131" s="183"/>
      <c r="O131" s="182" t="s">
        <v>23</v>
      </c>
      <c r="P131" s="183"/>
      <c r="Q131" s="182" t="s">
        <v>24</v>
      </c>
      <c r="R131" s="183"/>
      <c r="S131" s="182" t="s">
        <v>25</v>
      </c>
      <c r="T131" s="183"/>
    </row>
    <row r="132" spans="1:21" ht="17.25" thickBot="1">
      <c r="B132" s="104" t="s">
        <v>20</v>
      </c>
      <c r="C132" s="86" t="s">
        <v>21</v>
      </c>
      <c r="D132" s="104" t="s">
        <v>20</v>
      </c>
      <c r="E132" s="86" t="s">
        <v>21</v>
      </c>
      <c r="F132" s="104" t="s">
        <v>20</v>
      </c>
      <c r="G132" s="86" t="s">
        <v>21</v>
      </c>
      <c r="H132" s="104" t="s">
        <v>20</v>
      </c>
      <c r="I132" s="86" t="s">
        <v>21</v>
      </c>
      <c r="M132" s="6" t="s">
        <v>20</v>
      </c>
      <c r="N132" s="16" t="s">
        <v>21</v>
      </c>
      <c r="O132" s="6" t="s">
        <v>20</v>
      </c>
      <c r="P132" s="16" t="s">
        <v>21</v>
      </c>
      <c r="Q132" s="6" t="s">
        <v>20</v>
      </c>
      <c r="R132" s="16" t="s">
        <v>21</v>
      </c>
      <c r="S132" s="6" t="s">
        <v>20</v>
      </c>
      <c r="T132" s="16" t="s">
        <v>21</v>
      </c>
    </row>
    <row r="133" spans="1:21" ht="17.25" thickTop="1">
      <c r="A133" s="103" t="s">
        <v>15</v>
      </c>
      <c r="B133" s="87">
        <v>113</v>
      </c>
      <c r="C133" s="88">
        <v>58</v>
      </c>
      <c r="D133" s="88">
        <v>564</v>
      </c>
      <c r="E133" s="88">
        <v>400</v>
      </c>
      <c r="F133" s="88">
        <v>52</v>
      </c>
      <c r="G133" s="88">
        <v>73</v>
      </c>
      <c r="H133" s="88">
        <v>136</v>
      </c>
      <c r="I133" s="89">
        <v>304</v>
      </c>
      <c r="J133" s="98">
        <f>SUM(B133:I133)</f>
        <v>1700</v>
      </c>
      <c r="L133" s="7" t="s">
        <v>29</v>
      </c>
      <c r="M133" s="5">
        <f>SUM(M134:M141)</f>
        <v>113.00000000000001</v>
      </c>
      <c r="N133" s="5">
        <f t="shared" ref="N133:T133" si="18">SUM(N134:N141)</f>
        <v>58.058000000000007</v>
      </c>
      <c r="O133" s="5">
        <f t="shared" si="18"/>
        <v>563.43600000000004</v>
      </c>
      <c r="P133" s="5">
        <f t="shared" si="18"/>
        <v>400</v>
      </c>
      <c r="Q133" s="5">
        <f t="shared" si="18"/>
        <v>52.052</v>
      </c>
      <c r="R133" s="5">
        <f t="shared" si="18"/>
        <v>72.927000000000007</v>
      </c>
      <c r="S133" s="5">
        <f t="shared" si="18"/>
        <v>136.27199999999999</v>
      </c>
      <c r="T133" s="5">
        <f t="shared" si="18"/>
        <v>304</v>
      </c>
      <c r="U133" s="5">
        <f>SUM(M133:T133)</f>
        <v>1699.7449999999999</v>
      </c>
    </row>
    <row r="134" spans="1:21">
      <c r="A134" s="84" t="s">
        <v>13</v>
      </c>
      <c r="B134" s="106">
        <v>0.26100000000000001</v>
      </c>
      <c r="C134" s="4">
        <v>0.188</v>
      </c>
      <c r="D134" s="4">
        <v>0.13200000000000001</v>
      </c>
      <c r="E134" s="4">
        <v>0.17499999999999999</v>
      </c>
      <c r="F134" s="4">
        <v>5.8000000000000003E-2</v>
      </c>
      <c r="G134" s="4">
        <v>0.17299999999999999</v>
      </c>
      <c r="H134" s="4">
        <v>0</v>
      </c>
      <c r="I134" s="107">
        <v>0.01</v>
      </c>
      <c r="L134" s="13" t="s">
        <v>13</v>
      </c>
      <c r="M134" s="9">
        <f>B134*B$133</f>
        <v>29.493000000000002</v>
      </c>
      <c r="N134" s="9">
        <f t="shared" ref="N134:T141" si="19">C134*C$133</f>
        <v>10.904</v>
      </c>
      <c r="O134" s="9">
        <f t="shared" si="19"/>
        <v>74.448000000000008</v>
      </c>
      <c r="P134" s="9">
        <f t="shared" si="19"/>
        <v>70</v>
      </c>
      <c r="Q134" s="9">
        <f t="shared" si="19"/>
        <v>3.016</v>
      </c>
      <c r="R134" s="9">
        <f t="shared" si="19"/>
        <v>12.629</v>
      </c>
      <c r="S134" s="9">
        <f t="shared" si="19"/>
        <v>0</v>
      </c>
      <c r="T134" s="9">
        <f t="shared" si="19"/>
        <v>3.04</v>
      </c>
      <c r="U134" s="5">
        <f t="shared" ref="U134:U141" si="20">SUM(M134:T134)</f>
        <v>203.53</v>
      </c>
    </row>
    <row r="135" spans="1:21">
      <c r="A135" s="83" t="s">
        <v>6</v>
      </c>
      <c r="B135" s="106">
        <v>0.23599999999999999</v>
      </c>
      <c r="C135" s="4">
        <v>0.2</v>
      </c>
      <c r="D135" s="4">
        <v>8.3000000000000004E-2</v>
      </c>
      <c r="E135" s="4">
        <v>0.108</v>
      </c>
      <c r="F135" s="4">
        <v>3.7999999999999999E-2</v>
      </c>
      <c r="G135" s="4">
        <v>0.13300000000000001</v>
      </c>
      <c r="H135" s="4">
        <v>0.03</v>
      </c>
      <c r="I135" s="107">
        <v>0.03</v>
      </c>
      <c r="L135" s="15" t="s">
        <v>6</v>
      </c>
      <c r="M135" s="9">
        <f t="shared" ref="M135:M141" si="21">B135*B$133</f>
        <v>26.667999999999999</v>
      </c>
      <c r="N135" s="9">
        <f t="shared" si="19"/>
        <v>11.600000000000001</v>
      </c>
      <c r="O135" s="9">
        <f t="shared" si="19"/>
        <v>46.812000000000005</v>
      </c>
      <c r="P135" s="9">
        <f t="shared" si="19"/>
        <v>43.2</v>
      </c>
      <c r="Q135" s="9">
        <f t="shared" si="19"/>
        <v>1.976</v>
      </c>
      <c r="R135" s="9">
        <f t="shared" si="19"/>
        <v>9.7089999999999996</v>
      </c>
      <c r="S135" s="9">
        <f t="shared" si="19"/>
        <v>4.08</v>
      </c>
      <c r="T135" s="9">
        <f t="shared" si="19"/>
        <v>9.1199999999999992</v>
      </c>
      <c r="U135" s="5">
        <f t="shared" si="20"/>
        <v>153.16500000000005</v>
      </c>
    </row>
    <row r="136" spans="1:21">
      <c r="A136" s="84" t="s">
        <v>7</v>
      </c>
      <c r="B136" s="106">
        <v>0.17399999999999999</v>
      </c>
      <c r="C136" s="4">
        <v>0.153</v>
      </c>
      <c r="D136" s="4">
        <v>0.124</v>
      </c>
      <c r="E136" s="4">
        <v>0.16700000000000001</v>
      </c>
      <c r="F136" s="4">
        <v>5.8000000000000003E-2</v>
      </c>
      <c r="G136" s="4">
        <v>9.2999999999999999E-2</v>
      </c>
      <c r="H136" s="4">
        <v>7.3999999999999996E-2</v>
      </c>
      <c r="I136" s="107">
        <v>6.9000000000000006E-2</v>
      </c>
      <c r="L136" s="13" t="s">
        <v>7</v>
      </c>
      <c r="M136" s="9">
        <f t="shared" si="21"/>
        <v>19.661999999999999</v>
      </c>
      <c r="N136" s="9">
        <f t="shared" si="19"/>
        <v>8.8740000000000006</v>
      </c>
      <c r="O136" s="9">
        <f t="shared" si="19"/>
        <v>69.935999999999993</v>
      </c>
      <c r="P136" s="9">
        <f t="shared" si="19"/>
        <v>66.8</v>
      </c>
      <c r="Q136" s="9">
        <f t="shared" si="19"/>
        <v>3.016</v>
      </c>
      <c r="R136" s="9">
        <f t="shared" si="19"/>
        <v>6.7889999999999997</v>
      </c>
      <c r="S136" s="9">
        <f t="shared" si="19"/>
        <v>10.064</v>
      </c>
      <c r="T136" s="9">
        <f t="shared" si="19"/>
        <v>20.976000000000003</v>
      </c>
      <c r="U136" s="5">
        <f t="shared" si="20"/>
        <v>206.11699999999996</v>
      </c>
    </row>
    <row r="137" spans="1:21">
      <c r="A137" s="83" t="s">
        <v>8</v>
      </c>
      <c r="B137" s="106">
        <v>0.124</v>
      </c>
      <c r="C137" s="4">
        <v>0.16500000000000001</v>
      </c>
      <c r="D137" s="4">
        <v>0.14499999999999999</v>
      </c>
      <c r="E137" s="4">
        <v>0.14799999999999999</v>
      </c>
      <c r="F137" s="4">
        <v>9.6000000000000002E-2</v>
      </c>
      <c r="G137" s="4">
        <v>0.16</v>
      </c>
      <c r="H137" s="4">
        <v>0.104</v>
      </c>
      <c r="I137" s="107">
        <v>0.105</v>
      </c>
      <c r="L137" s="15" t="s">
        <v>8</v>
      </c>
      <c r="M137" s="9">
        <f t="shared" si="21"/>
        <v>14.012</v>
      </c>
      <c r="N137" s="9">
        <f t="shared" si="19"/>
        <v>9.57</v>
      </c>
      <c r="O137" s="9">
        <f t="shared" si="19"/>
        <v>81.78</v>
      </c>
      <c r="P137" s="9">
        <f t="shared" si="19"/>
        <v>59.199999999999996</v>
      </c>
      <c r="Q137" s="9">
        <f t="shared" si="19"/>
        <v>4.992</v>
      </c>
      <c r="R137" s="9">
        <f t="shared" si="19"/>
        <v>11.68</v>
      </c>
      <c r="S137" s="9">
        <f t="shared" si="19"/>
        <v>14.144</v>
      </c>
      <c r="T137" s="9">
        <f t="shared" si="19"/>
        <v>31.919999999999998</v>
      </c>
      <c r="U137" s="5">
        <f t="shared" si="20"/>
        <v>227.29799999999997</v>
      </c>
    </row>
    <row r="138" spans="1:21">
      <c r="A138" s="84" t="s">
        <v>9</v>
      </c>
      <c r="B138" s="106">
        <v>9.9000000000000005E-2</v>
      </c>
      <c r="C138" s="4">
        <v>0.106</v>
      </c>
      <c r="D138" s="4">
        <v>0.155</v>
      </c>
      <c r="E138" s="4">
        <v>0.154</v>
      </c>
      <c r="F138" s="4">
        <v>0.154</v>
      </c>
      <c r="G138" s="4">
        <v>0.16</v>
      </c>
      <c r="H138" s="4">
        <v>0.104</v>
      </c>
      <c r="I138" s="107">
        <v>0.122</v>
      </c>
      <c r="L138" s="13" t="s">
        <v>9</v>
      </c>
      <c r="M138" s="9">
        <f t="shared" si="21"/>
        <v>11.187000000000001</v>
      </c>
      <c r="N138" s="9">
        <f t="shared" si="19"/>
        <v>6.1479999999999997</v>
      </c>
      <c r="O138" s="9">
        <f t="shared" si="19"/>
        <v>87.42</v>
      </c>
      <c r="P138" s="9">
        <f t="shared" si="19"/>
        <v>61.6</v>
      </c>
      <c r="Q138" s="9">
        <f t="shared" si="19"/>
        <v>8.0079999999999991</v>
      </c>
      <c r="R138" s="9">
        <f t="shared" si="19"/>
        <v>11.68</v>
      </c>
      <c r="S138" s="9">
        <f t="shared" si="19"/>
        <v>14.144</v>
      </c>
      <c r="T138" s="9">
        <f t="shared" si="19"/>
        <v>37.088000000000001</v>
      </c>
      <c r="U138" s="5">
        <f t="shared" si="20"/>
        <v>237.27500000000001</v>
      </c>
    </row>
    <row r="139" spans="1:21">
      <c r="A139" s="83" t="s">
        <v>10</v>
      </c>
      <c r="B139" s="106">
        <v>0.05</v>
      </c>
      <c r="C139" s="4">
        <v>0.11799999999999999</v>
      </c>
      <c r="D139" s="4">
        <v>0.14499999999999999</v>
      </c>
      <c r="E139" s="4">
        <v>0.108</v>
      </c>
      <c r="F139" s="4">
        <v>0.21199999999999999</v>
      </c>
      <c r="G139" s="4">
        <v>0.107</v>
      </c>
      <c r="H139" s="4">
        <v>0.11899999999999999</v>
      </c>
      <c r="I139" s="107">
        <v>0.17399999999999999</v>
      </c>
      <c r="L139" s="15" t="s">
        <v>10</v>
      </c>
      <c r="M139" s="9">
        <f t="shared" si="21"/>
        <v>5.65</v>
      </c>
      <c r="N139" s="9">
        <f t="shared" si="19"/>
        <v>6.8439999999999994</v>
      </c>
      <c r="O139" s="9">
        <f t="shared" si="19"/>
        <v>81.78</v>
      </c>
      <c r="P139" s="9">
        <f t="shared" si="19"/>
        <v>43.2</v>
      </c>
      <c r="Q139" s="9">
        <f t="shared" si="19"/>
        <v>11.023999999999999</v>
      </c>
      <c r="R139" s="9">
        <f t="shared" si="19"/>
        <v>7.8109999999999999</v>
      </c>
      <c r="S139" s="9">
        <f t="shared" si="19"/>
        <v>16.183999999999997</v>
      </c>
      <c r="T139" s="9">
        <f t="shared" si="19"/>
        <v>52.895999999999994</v>
      </c>
      <c r="U139" s="5">
        <f t="shared" si="20"/>
        <v>225.38899999999998</v>
      </c>
    </row>
    <row r="140" spans="1:21">
      <c r="A140" s="84" t="s">
        <v>11</v>
      </c>
      <c r="B140" s="106">
        <v>3.1E-2</v>
      </c>
      <c r="C140" s="4">
        <v>7.0999999999999994E-2</v>
      </c>
      <c r="D140" s="4">
        <v>0.128</v>
      </c>
      <c r="E140" s="4">
        <v>5.3999999999999999E-2</v>
      </c>
      <c r="F140" s="4">
        <v>0.13500000000000001</v>
      </c>
      <c r="G140" s="4">
        <v>0.16</v>
      </c>
      <c r="H140" s="4">
        <v>0.23</v>
      </c>
      <c r="I140" s="107">
        <v>0.23699999999999999</v>
      </c>
      <c r="L140" s="13" t="s">
        <v>11</v>
      </c>
      <c r="M140" s="9">
        <f t="shared" si="21"/>
        <v>3.5030000000000001</v>
      </c>
      <c r="N140" s="9">
        <f t="shared" si="19"/>
        <v>4.1179999999999994</v>
      </c>
      <c r="O140" s="9">
        <f t="shared" si="19"/>
        <v>72.192000000000007</v>
      </c>
      <c r="P140" s="9">
        <f t="shared" si="19"/>
        <v>21.6</v>
      </c>
      <c r="Q140" s="9">
        <f t="shared" si="19"/>
        <v>7.0200000000000005</v>
      </c>
      <c r="R140" s="9">
        <f t="shared" si="19"/>
        <v>11.68</v>
      </c>
      <c r="S140" s="9">
        <f t="shared" si="19"/>
        <v>31.28</v>
      </c>
      <c r="T140" s="9">
        <f t="shared" si="19"/>
        <v>72.048000000000002</v>
      </c>
      <c r="U140" s="5">
        <f t="shared" si="20"/>
        <v>223.441</v>
      </c>
    </row>
    <row r="141" spans="1:21" ht="17.25" thickBot="1">
      <c r="A141" s="83" t="s">
        <v>12</v>
      </c>
      <c r="B141" s="108">
        <v>2.5000000000000001E-2</v>
      </c>
      <c r="C141" s="109">
        <v>0</v>
      </c>
      <c r="D141" s="109">
        <v>8.6999999999999994E-2</v>
      </c>
      <c r="E141" s="109">
        <v>8.5999999999999993E-2</v>
      </c>
      <c r="F141" s="109">
        <v>0.25</v>
      </c>
      <c r="G141" s="109">
        <v>1.2999999999999999E-2</v>
      </c>
      <c r="H141" s="109">
        <v>0.34100000000000003</v>
      </c>
      <c r="I141" s="110">
        <v>0.253</v>
      </c>
      <c r="L141" s="15" t="s">
        <v>12</v>
      </c>
      <c r="M141" s="9">
        <f t="shared" si="21"/>
        <v>2.8250000000000002</v>
      </c>
      <c r="N141" s="9">
        <f t="shared" si="19"/>
        <v>0</v>
      </c>
      <c r="O141" s="9">
        <f t="shared" si="19"/>
        <v>49.067999999999998</v>
      </c>
      <c r="P141" s="9">
        <f t="shared" si="19"/>
        <v>34.4</v>
      </c>
      <c r="Q141" s="9">
        <f t="shared" si="19"/>
        <v>13</v>
      </c>
      <c r="R141" s="9">
        <f t="shared" si="19"/>
        <v>0.94899999999999995</v>
      </c>
      <c r="S141" s="9">
        <f t="shared" si="19"/>
        <v>46.376000000000005</v>
      </c>
      <c r="T141" s="9">
        <f t="shared" si="19"/>
        <v>76.912000000000006</v>
      </c>
      <c r="U141" s="5">
        <f t="shared" si="20"/>
        <v>223.53</v>
      </c>
    </row>
    <row r="142" spans="1:21" ht="17.25" thickTop="1">
      <c r="B142" s="105">
        <f>SUM(B134:B141)</f>
        <v>1</v>
      </c>
      <c r="C142" s="105">
        <f t="shared" ref="C142:I142" si="22">SUM(C134:C141)</f>
        <v>1.0010000000000001</v>
      </c>
      <c r="D142" s="105">
        <f t="shared" si="22"/>
        <v>0.999</v>
      </c>
      <c r="E142" s="105">
        <f t="shared" si="22"/>
        <v>1</v>
      </c>
      <c r="F142" s="105">
        <f t="shared" si="22"/>
        <v>1.0009999999999999</v>
      </c>
      <c r="G142" s="105">
        <f t="shared" si="22"/>
        <v>0.99900000000000011</v>
      </c>
      <c r="H142" s="105">
        <f t="shared" si="22"/>
        <v>1.002</v>
      </c>
      <c r="I142" s="105">
        <f t="shared" si="22"/>
        <v>1</v>
      </c>
      <c r="M142" s="9">
        <f>SUM(M134:M141)</f>
        <v>113.00000000000001</v>
      </c>
      <c r="N142" s="9">
        <f t="shared" ref="N142:T142" si="23">SUM(N134:N141)</f>
        <v>58.058000000000007</v>
      </c>
      <c r="O142" s="9">
        <f t="shared" si="23"/>
        <v>563.43600000000004</v>
      </c>
      <c r="P142" s="9">
        <f t="shared" si="23"/>
        <v>400</v>
      </c>
      <c r="Q142" s="9">
        <f t="shared" si="23"/>
        <v>52.052</v>
      </c>
      <c r="R142" s="9">
        <f t="shared" si="23"/>
        <v>72.927000000000007</v>
      </c>
      <c r="S142" s="9">
        <f t="shared" si="23"/>
        <v>136.27199999999999</v>
      </c>
      <c r="T142" s="9">
        <f t="shared" si="23"/>
        <v>304</v>
      </c>
    </row>
    <row r="143" spans="1:21">
      <c r="B143" s="21"/>
      <c r="C143" s="21"/>
      <c r="D143" s="21"/>
      <c r="E143" s="21"/>
      <c r="F143" s="21"/>
      <c r="G143" s="21"/>
      <c r="H143" s="21"/>
      <c r="I143" s="21"/>
    </row>
    <row r="144" spans="1:21">
      <c r="A144" s="12" t="s">
        <v>36</v>
      </c>
    </row>
    <row r="146" spans="1:20">
      <c r="D146" s="169" t="s">
        <v>28</v>
      </c>
      <c r="E146" s="170"/>
      <c r="J146" s="169" t="s">
        <v>28</v>
      </c>
      <c r="K146" s="170"/>
    </row>
    <row r="147" spans="1:20" ht="23.25" thickBot="1">
      <c r="B147" s="86" t="s">
        <v>32</v>
      </c>
      <c r="C147" s="86" t="s">
        <v>24</v>
      </c>
      <c r="D147" s="111" t="s">
        <v>33</v>
      </c>
      <c r="E147" s="111" t="s">
        <v>34</v>
      </c>
      <c r="H147" s="86" t="s">
        <v>32</v>
      </c>
      <c r="I147" s="86" t="s">
        <v>24</v>
      </c>
      <c r="J147" s="111" t="s">
        <v>33</v>
      </c>
      <c r="K147" s="111" t="s">
        <v>34</v>
      </c>
    </row>
    <row r="148" spans="1:20" ht="17.25" thickTop="1">
      <c r="A148" s="84" t="s">
        <v>13</v>
      </c>
      <c r="B148" s="112">
        <v>0.91</v>
      </c>
      <c r="C148" s="113">
        <v>7.5999999999999998E-2</v>
      </c>
      <c r="D148" s="113">
        <v>0.01</v>
      </c>
      <c r="E148" s="114">
        <v>5.0000000000000001E-3</v>
      </c>
      <c r="G148" s="84" t="s">
        <v>20</v>
      </c>
      <c r="H148" s="112">
        <v>0.78300000000000003</v>
      </c>
      <c r="I148" s="113">
        <v>0.06</v>
      </c>
      <c r="J148" s="113">
        <v>1.7999999999999999E-2</v>
      </c>
      <c r="K148" s="114">
        <v>0.13900000000000001</v>
      </c>
    </row>
    <row r="149" spans="1:20" ht="17.25" thickBot="1">
      <c r="A149" s="83" t="s">
        <v>6</v>
      </c>
      <c r="B149" s="106">
        <v>0.84699999999999998</v>
      </c>
      <c r="C149" s="4">
        <v>7.3999999999999996E-2</v>
      </c>
      <c r="D149" s="4">
        <v>0</v>
      </c>
      <c r="E149" s="107">
        <v>0.08</v>
      </c>
      <c r="G149" s="83" t="s">
        <v>21</v>
      </c>
      <c r="H149" s="108">
        <v>0.54600000000000004</v>
      </c>
      <c r="I149" s="109">
        <v>0.09</v>
      </c>
      <c r="J149" s="109">
        <v>4.2999999999999997E-2</v>
      </c>
      <c r="K149" s="110">
        <v>0.32100000000000001</v>
      </c>
    </row>
    <row r="150" spans="1:20" ht="17.25" thickTop="1">
      <c r="A150" s="84" t="s">
        <v>7</v>
      </c>
      <c r="B150" s="106">
        <v>0.80300000000000005</v>
      </c>
      <c r="C150" s="4">
        <v>4.8000000000000001E-2</v>
      </c>
      <c r="D150" s="4">
        <v>1.9E-2</v>
      </c>
      <c r="E150" s="107">
        <v>0.13</v>
      </c>
    </row>
    <row r="151" spans="1:20">
      <c r="A151" s="83" t="s">
        <v>8</v>
      </c>
      <c r="B151" s="106">
        <v>0.72199999999999998</v>
      </c>
      <c r="C151" s="4">
        <v>7.4999999999999997E-2</v>
      </c>
      <c r="D151" s="4">
        <v>0.04</v>
      </c>
      <c r="E151" s="107">
        <v>0.16300000000000001</v>
      </c>
    </row>
    <row r="152" spans="1:20">
      <c r="A152" s="84" t="s">
        <v>9</v>
      </c>
      <c r="B152" s="106">
        <v>0.69499999999999995</v>
      </c>
      <c r="C152" s="4">
        <v>8.5999999999999993E-2</v>
      </c>
      <c r="D152" s="4">
        <v>2.1000000000000001E-2</v>
      </c>
      <c r="E152" s="107">
        <v>0.19700000000000001</v>
      </c>
    </row>
    <row r="153" spans="1:20">
      <c r="A153" s="83" t="s">
        <v>10</v>
      </c>
      <c r="B153" s="106">
        <v>0.60199999999999998</v>
      </c>
      <c r="C153" s="4">
        <v>8.5999999999999993E-2</v>
      </c>
      <c r="D153" s="4">
        <v>4.4999999999999998E-2</v>
      </c>
      <c r="E153" s="107">
        <v>0.26700000000000002</v>
      </c>
    </row>
    <row r="154" spans="1:20">
      <c r="A154" s="84" t="s">
        <v>11</v>
      </c>
      <c r="B154" s="106">
        <v>0.441</v>
      </c>
      <c r="C154" s="4">
        <v>8.5999999999999993E-2</v>
      </c>
      <c r="D154" s="4">
        <v>4.1000000000000002E-2</v>
      </c>
      <c r="E154" s="107">
        <v>0.432</v>
      </c>
    </row>
    <row r="155" spans="1:20" ht="17.25" thickBot="1">
      <c r="A155" s="83" t="s">
        <v>12</v>
      </c>
      <c r="B155" s="108">
        <v>0.372</v>
      </c>
      <c r="C155" s="109">
        <v>6.4000000000000001E-2</v>
      </c>
      <c r="D155" s="109">
        <v>0.06</v>
      </c>
      <c r="E155" s="110">
        <v>0.505</v>
      </c>
    </row>
    <row r="156" spans="1:20" ht="17.25" thickTop="1">
      <c r="B156" s="21"/>
      <c r="C156" s="21"/>
      <c r="D156" s="21"/>
      <c r="E156" s="21"/>
      <c r="F156" s="21"/>
      <c r="G156" s="21"/>
      <c r="H156" s="21"/>
      <c r="I156" s="21"/>
    </row>
    <row r="157" spans="1:20">
      <c r="B157" s="16" t="s">
        <v>178</v>
      </c>
      <c r="C157" s="8" t="s">
        <v>2</v>
      </c>
      <c r="D157" s="8" t="s">
        <v>3</v>
      </c>
      <c r="E157" s="16" t="s">
        <v>26</v>
      </c>
      <c r="F157" s="8" t="s">
        <v>2</v>
      </c>
      <c r="G157" s="8" t="s">
        <v>3</v>
      </c>
      <c r="H157" s="16" t="s">
        <v>27</v>
      </c>
      <c r="I157" s="8" t="s">
        <v>2</v>
      </c>
      <c r="J157" s="8" t="s">
        <v>3</v>
      </c>
      <c r="K157" s="16" t="s">
        <v>24</v>
      </c>
      <c r="L157" s="8" t="s">
        <v>2</v>
      </c>
      <c r="M157" s="8" t="s">
        <v>3</v>
      </c>
      <c r="N157" s="16" t="s">
        <v>25</v>
      </c>
      <c r="O157" s="8" t="s">
        <v>2</v>
      </c>
      <c r="P157" s="8" t="s">
        <v>3</v>
      </c>
      <c r="Q157" s="16" t="s">
        <v>34</v>
      </c>
      <c r="R157" s="8" t="s">
        <v>2</v>
      </c>
      <c r="S157" s="8" t="s">
        <v>3</v>
      </c>
    </row>
    <row r="158" spans="1:20">
      <c r="A158" s="15" t="s">
        <v>5</v>
      </c>
      <c r="B158" s="26">
        <f>SUM(B159:B166)</f>
        <v>1699.7449999999999</v>
      </c>
      <c r="C158" s="27">
        <f t="shared" ref="C158:E158" si="24">SUM(C159:C166)</f>
        <v>864.76</v>
      </c>
      <c r="D158" s="27">
        <f t="shared" si="24"/>
        <v>834.9849999999999</v>
      </c>
      <c r="E158" s="26">
        <f t="shared" si="24"/>
        <v>171.05800000000002</v>
      </c>
      <c r="F158" s="27">
        <f>SUM(F159:F166)</f>
        <v>113.00000000000001</v>
      </c>
      <c r="G158" s="27">
        <f>SUM(G159:G166)</f>
        <v>58.058000000000007</v>
      </c>
      <c r="H158" s="26">
        <f t="shared" ref="H158:S158" si="25">SUM(H159:H166)</f>
        <v>963.43600000000004</v>
      </c>
      <c r="I158" s="27">
        <f t="shared" si="25"/>
        <v>563.43600000000004</v>
      </c>
      <c r="J158" s="27">
        <f t="shared" si="25"/>
        <v>400</v>
      </c>
      <c r="K158" s="26">
        <f t="shared" si="25"/>
        <v>124.97900000000001</v>
      </c>
      <c r="L158" s="27">
        <f t="shared" si="25"/>
        <v>52.052</v>
      </c>
      <c r="M158" s="27">
        <f t="shared" si="25"/>
        <v>72.927000000000007</v>
      </c>
      <c r="N158" s="26">
        <f t="shared" si="25"/>
        <v>52.741604000000002</v>
      </c>
      <c r="O158" s="27">
        <f t="shared" si="25"/>
        <v>15.950230664321872</v>
      </c>
      <c r="P158" s="27">
        <f t="shared" si="25"/>
        <v>36.791373335678131</v>
      </c>
      <c r="Q158" s="26">
        <f t="shared" si="25"/>
        <v>393.44683400000002</v>
      </c>
      <c r="R158" s="27">
        <f t="shared" si="25"/>
        <v>121.81627484971838</v>
      </c>
      <c r="S158" s="27">
        <f t="shared" si="25"/>
        <v>271.63055915028161</v>
      </c>
      <c r="T158" s="10"/>
    </row>
    <row r="159" spans="1:20">
      <c r="A159" s="13" t="s">
        <v>13</v>
      </c>
      <c r="B159" s="26">
        <f>SUM(C159:D159)</f>
        <v>203.53000000000003</v>
      </c>
      <c r="C159" s="27">
        <f>SUM(M134,O134,Q134,S134)</f>
        <v>106.95700000000001</v>
      </c>
      <c r="D159" s="27">
        <f>SUM(N134,P134,R134,T134)</f>
        <v>96.573000000000008</v>
      </c>
      <c r="E159" s="26">
        <f>SUM(F159:G159)</f>
        <v>40.397000000000006</v>
      </c>
      <c r="F159" s="27">
        <f>M134</f>
        <v>29.493000000000002</v>
      </c>
      <c r="G159" s="27">
        <f>N134</f>
        <v>10.904</v>
      </c>
      <c r="H159" s="26">
        <f>SUM(I159:J159)</f>
        <v>144.44800000000001</v>
      </c>
      <c r="I159" s="27">
        <f>O134</f>
        <v>74.448000000000008</v>
      </c>
      <c r="J159" s="27">
        <f>P134</f>
        <v>70</v>
      </c>
      <c r="K159" s="26">
        <f>SUM(L159:M159)</f>
        <v>15.645</v>
      </c>
      <c r="L159" s="27">
        <f>Q134</f>
        <v>3.016</v>
      </c>
      <c r="M159" s="27">
        <f>R134</f>
        <v>12.629</v>
      </c>
      <c r="N159" s="26">
        <f t="shared" ref="N159:N166" si="26">B159*D148</f>
        <v>2.0353000000000003</v>
      </c>
      <c r="O159" s="27">
        <f>N159*$Q$168</f>
        <v>0.61551985546541799</v>
      </c>
      <c r="P159" s="27">
        <f>N159-O159</f>
        <v>1.4197801445345823</v>
      </c>
      <c r="Q159" s="26">
        <f t="shared" ref="Q159:Q166" si="27">B159*E148</f>
        <v>1.0176500000000002</v>
      </c>
      <c r="R159" s="27">
        <f t="shared" ref="R159:R166" si="28">Q159*$T$168</f>
        <v>0.31507772178646104</v>
      </c>
      <c r="S159" s="27">
        <f>Q159-R159</f>
        <v>0.70257227821353907</v>
      </c>
      <c r="T159" s="10"/>
    </row>
    <row r="160" spans="1:20">
      <c r="A160" s="15" t="s">
        <v>6</v>
      </c>
      <c r="B160" s="26">
        <f t="shared" ref="B160:B166" si="29">SUM(C160:D160)</f>
        <v>153.16500000000002</v>
      </c>
      <c r="C160" s="27">
        <f t="shared" ref="C160:D166" si="30">SUM(M135,O135,Q135,S135)</f>
        <v>79.536000000000001</v>
      </c>
      <c r="D160" s="27">
        <f t="shared" si="30"/>
        <v>73.629000000000005</v>
      </c>
      <c r="E160" s="26">
        <f t="shared" ref="E160:E166" si="31">SUM(F160:G160)</f>
        <v>38.268000000000001</v>
      </c>
      <c r="F160" s="27">
        <f t="shared" ref="F160:G166" si="32">M135</f>
        <v>26.667999999999999</v>
      </c>
      <c r="G160" s="27">
        <f t="shared" si="32"/>
        <v>11.600000000000001</v>
      </c>
      <c r="H160" s="26">
        <f t="shared" ref="H160:H166" si="33">SUM(I160:J160)</f>
        <v>90.012</v>
      </c>
      <c r="I160" s="27">
        <f t="shared" ref="I160:J166" si="34">O135</f>
        <v>46.812000000000005</v>
      </c>
      <c r="J160" s="27">
        <f t="shared" si="34"/>
        <v>43.2</v>
      </c>
      <c r="K160" s="26">
        <f t="shared" ref="K160:K166" si="35">SUM(L160:M160)</f>
        <v>11.684999999999999</v>
      </c>
      <c r="L160" s="27">
        <f t="shared" ref="L160:M166" si="36">Q135</f>
        <v>1.976</v>
      </c>
      <c r="M160" s="27">
        <f t="shared" si="36"/>
        <v>9.7089999999999996</v>
      </c>
      <c r="N160" s="26">
        <f t="shared" si="26"/>
        <v>0</v>
      </c>
      <c r="O160" s="27">
        <f t="shared" ref="O160:O166" si="37">N160*Q$168</f>
        <v>0</v>
      </c>
      <c r="P160" s="27">
        <f t="shared" ref="P160:P166" si="38">N160-O160</f>
        <v>0</v>
      </c>
      <c r="Q160" s="26">
        <f t="shared" si="27"/>
        <v>12.253200000000001</v>
      </c>
      <c r="R160" s="27">
        <f t="shared" si="28"/>
        <v>3.7937506417666826</v>
      </c>
      <c r="S160" s="27">
        <f t="shared" ref="S160:S166" si="39">Q160-R160</f>
        <v>8.4594493582333179</v>
      </c>
      <c r="T160" s="10"/>
    </row>
    <row r="161" spans="1:20">
      <c r="A161" s="13" t="s">
        <v>7</v>
      </c>
      <c r="B161" s="26">
        <f t="shared" si="29"/>
        <v>206.11699999999999</v>
      </c>
      <c r="C161" s="27">
        <f t="shared" si="30"/>
        <v>102.678</v>
      </c>
      <c r="D161" s="27">
        <f t="shared" si="30"/>
        <v>103.43899999999999</v>
      </c>
      <c r="E161" s="26">
        <f t="shared" si="31"/>
        <v>28.536000000000001</v>
      </c>
      <c r="F161" s="27">
        <f t="shared" si="32"/>
        <v>19.661999999999999</v>
      </c>
      <c r="G161" s="27">
        <f t="shared" si="32"/>
        <v>8.8740000000000006</v>
      </c>
      <c r="H161" s="26">
        <f t="shared" si="33"/>
        <v>136.73599999999999</v>
      </c>
      <c r="I161" s="27">
        <f t="shared" si="34"/>
        <v>69.935999999999993</v>
      </c>
      <c r="J161" s="27">
        <f t="shared" si="34"/>
        <v>66.8</v>
      </c>
      <c r="K161" s="26">
        <f t="shared" si="35"/>
        <v>9.8049999999999997</v>
      </c>
      <c r="L161" s="27">
        <f t="shared" si="36"/>
        <v>3.016</v>
      </c>
      <c r="M161" s="27">
        <f t="shared" si="36"/>
        <v>6.7889999999999997</v>
      </c>
      <c r="N161" s="26">
        <f t="shared" si="26"/>
        <v>3.9162229999999996</v>
      </c>
      <c r="O161" s="27">
        <f t="shared" si="37"/>
        <v>1.1843526826169828</v>
      </c>
      <c r="P161" s="27">
        <f t="shared" si="38"/>
        <v>2.7318703173830166</v>
      </c>
      <c r="Q161" s="26">
        <f t="shared" si="27"/>
        <v>26.795210000000001</v>
      </c>
      <c r="R161" s="27">
        <f t="shared" si="28"/>
        <v>8.2961467317739874</v>
      </c>
      <c r="S161" s="27">
        <f t="shared" si="39"/>
        <v>18.499063268226013</v>
      </c>
      <c r="T161" s="10"/>
    </row>
    <row r="162" spans="1:20">
      <c r="A162" s="15" t="s">
        <v>8</v>
      </c>
      <c r="B162" s="26">
        <f t="shared" si="29"/>
        <v>227.298</v>
      </c>
      <c r="C162" s="27">
        <f t="shared" si="30"/>
        <v>114.92800000000001</v>
      </c>
      <c r="D162" s="27">
        <f t="shared" si="30"/>
        <v>112.36999999999999</v>
      </c>
      <c r="E162" s="26">
        <f t="shared" si="31"/>
        <v>23.582000000000001</v>
      </c>
      <c r="F162" s="27">
        <f t="shared" si="32"/>
        <v>14.012</v>
      </c>
      <c r="G162" s="27">
        <f t="shared" si="32"/>
        <v>9.57</v>
      </c>
      <c r="H162" s="26">
        <f t="shared" si="33"/>
        <v>140.97999999999999</v>
      </c>
      <c r="I162" s="27">
        <f t="shared" si="34"/>
        <v>81.78</v>
      </c>
      <c r="J162" s="27">
        <f t="shared" si="34"/>
        <v>59.199999999999996</v>
      </c>
      <c r="K162" s="26">
        <f t="shared" si="35"/>
        <v>16.672000000000001</v>
      </c>
      <c r="L162" s="27">
        <f t="shared" si="36"/>
        <v>4.992</v>
      </c>
      <c r="M162" s="27">
        <f t="shared" si="36"/>
        <v>11.68</v>
      </c>
      <c r="N162" s="26">
        <f t="shared" si="26"/>
        <v>9.09192</v>
      </c>
      <c r="O162" s="27">
        <f t="shared" si="37"/>
        <v>2.7495982333332396</v>
      </c>
      <c r="P162" s="27">
        <f t="shared" si="38"/>
        <v>6.3423217666667604</v>
      </c>
      <c r="Q162" s="26">
        <f t="shared" si="27"/>
        <v>37.049574</v>
      </c>
      <c r="R162" s="27">
        <f t="shared" si="28"/>
        <v>11.471031660275045</v>
      </c>
      <c r="S162" s="27">
        <f t="shared" si="39"/>
        <v>25.578542339724955</v>
      </c>
      <c r="T162" s="10"/>
    </row>
    <row r="163" spans="1:20">
      <c r="A163" s="13" t="s">
        <v>9</v>
      </c>
      <c r="B163" s="26">
        <f t="shared" si="29"/>
        <v>237.27499999999998</v>
      </c>
      <c r="C163" s="27">
        <f t="shared" si="30"/>
        <v>120.759</v>
      </c>
      <c r="D163" s="27">
        <f t="shared" si="30"/>
        <v>116.51599999999999</v>
      </c>
      <c r="E163" s="26">
        <f t="shared" si="31"/>
        <v>17.335000000000001</v>
      </c>
      <c r="F163" s="27">
        <f t="shared" si="32"/>
        <v>11.187000000000001</v>
      </c>
      <c r="G163" s="27">
        <f t="shared" si="32"/>
        <v>6.1479999999999997</v>
      </c>
      <c r="H163" s="26">
        <f t="shared" si="33"/>
        <v>149.02000000000001</v>
      </c>
      <c r="I163" s="27">
        <f t="shared" si="34"/>
        <v>87.42</v>
      </c>
      <c r="J163" s="27">
        <f t="shared" si="34"/>
        <v>61.6</v>
      </c>
      <c r="K163" s="26">
        <f t="shared" si="35"/>
        <v>19.687999999999999</v>
      </c>
      <c r="L163" s="27">
        <f t="shared" si="36"/>
        <v>8.0079999999999991</v>
      </c>
      <c r="M163" s="27">
        <f t="shared" si="36"/>
        <v>11.68</v>
      </c>
      <c r="N163" s="26">
        <f t="shared" si="26"/>
        <v>4.9827750000000002</v>
      </c>
      <c r="O163" s="27">
        <f t="shared" si="37"/>
        <v>1.5069016596161244</v>
      </c>
      <c r="P163" s="27">
        <f t="shared" si="38"/>
        <v>3.4758733403838757</v>
      </c>
      <c r="Q163" s="26">
        <f t="shared" si="27"/>
        <v>46.743175000000001</v>
      </c>
      <c r="R163" s="27">
        <f t="shared" si="28"/>
        <v>14.472297045217767</v>
      </c>
      <c r="S163" s="27">
        <f t="shared" si="39"/>
        <v>32.270877954782236</v>
      </c>
      <c r="T163" s="10"/>
    </row>
    <row r="164" spans="1:20">
      <c r="A164" s="15" t="s">
        <v>10</v>
      </c>
      <c r="B164" s="26">
        <f t="shared" si="29"/>
        <v>225.38900000000001</v>
      </c>
      <c r="C164" s="27">
        <f t="shared" si="30"/>
        <v>114.63800000000001</v>
      </c>
      <c r="D164" s="27">
        <f t="shared" si="30"/>
        <v>110.751</v>
      </c>
      <c r="E164" s="26">
        <f t="shared" si="31"/>
        <v>12.494</v>
      </c>
      <c r="F164" s="27">
        <f t="shared" si="32"/>
        <v>5.65</v>
      </c>
      <c r="G164" s="27">
        <f t="shared" si="32"/>
        <v>6.8439999999999994</v>
      </c>
      <c r="H164" s="26">
        <f t="shared" si="33"/>
        <v>124.98</v>
      </c>
      <c r="I164" s="27">
        <f t="shared" si="34"/>
        <v>81.78</v>
      </c>
      <c r="J164" s="27">
        <f t="shared" si="34"/>
        <v>43.2</v>
      </c>
      <c r="K164" s="26">
        <f t="shared" si="35"/>
        <v>18.835000000000001</v>
      </c>
      <c r="L164" s="27">
        <f t="shared" si="36"/>
        <v>11.023999999999999</v>
      </c>
      <c r="M164" s="27">
        <f t="shared" si="36"/>
        <v>7.8109999999999999</v>
      </c>
      <c r="N164" s="26">
        <f t="shared" si="26"/>
        <v>10.142505</v>
      </c>
      <c r="O164" s="27">
        <f t="shared" si="37"/>
        <v>3.0673184354430689</v>
      </c>
      <c r="P164" s="27">
        <f t="shared" si="38"/>
        <v>7.0751865645569314</v>
      </c>
      <c r="Q164" s="26">
        <f t="shared" si="27"/>
        <v>60.178863000000007</v>
      </c>
      <c r="R164" s="27">
        <f t="shared" si="28"/>
        <v>18.632161404942323</v>
      </c>
      <c r="S164" s="27">
        <f t="shared" si="39"/>
        <v>41.546701595057684</v>
      </c>
      <c r="T164" s="10"/>
    </row>
    <row r="165" spans="1:20">
      <c r="A165" s="13" t="s">
        <v>11</v>
      </c>
      <c r="B165" s="26">
        <f t="shared" si="29"/>
        <v>223.441</v>
      </c>
      <c r="C165" s="27">
        <f t="shared" si="30"/>
        <v>113.995</v>
      </c>
      <c r="D165" s="27">
        <f t="shared" si="30"/>
        <v>109.446</v>
      </c>
      <c r="E165" s="26">
        <f t="shared" si="31"/>
        <v>7.6209999999999996</v>
      </c>
      <c r="F165" s="27">
        <f t="shared" si="32"/>
        <v>3.5030000000000001</v>
      </c>
      <c r="G165" s="27">
        <f t="shared" si="32"/>
        <v>4.1179999999999994</v>
      </c>
      <c r="H165" s="26">
        <f t="shared" si="33"/>
        <v>93.792000000000002</v>
      </c>
      <c r="I165" s="27">
        <f t="shared" si="34"/>
        <v>72.192000000000007</v>
      </c>
      <c r="J165" s="27">
        <f t="shared" si="34"/>
        <v>21.6</v>
      </c>
      <c r="K165" s="26">
        <f t="shared" si="35"/>
        <v>18.7</v>
      </c>
      <c r="L165" s="27">
        <f t="shared" si="36"/>
        <v>7.0200000000000005</v>
      </c>
      <c r="M165" s="27">
        <f t="shared" si="36"/>
        <v>11.68</v>
      </c>
      <c r="N165" s="26">
        <f t="shared" si="26"/>
        <v>9.1610810000000011</v>
      </c>
      <c r="O165" s="27">
        <f t="shared" si="37"/>
        <v>2.7705140534697525</v>
      </c>
      <c r="P165" s="27">
        <f t="shared" si="38"/>
        <v>6.3905669465302486</v>
      </c>
      <c r="Q165" s="26">
        <f t="shared" si="27"/>
        <v>96.526511999999997</v>
      </c>
      <c r="R165" s="27">
        <f t="shared" si="28"/>
        <v>29.885867924093244</v>
      </c>
      <c r="S165" s="27">
        <f t="shared" si="39"/>
        <v>66.640644075906749</v>
      </c>
      <c r="T165" s="10"/>
    </row>
    <row r="166" spans="1:20">
      <c r="A166" s="15" t="s">
        <v>12</v>
      </c>
      <c r="B166" s="26">
        <f t="shared" si="29"/>
        <v>223.53</v>
      </c>
      <c r="C166" s="27">
        <f t="shared" si="30"/>
        <v>111.26900000000001</v>
      </c>
      <c r="D166" s="27">
        <f t="shared" si="30"/>
        <v>112.261</v>
      </c>
      <c r="E166" s="26">
        <f t="shared" si="31"/>
        <v>2.8250000000000002</v>
      </c>
      <c r="F166" s="27">
        <f t="shared" si="32"/>
        <v>2.8250000000000002</v>
      </c>
      <c r="G166" s="27">
        <f t="shared" si="32"/>
        <v>0</v>
      </c>
      <c r="H166" s="26">
        <f t="shared" si="33"/>
        <v>83.467999999999989</v>
      </c>
      <c r="I166" s="27">
        <f t="shared" si="34"/>
        <v>49.067999999999998</v>
      </c>
      <c r="J166" s="27">
        <f t="shared" si="34"/>
        <v>34.4</v>
      </c>
      <c r="K166" s="26">
        <f t="shared" si="35"/>
        <v>13.949</v>
      </c>
      <c r="L166" s="27">
        <f t="shared" si="36"/>
        <v>13</v>
      </c>
      <c r="M166" s="27">
        <f t="shared" si="36"/>
        <v>0.94899999999999995</v>
      </c>
      <c r="N166" s="26">
        <f t="shared" si="26"/>
        <v>13.411799999999999</v>
      </c>
      <c r="O166" s="27">
        <f t="shared" si="37"/>
        <v>4.0560257443772869</v>
      </c>
      <c r="P166" s="27">
        <f t="shared" si="38"/>
        <v>9.3557742556227126</v>
      </c>
      <c r="Q166" s="26">
        <f t="shared" si="27"/>
        <v>112.88265</v>
      </c>
      <c r="R166" s="27">
        <f t="shared" si="28"/>
        <v>34.949941719862871</v>
      </c>
      <c r="S166" s="27">
        <f t="shared" si="39"/>
        <v>77.93270828013712</v>
      </c>
      <c r="T166" s="10"/>
    </row>
    <row r="167" spans="1:20">
      <c r="O167" s="12" t="s">
        <v>150</v>
      </c>
    </row>
    <row r="168" spans="1:20" ht="22.5">
      <c r="B168" s="16" t="s">
        <v>179</v>
      </c>
      <c r="C168" s="8" t="s">
        <v>2</v>
      </c>
      <c r="D168" s="8" t="s">
        <v>3</v>
      </c>
      <c r="E168" s="22" t="s">
        <v>180</v>
      </c>
      <c r="O168" s="28">
        <f>C158*J148</f>
        <v>15.565679999999999</v>
      </c>
      <c r="P168" s="28">
        <f>D158*J149</f>
        <v>35.904354999999995</v>
      </c>
      <c r="Q168" s="28">
        <f>O168/(O168+P168)</f>
        <v>0.30242217632064949</v>
      </c>
      <c r="R168" s="28">
        <f>C158*K148</f>
        <v>120.20164000000001</v>
      </c>
      <c r="S168" s="28">
        <f>D158*K149</f>
        <v>268.03018499999996</v>
      </c>
      <c r="T168" s="28">
        <f>R168/(R168+S168)</f>
        <v>0.30961305142874368</v>
      </c>
    </row>
    <row r="169" spans="1:20">
      <c r="A169" s="15" t="s">
        <v>5</v>
      </c>
      <c r="B169" s="29">
        <f>SUM(B170:B177)</f>
        <v>1312.2146040000002</v>
      </c>
      <c r="C169" s="1">
        <f t="shared" ref="C169:D169" si="40">SUM(C170:C177)</f>
        <v>744.43823066432185</v>
      </c>
      <c r="D169" s="1">
        <f t="shared" si="40"/>
        <v>567.77637333567816</v>
      </c>
      <c r="T169" s="10"/>
    </row>
    <row r="170" spans="1:20">
      <c r="A170" s="13" t="s">
        <v>13</v>
      </c>
      <c r="B170" s="29">
        <f>SUM(C170:D170)</f>
        <v>202.52530000000002</v>
      </c>
      <c r="C170" s="1">
        <f>SUM(F159,I159,L159,O159)</f>
        <v>107.57251985546543</v>
      </c>
      <c r="D170" s="1">
        <f>SUM(G159,J159,M159,P159)</f>
        <v>94.952780144534586</v>
      </c>
      <c r="T170" s="10"/>
    </row>
    <row r="171" spans="1:20">
      <c r="A171" s="15" t="s">
        <v>6</v>
      </c>
      <c r="B171" s="29">
        <f t="shared" ref="B171:B177" si="41">SUM(C171:D171)</f>
        <v>139.965</v>
      </c>
      <c r="C171" s="1">
        <f t="shared" ref="C171:D177" si="42">SUM(F160,I160,L160,O160)</f>
        <v>75.456000000000003</v>
      </c>
      <c r="D171" s="1">
        <f t="shared" si="42"/>
        <v>64.509</v>
      </c>
      <c r="T171" s="10"/>
    </row>
    <row r="172" spans="1:20">
      <c r="A172" s="13" t="s">
        <v>7</v>
      </c>
      <c r="B172" s="29">
        <f t="shared" si="41"/>
        <v>178.993223</v>
      </c>
      <c r="C172" s="1">
        <f t="shared" si="42"/>
        <v>93.798352682616979</v>
      </c>
      <c r="D172" s="1">
        <f t="shared" si="42"/>
        <v>85.194870317383007</v>
      </c>
      <c r="T172" s="10"/>
    </row>
    <row r="173" spans="1:20">
      <c r="A173" s="15" t="s">
        <v>8</v>
      </c>
      <c r="B173" s="29">
        <f t="shared" si="41"/>
        <v>190.32592</v>
      </c>
      <c r="C173" s="1">
        <f t="shared" si="42"/>
        <v>103.53359823333325</v>
      </c>
      <c r="D173" s="1">
        <f t="shared" si="42"/>
        <v>86.792321766666745</v>
      </c>
      <c r="T173" s="10"/>
    </row>
    <row r="174" spans="1:20">
      <c r="A174" s="13" t="s">
        <v>9</v>
      </c>
      <c r="B174" s="29">
        <f t="shared" si="41"/>
        <v>191.02577499999998</v>
      </c>
      <c r="C174" s="1">
        <f t="shared" si="42"/>
        <v>108.12190165961611</v>
      </c>
      <c r="D174" s="1">
        <f t="shared" si="42"/>
        <v>82.903873340383868</v>
      </c>
      <c r="T174" s="10"/>
    </row>
    <row r="175" spans="1:20">
      <c r="A175" s="15" t="s">
        <v>10</v>
      </c>
      <c r="B175" s="29">
        <f t="shared" si="41"/>
        <v>166.451505</v>
      </c>
      <c r="C175" s="1">
        <f t="shared" si="42"/>
        <v>101.52131843544308</v>
      </c>
      <c r="D175" s="1">
        <f t="shared" si="42"/>
        <v>64.930186564556934</v>
      </c>
      <c r="T175" s="10"/>
    </row>
    <row r="176" spans="1:20">
      <c r="A176" s="13" t="s">
        <v>11</v>
      </c>
      <c r="B176" s="29">
        <f t="shared" si="41"/>
        <v>129.274081</v>
      </c>
      <c r="C176" s="1">
        <f t="shared" si="42"/>
        <v>85.485514053469757</v>
      </c>
      <c r="D176" s="1">
        <f t="shared" si="42"/>
        <v>43.788566946530246</v>
      </c>
      <c r="T176" s="10"/>
    </row>
    <row r="177" spans="1:20">
      <c r="A177" s="15" t="s">
        <v>12</v>
      </c>
      <c r="B177" s="29">
        <f t="shared" si="41"/>
        <v>113.65379999999999</v>
      </c>
      <c r="C177" s="1">
        <f t="shared" si="42"/>
        <v>68.94902574437728</v>
      </c>
      <c r="D177" s="1">
        <f t="shared" si="42"/>
        <v>44.704774255622709</v>
      </c>
      <c r="T177" s="10"/>
    </row>
    <row r="178" spans="1:20">
      <c r="B178" s="21"/>
      <c r="C178" s="21"/>
      <c r="D178" s="21"/>
      <c r="E178" s="21"/>
      <c r="F178" s="21"/>
      <c r="G178" s="21"/>
      <c r="H178" s="21"/>
      <c r="I178" s="21"/>
    </row>
    <row r="179" spans="1:20">
      <c r="B179" s="21"/>
      <c r="C179" s="21"/>
      <c r="D179" s="21"/>
      <c r="E179" s="21"/>
      <c r="F179" s="21"/>
      <c r="G179" s="21"/>
      <c r="H179" s="21"/>
      <c r="I179" s="21"/>
    </row>
    <row r="180" spans="1:20">
      <c r="B180" s="21"/>
      <c r="C180" s="21"/>
      <c r="D180" s="21"/>
      <c r="E180" s="21"/>
      <c r="F180" s="21"/>
      <c r="G180" s="21"/>
      <c r="H180" s="21"/>
      <c r="I180" s="21"/>
    </row>
    <row r="181" spans="1:20" ht="31.5">
      <c r="A181" s="122" t="s">
        <v>213</v>
      </c>
      <c r="B181" s="21"/>
      <c r="C181" s="21"/>
      <c r="D181" s="21"/>
      <c r="E181" s="21"/>
      <c r="F181" s="21"/>
      <c r="G181" s="21"/>
      <c r="H181" s="21"/>
      <c r="I181" s="21"/>
    </row>
    <row r="182" spans="1:20">
      <c r="A182" s="124" t="s">
        <v>218</v>
      </c>
    </row>
    <row r="184" spans="1:20">
      <c r="A184" s="12" t="s">
        <v>35</v>
      </c>
    </row>
    <row r="185" spans="1:20" ht="17.25" thickBot="1"/>
    <row r="186" spans="1:20" ht="17.25" thickTop="1">
      <c r="A186" s="84" t="s">
        <v>13</v>
      </c>
      <c r="B186" s="115">
        <v>0.82199999999999995</v>
      </c>
    </row>
    <row r="187" spans="1:20">
      <c r="A187" s="83" t="s">
        <v>6</v>
      </c>
      <c r="B187" s="116">
        <v>0.69599999999999995</v>
      </c>
    </row>
    <row r="188" spans="1:20">
      <c r="A188" s="84" t="s">
        <v>7</v>
      </c>
      <c r="B188" s="116">
        <v>0.60499999999999998</v>
      </c>
    </row>
    <row r="189" spans="1:20">
      <c r="A189" s="83" t="s">
        <v>8</v>
      </c>
      <c r="B189" s="116">
        <v>0.68899999999999995</v>
      </c>
    </row>
    <row r="190" spans="1:20">
      <c r="A190" s="84" t="s">
        <v>9</v>
      </c>
      <c r="B190" s="116">
        <v>0.60499999999999998</v>
      </c>
    </row>
    <row r="191" spans="1:20">
      <c r="A191" s="83" t="s">
        <v>10</v>
      </c>
      <c r="B191" s="116">
        <v>0.65400000000000003</v>
      </c>
    </row>
    <row r="192" spans="1:20">
      <c r="A192" s="84" t="s">
        <v>11</v>
      </c>
      <c r="B192" s="116">
        <v>0.69099999999999995</v>
      </c>
      <c r="J192" s="10"/>
    </row>
    <row r="193" spans="1:19" ht="17.25" thickBot="1">
      <c r="A193" s="83" t="s">
        <v>12</v>
      </c>
      <c r="B193" s="117">
        <v>0.80200000000000005</v>
      </c>
    </row>
    <row r="194" spans="1:19" ht="17.25" thickTop="1"/>
    <row r="196" spans="1:19">
      <c r="A196" s="12" t="s">
        <v>41</v>
      </c>
    </row>
    <row r="198" spans="1:19" ht="22.5">
      <c r="B198" s="16" t="s">
        <v>42</v>
      </c>
      <c r="C198" s="8" t="s">
        <v>2</v>
      </c>
      <c r="D198" s="8" t="s">
        <v>3</v>
      </c>
      <c r="E198" s="16" t="s">
        <v>26</v>
      </c>
      <c r="F198" s="8" t="s">
        <v>2</v>
      </c>
      <c r="G198" s="8" t="s">
        <v>3</v>
      </c>
      <c r="H198" s="16" t="s">
        <v>27</v>
      </c>
      <c r="I198" s="8" t="s">
        <v>2</v>
      </c>
      <c r="J198" s="8" t="s">
        <v>3</v>
      </c>
      <c r="K198" s="16" t="s">
        <v>24</v>
      </c>
      <c r="L198" s="8" t="s">
        <v>2</v>
      </c>
      <c r="M198" s="8" t="s">
        <v>3</v>
      </c>
      <c r="N198" s="16" t="s">
        <v>25</v>
      </c>
      <c r="O198" s="8" t="s">
        <v>2</v>
      </c>
      <c r="P198" s="8" t="s">
        <v>3</v>
      </c>
      <c r="Q198" s="16" t="s">
        <v>34</v>
      </c>
      <c r="R198" s="8" t="s">
        <v>2</v>
      </c>
      <c r="S198" s="8" t="s">
        <v>3</v>
      </c>
    </row>
    <row r="199" spans="1:19">
      <c r="A199" s="15" t="s">
        <v>5</v>
      </c>
      <c r="B199" s="29">
        <f>SUM(B200:B207)</f>
        <v>1184.196807516</v>
      </c>
      <c r="C199" s="1">
        <f t="shared" ref="C199:D199" si="43">SUM(C200:C207)</f>
        <v>600.64525668242652</v>
      </c>
      <c r="D199" s="1">
        <f t="shared" si="43"/>
        <v>583.5515508335734</v>
      </c>
      <c r="E199" s="29">
        <f>SUM(E200:E207)</f>
        <v>119.54365199999998</v>
      </c>
      <c r="F199" s="1">
        <f t="shared" ref="F199:G199" si="44">SUM(F200:F207)</f>
        <v>79.503409999999988</v>
      </c>
      <c r="G199" s="1">
        <f t="shared" si="44"/>
        <v>40.040241999999999</v>
      </c>
      <c r="H199" s="29">
        <f>SUM(H200:H207)</f>
        <v>664.89073599999995</v>
      </c>
      <c r="I199" s="1">
        <f t="shared" ref="I199:J199" si="45">SUM(I200:I207)</f>
        <v>388.04553600000003</v>
      </c>
      <c r="J199" s="1">
        <f t="shared" si="45"/>
        <v>276.84520000000003</v>
      </c>
      <c r="K199" s="29">
        <f>SUM(K200:K207)</f>
        <v>86.750111000000004</v>
      </c>
      <c r="L199" s="1">
        <f t="shared" ref="L199:M199" si="46">SUM(L200:L207)</f>
        <v>36.449971999999995</v>
      </c>
      <c r="M199" s="1">
        <f t="shared" si="46"/>
        <v>50.300138999999994</v>
      </c>
      <c r="N199" s="29">
        <f>SUM(N200:N207)</f>
        <v>37.041012111000001</v>
      </c>
      <c r="O199" s="1">
        <f t="shared" ref="O199:P199" si="47">SUM(O200:O207)</f>
        <v>11.202023495728156</v>
      </c>
      <c r="P199" s="1">
        <f t="shared" si="47"/>
        <v>25.838988615271845</v>
      </c>
      <c r="Q199" s="29">
        <f>SUM(Q200:Q207)</f>
        <v>275.97129640499998</v>
      </c>
      <c r="R199" s="1">
        <f t="shared" ref="R199:S199" si="48">SUM(R200:R207)</f>
        <v>85.444315186698333</v>
      </c>
      <c r="S199" s="1">
        <f t="shared" si="48"/>
        <v>190.52698121830167</v>
      </c>
    </row>
    <row r="200" spans="1:19">
      <c r="A200" s="13" t="s">
        <v>13</v>
      </c>
      <c r="B200" s="29">
        <f>SUM(C200:D200)</f>
        <v>167.31230490000002</v>
      </c>
      <c r="C200" s="1">
        <f>SUM(F200,I200,L200,O200,R200)</f>
        <v>88.683605208501049</v>
      </c>
      <c r="D200" s="1">
        <f>SUM(G200,J200,M200,P200,S200)</f>
        <v>78.628699691498952</v>
      </c>
      <c r="E200" s="29">
        <f>SUM(F200:G200)</f>
        <v>33.206333999999998</v>
      </c>
      <c r="F200" s="1">
        <f t="shared" ref="F200:G207" si="49">F159*$B186</f>
        <v>24.243245999999999</v>
      </c>
      <c r="G200" s="1">
        <f t="shared" si="49"/>
        <v>8.9630879999999991</v>
      </c>
      <c r="H200" s="29">
        <f>SUM(I200:J200)</f>
        <v>118.736256</v>
      </c>
      <c r="I200" s="1">
        <f t="shared" ref="I200:J207" si="50">I159*$B186</f>
        <v>61.196256000000005</v>
      </c>
      <c r="J200" s="1">
        <f t="shared" si="50"/>
        <v>57.54</v>
      </c>
      <c r="K200" s="29">
        <f>SUM(L200:M200)</f>
        <v>12.860189999999999</v>
      </c>
      <c r="L200" s="1">
        <f t="shared" ref="L200:M207" si="51">L159*$B186</f>
        <v>2.479152</v>
      </c>
      <c r="M200" s="1">
        <f t="shared" si="51"/>
        <v>10.381037999999998</v>
      </c>
      <c r="N200" s="29">
        <f>SUM(O200:P200)</f>
        <v>1.6730166</v>
      </c>
      <c r="O200" s="1">
        <f t="shared" ref="O200:P207" si="52">O159*$B186</f>
        <v>0.50595732119257353</v>
      </c>
      <c r="P200" s="1">
        <f t="shared" si="52"/>
        <v>1.1670592788074265</v>
      </c>
      <c r="Q200" s="29">
        <f>SUM(R200:S200)</f>
        <v>0.83650829999999998</v>
      </c>
      <c r="R200" s="1">
        <f t="shared" ref="R200:S207" si="53">R159*$B186</f>
        <v>0.25899388730847095</v>
      </c>
      <c r="S200" s="1">
        <f t="shared" si="53"/>
        <v>0.57751441269152903</v>
      </c>
    </row>
    <row r="201" spans="1:19">
      <c r="A201" s="15" t="s">
        <v>6</v>
      </c>
      <c r="B201" s="29">
        <f t="shared" ref="B201:B207" si="54">SUM(C201:D201)</f>
        <v>105.9438672</v>
      </c>
      <c r="C201" s="1">
        <f t="shared" ref="C201:D207" si="55">SUM(F201,I201,L201,O201,R201)</f>
        <v>55.15782644666961</v>
      </c>
      <c r="D201" s="1">
        <f t="shared" si="55"/>
        <v>50.786040753330383</v>
      </c>
      <c r="E201" s="29">
        <f t="shared" ref="E201:E207" si="56">SUM(F201:G201)</f>
        <v>26.634527999999996</v>
      </c>
      <c r="F201" s="1">
        <f t="shared" si="49"/>
        <v>18.560927999999997</v>
      </c>
      <c r="G201" s="1">
        <f t="shared" si="49"/>
        <v>8.0736000000000008</v>
      </c>
      <c r="H201" s="29">
        <f t="shared" ref="H201:H207" si="57">SUM(I201:J201)</f>
        <v>62.648352000000003</v>
      </c>
      <c r="I201" s="1">
        <f t="shared" si="50"/>
        <v>32.581152000000003</v>
      </c>
      <c r="J201" s="1">
        <f t="shared" si="50"/>
        <v>30.0672</v>
      </c>
      <c r="K201" s="29">
        <f t="shared" ref="K201:K207" si="58">SUM(L201:M201)</f>
        <v>8.1327599999999993</v>
      </c>
      <c r="L201" s="1">
        <f t="shared" si="51"/>
        <v>1.3752959999999999</v>
      </c>
      <c r="M201" s="1">
        <f t="shared" si="51"/>
        <v>6.7574639999999997</v>
      </c>
      <c r="N201" s="29">
        <f t="shared" ref="N201:N207" si="59">SUM(O201:P201)</f>
        <v>0</v>
      </c>
      <c r="O201" s="1">
        <f t="shared" si="52"/>
        <v>0</v>
      </c>
      <c r="P201" s="1">
        <f t="shared" si="52"/>
        <v>0</v>
      </c>
      <c r="Q201" s="29">
        <f t="shared" ref="Q201:Q207" si="60">SUM(R201:S201)</f>
        <v>8.5282271999999999</v>
      </c>
      <c r="R201" s="1">
        <f t="shared" si="53"/>
        <v>2.640450446669611</v>
      </c>
      <c r="S201" s="1">
        <f t="shared" si="53"/>
        <v>5.8877767533303889</v>
      </c>
    </row>
    <row r="202" spans="1:19">
      <c r="A202" s="13" t="s">
        <v>7</v>
      </c>
      <c r="B202" s="29">
        <f t="shared" si="54"/>
        <v>124.50200196500001</v>
      </c>
      <c r="C202" s="1">
        <f t="shared" si="55"/>
        <v>61.767172145706539</v>
      </c>
      <c r="D202" s="1">
        <f t="shared" si="55"/>
        <v>62.734829819293459</v>
      </c>
      <c r="E202" s="29">
        <f t="shared" si="56"/>
        <v>17.264279999999999</v>
      </c>
      <c r="F202" s="1">
        <f t="shared" si="49"/>
        <v>11.89551</v>
      </c>
      <c r="G202" s="1">
        <f t="shared" si="49"/>
        <v>5.3687700000000005</v>
      </c>
      <c r="H202" s="29">
        <f t="shared" si="57"/>
        <v>82.725279999999998</v>
      </c>
      <c r="I202" s="1">
        <f t="shared" si="50"/>
        <v>42.311279999999996</v>
      </c>
      <c r="J202" s="1">
        <f t="shared" si="50"/>
        <v>40.413999999999994</v>
      </c>
      <c r="K202" s="29">
        <f t="shared" si="58"/>
        <v>5.9320249999999994</v>
      </c>
      <c r="L202" s="1">
        <f t="shared" si="51"/>
        <v>1.8246799999999999</v>
      </c>
      <c r="M202" s="1">
        <f t="shared" si="51"/>
        <v>4.1073449999999996</v>
      </c>
      <c r="N202" s="29">
        <f t="shared" si="59"/>
        <v>2.3693149149999995</v>
      </c>
      <c r="O202" s="1">
        <f t="shared" si="52"/>
        <v>0.71653337298327457</v>
      </c>
      <c r="P202" s="1">
        <f t="shared" si="52"/>
        <v>1.6527815420167249</v>
      </c>
      <c r="Q202" s="29">
        <f t="shared" si="60"/>
        <v>16.211102050000001</v>
      </c>
      <c r="R202" s="1">
        <f t="shared" si="53"/>
        <v>5.0191687727232619</v>
      </c>
      <c r="S202" s="1">
        <f t="shared" si="53"/>
        <v>11.191933277276737</v>
      </c>
    </row>
    <row r="203" spans="1:19">
      <c r="A203" s="15" t="s">
        <v>8</v>
      </c>
      <c r="B203" s="29">
        <f t="shared" si="54"/>
        <v>156.66171536600001</v>
      </c>
      <c r="C203" s="1">
        <f t="shared" si="55"/>
        <v>79.238189996696107</v>
      </c>
      <c r="D203" s="1">
        <f t="shared" si="55"/>
        <v>77.423525369303889</v>
      </c>
      <c r="E203" s="29">
        <f t="shared" si="56"/>
        <v>16.247997999999999</v>
      </c>
      <c r="F203" s="1">
        <f t="shared" si="49"/>
        <v>9.6542680000000001</v>
      </c>
      <c r="G203" s="1">
        <f t="shared" si="49"/>
        <v>6.5937299999999999</v>
      </c>
      <c r="H203" s="29">
        <f t="shared" si="57"/>
        <v>97.13521999999999</v>
      </c>
      <c r="I203" s="1">
        <f t="shared" si="50"/>
        <v>56.346419999999995</v>
      </c>
      <c r="J203" s="1">
        <f t="shared" si="50"/>
        <v>40.788799999999995</v>
      </c>
      <c r="K203" s="29">
        <f t="shared" si="58"/>
        <v>11.487007999999999</v>
      </c>
      <c r="L203" s="1">
        <f t="shared" si="51"/>
        <v>3.4394879999999999</v>
      </c>
      <c r="M203" s="1">
        <f t="shared" si="51"/>
        <v>8.0475199999999987</v>
      </c>
      <c r="N203" s="29">
        <f t="shared" si="59"/>
        <v>6.2643328799999995</v>
      </c>
      <c r="O203" s="1">
        <f t="shared" si="52"/>
        <v>1.8944731827666019</v>
      </c>
      <c r="P203" s="1">
        <f t="shared" si="52"/>
        <v>4.3698596972333972</v>
      </c>
      <c r="Q203" s="29">
        <f t="shared" si="60"/>
        <v>25.527156485999999</v>
      </c>
      <c r="R203" s="1">
        <f t="shared" si="53"/>
        <v>7.9035408139295056</v>
      </c>
      <c r="S203" s="1">
        <f t="shared" si="53"/>
        <v>17.623615672070493</v>
      </c>
    </row>
    <row r="204" spans="1:19">
      <c r="A204" s="13" t="s">
        <v>9</v>
      </c>
      <c r="B204" s="29">
        <f t="shared" si="54"/>
        <v>143.85021475000002</v>
      </c>
      <c r="C204" s="1">
        <f t="shared" si="55"/>
        <v>74.169490216424506</v>
      </c>
      <c r="D204" s="1">
        <f t="shared" si="55"/>
        <v>69.6807245335755</v>
      </c>
      <c r="E204" s="29">
        <f t="shared" si="56"/>
        <v>10.487675000000001</v>
      </c>
      <c r="F204" s="1">
        <f t="shared" si="49"/>
        <v>6.7681350000000009</v>
      </c>
      <c r="G204" s="1">
        <f t="shared" si="49"/>
        <v>3.7195399999999998</v>
      </c>
      <c r="H204" s="29">
        <f t="shared" si="57"/>
        <v>90.1571</v>
      </c>
      <c r="I204" s="1">
        <f t="shared" si="50"/>
        <v>52.889099999999999</v>
      </c>
      <c r="J204" s="1">
        <f t="shared" si="50"/>
        <v>37.268000000000001</v>
      </c>
      <c r="K204" s="29">
        <f t="shared" si="58"/>
        <v>11.911239999999999</v>
      </c>
      <c r="L204" s="1">
        <f t="shared" si="51"/>
        <v>4.8448399999999996</v>
      </c>
      <c r="M204" s="1">
        <f t="shared" si="51"/>
        <v>7.0663999999999998</v>
      </c>
      <c r="N204" s="29">
        <f t="shared" si="59"/>
        <v>3.0145788750000002</v>
      </c>
      <c r="O204" s="1">
        <f t="shared" si="52"/>
        <v>0.91167550406775522</v>
      </c>
      <c r="P204" s="1">
        <f t="shared" si="52"/>
        <v>2.1029033709322449</v>
      </c>
      <c r="Q204" s="29">
        <f t="shared" si="60"/>
        <v>28.279620874999999</v>
      </c>
      <c r="R204" s="1">
        <f t="shared" si="53"/>
        <v>8.755739712356748</v>
      </c>
      <c r="S204" s="1">
        <f t="shared" si="53"/>
        <v>19.523881162643253</v>
      </c>
    </row>
    <row r="205" spans="1:19">
      <c r="A205" s="15" t="s">
        <v>10</v>
      </c>
      <c r="B205" s="29">
        <f t="shared" si="54"/>
        <v>148.21626067200003</v>
      </c>
      <c r="C205" s="1">
        <f t="shared" si="55"/>
        <v>78.580375815612058</v>
      </c>
      <c r="D205" s="1">
        <f t="shared" si="55"/>
        <v>69.63588485638796</v>
      </c>
      <c r="E205" s="29">
        <f t="shared" si="56"/>
        <v>8.1710760000000011</v>
      </c>
      <c r="F205" s="1">
        <f t="shared" si="49"/>
        <v>3.6951000000000005</v>
      </c>
      <c r="G205" s="1">
        <f t="shared" si="49"/>
        <v>4.4759760000000002</v>
      </c>
      <c r="H205" s="29">
        <f t="shared" si="57"/>
        <v>81.736920000000012</v>
      </c>
      <c r="I205" s="1">
        <f t="shared" si="50"/>
        <v>53.484120000000004</v>
      </c>
      <c r="J205" s="1">
        <f t="shared" si="50"/>
        <v>28.252800000000004</v>
      </c>
      <c r="K205" s="29">
        <f t="shared" si="58"/>
        <v>12.318090000000002</v>
      </c>
      <c r="L205" s="1">
        <f t="shared" si="51"/>
        <v>7.2096960000000001</v>
      </c>
      <c r="M205" s="1">
        <f t="shared" si="51"/>
        <v>5.1083940000000005</v>
      </c>
      <c r="N205" s="29">
        <f t="shared" si="59"/>
        <v>6.6331982700000012</v>
      </c>
      <c r="O205" s="1">
        <f t="shared" si="52"/>
        <v>2.0060262567797671</v>
      </c>
      <c r="P205" s="1">
        <f t="shared" si="52"/>
        <v>4.6271720132202336</v>
      </c>
      <c r="Q205" s="29">
        <f t="shared" si="60"/>
        <v>39.356976402000001</v>
      </c>
      <c r="R205" s="1">
        <f t="shared" si="53"/>
        <v>12.18543355883228</v>
      </c>
      <c r="S205" s="1">
        <f t="shared" si="53"/>
        <v>27.171542843167725</v>
      </c>
    </row>
    <row r="206" spans="1:19">
      <c r="A206" s="13" t="s">
        <v>11</v>
      </c>
      <c r="B206" s="29">
        <f t="shared" si="54"/>
        <v>156.02820976299998</v>
      </c>
      <c r="C206" s="1">
        <f t="shared" si="55"/>
        <v>79.721624946496021</v>
      </c>
      <c r="D206" s="1">
        <f t="shared" si="55"/>
        <v>76.306584816503957</v>
      </c>
      <c r="E206" s="29">
        <f t="shared" si="56"/>
        <v>5.2661109999999995</v>
      </c>
      <c r="F206" s="1">
        <f t="shared" si="49"/>
        <v>2.4205730000000001</v>
      </c>
      <c r="G206" s="1">
        <f t="shared" si="49"/>
        <v>2.8455379999999995</v>
      </c>
      <c r="H206" s="29">
        <f t="shared" si="57"/>
        <v>64.810271999999998</v>
      </c>
      <c r="I206" s="1">
        <f t="shared" si="50"/>
        <v>49.884672000000002</v>
      </c>
      <c r="J206" s="1">
        <f t="shared" si="50"/>
        <v>14.925599999999999</v>
      </c>
      <c r="K206" s="29">
        <f t="shared" si="58"/>
        <v>12.921699999999998</v>
      </c>
      <c r="L206" s="1">
        <f t="shared" si="51"/>
        <v>4.8508199999999997</v>
      </c>
      <c r="M206" s="1">
        <f t="shared" si="51"/>
        <v>8.0708799999999989</v>
      </c>
      <c r="N206" s="29">
        <f t="shared" si="59"/>
        <v>6.3303069709999997</v>
      </c>
      <c r="O206" s="1">
        <f t="shared" si="52"/>
        <v>1.9144252109475988</v>
      </c>
      <c r="P206" s="1">
        <f t="shared" si="52"/>
        <v>4.4158817600524012</v>
      </c>
      <c r="Q206" s="29">
        <f t="shared" si="60"/>
        <v>66.699819791999985</v>
      </c>
      <c r="R206" s="1">
        <f t="shared" si="53"/>
        <v>20.651134735548428</v>
      </c>
      <c r="S206" s="1">
        <f t="shared" si="53"/>
        <v>46.048685056451561</v>
      </c>
    </row>
    <row r="207" spans="1:19">
      <c r="A207" s="15" t="s">
        <v>12</v>
      </c>
      <c r="B207" s="29">
        <f t="shared" si="54"/>
        <v>181.6822329</v>
      </c>
      <c r="C207" s="1">
        <f t="shared" si="55"/>
        <v>83.326971906320608</v>
      </c>
      <c r="D207" s="1">
        <f t="shared" si="55"/>
        <v>98.355260993679394</v>
      </c>
      <c r="E207" s="29">
        <f t="shared" si="56"/>
        <v>2.2656500000000004</v>
      </c>
      <c r="F207" s="1">
        <f t="shared" si="49"/>
        <v>2.2656500000000004</v>
      </c>
      <c r="G207" s="1">
        <f t="shared" si="49"/>
        <v>0</v>
      </c>
      <c r="H207" s="29">
        <f t="shared" si="57"/>
        <v>66.941336000000007</v>
      </c>
      <c r="I207" s="1">
        <f t="shared" si="50"/>
        <v>39.352536000000001</v>
      </c>
      <c r="J207" s="1">
        <f t="shared" si="50"/>
        <v>27.588799999999999</v>
      </c>
      <c r="K207" s="29">
        <f t="shared" si="58"/>
        <v>11.187098000000001</v>
      </c>
      <c r="L207" s="1">
        <f t="shared" si="51"/>
        <v>10.426</v>
      </c>
      <c r="M207" s="1">
        <f t="shared" si="51"/>
        <v>0.76109800000000005</v>
      </c>
      <c r="N207" s="29">
        <f t="shared" si="59"/>
        <v>10.7562636</v>
      </c>
      <c r="O207" s="1">
        <f t="shared" si="52"/>
        <v>3.2529326469905842</v>
      </c>
      <c r="P207" s="1">
        <f t="shared" si="52"/>
        <v>7.5033309530094163</v>
      </c>
      <c r="Q207" s="29">
        <f t="shared" si="60"/>
        <v>90.531885299999999</v>
      </c>
      <c r="R207" s="1">
        <f t="shared" si="53"/>
        <v>28.029853259330025</v>
      </c>
      <c r="S207" s="1">
        <f t="shared" si="53"/>
        <v>62.502032040669974</v>
      </c>
    </row>
    <row r="210" spans="1:19">
      <c r="A210" s="12" t="s">
        <v>202</v>
      </c>
    </row>
    <row r="211" spans="1:19" ht="17.25" thickBot="1"/>
    <row r="212" spans="1:19" ht="17.25" thickTop="1">
      <c r="A212" s="41"/>
      <c r="B212" s="42" t="s">
        <v>211</v>
      </c>
      <c r="C212" s="52" t="s">
        <v>2</v>
      </c>
      <c r="D212" s="52" t="s">
        <v>3</v>
      </c>
      <c r="E212" s="42" t="s">
        <v>26</v>
      </c>
      <c r="F212" s="52" t="s">
        <v>2</v>
      </c>
      <c r="G212" s="52" t="s">
        <v>3</v>
      </c>
      <c r="H212" s="42" t="s">
        <v>27</v>
      </c>
      <c r="I212" s="52" t="s">
        <v>2</v>
      </c>
      <c r="J212" s="52" t="s">
        <v>3</v>
      </c>
      <c r="K212" s="42" t="s">
        <v>24</v>
      </c>
      <c r="L212" s="52" t="s">
        <v>2</v>
      </c>
      <c r="M212" s="52" t="s">
        <v>3</v>
      </c>
      <c r="N212" s="42" t="s">
        <v>25</v>
      </c>
      <c r="O212" s="52" t="s">
        <v>2</v>
      </c>
      <c r="P212" s="52" t="s">
        <v>3</v>
      </c>
      <c r="Q212" s="42" t="s">
        <v>34</v>
      </c>
      <c r="R212" s="52" t="s">
        <v>2</v>
      </c>
      <c r="S212" s="53" t="s">
        <v>3</v>
      </c>
    </row>
    <row r="213" spans="1:19">
      <c r="A213" s="54" t="s">
        <v>5</v>
      </c>
      <c r="B213" s="40">
        <f>SUM(B214:B221)</f>
        <v>22108506.473054715</v>
      </c>
      <c r="C213" s="39">
        <f t="shared" ref="C213:D213" si="61">SUM(C214:C221)</f>
        <v>11382098.83924599</v>
      </c>
      <c r="D213" s="39">
        <f t="shared" si="61"/>
        <v>10726407.633808726</v>
      </c>
      <c r="E213" s="17">
        <f t="shared" ref="E213:S213" si="62">SUM(E214:E221)</f>
        <v>2295576.7607466895</v>
      </c>
      <c r="F213" s="14">
        <f t="shared" si="62"/>
        <v>1548234.2856322764</v>
      </c>
      <c r="G213" s="14">
        <f t="shared" si="62"/>
        <v>747342.47511441261</v>
      </c>
      <c r="H213" s="17">
        <f t="shared" si="62"/>
        <v>12392134.965916106</v>
      </c>
      <c r="I213" s="14">
        <f t="shared" si="62"/>
        <v>7319904.6637322959</v>
      </c>
      <c r="J213" s="14">
        <f t="shared" si="62"/>
        <v>5072230.3021838125</v>
      </c>
      <c r="K213" s="17">
        <f t="shared" si="62"/>
        <v>1621159.8820606302</v>
      </c>
      <c r="L213" s="14">
        <f t="shared" si="62"/>
        <v>690903.63582440349</v>
      </c>
      <c r="M213" s="14">
        <f t="shared" si="62"/>
        <v>930256.24623622687</v>
      </c>
      <c r="N213" s="17">
        <f t="shared" si="62"/>
        <v>683637.60067644599</v>
      </c>
      <c r="O213" s="14">
        <f t="shared" si="62"/>
        <v>210574.22080684581</v>
      </c>
      <c r="P213" s="14">
        <f t="shared" si="62"/>
        <v>473063.37986960012</v>
      </c>
      <c r="Q213" s="17">
        <f t="shared" si="62"/>
        <v>5115997.263654842</v>
      </c>
      <c r="R213" s="14">
        <f t="shared" si="62"/>
        <v>1612482.0332501673</v>
      </c>
      <c r="S213" s="55">
        <f t="shared" si="62"/>
        <v>3503515.2304046745</v>
      </c>
    </row>
    <row r="214" spans="1:19">
      <c r="A214" s="48" t="s">
        <v>13</v>
      </c>
      <c r="B214" s="40">
        <f>SUM(C214:D214)</f>
        <v>3286896.7920474978</v>
      </c>
      <c r="C214" s="39">
        <f>SUM(F214,I214,L214,O214,R214)</f>
        <v>1748794.1795606762</v>
      </c>
      <c r="D214" s="39">
        <f>SUM(G214,J214,M214,P214,S214)</f>
        <v>1538102.6124868218</v>
      </c>
      <c r="E214" s="17">
        <f>SUM(F214:G214)</f>
        <v>653396.37382697838</v>
      </c>
      <c r="F214" s="14">
        <f t="shared" ref="F214:F221" si="63">F200*$O114/$B$158*$H$26</f>
        <v>478064.09537344333</v>
      </c>
      <c r="G214" s="14">
        <f t="shared" ref="G214:G221" si="64">G200*$P114/$B$158*$H$26</f>
        <v>175332.27845353508</v>
      </c>
      <c r="H214" s="17">
        <f>SUM(I214:J214)</f>
        <v>2332332.1251053549</v>
      </c>
      <c r="I214" s="14">
        <f t="shared" ref="I214:I221" si="65">I200*$O114/$B$158*$H$26</f>
        <v>1206758.0704696747</v>
      </c>
      <c r="J214" s="14">
        <f t="shared" ref="J214:J221" si="66">J200*$P114/$B$158*$H$26</f>
        <v>1125574.05463568</v>
      </c>
      <c r="K214" s="17">
        <f>SUM(L214:M214)</f>
        <v>251957.21619363068</v>
      </c>
      <c r="L214" s="14">
        <f t="shared" ref="L214:L221" si="67">L200*$O114/$B$158*$H$26</f>
        <v>48887.577108002071</v>
      </c>
      <c r="M214" s="14">
        <f t="shared" ref="M214:M221" si="68">M200*$P114/$B$158*$H$26</f>
        <v>203069.63908562862</v>
      </c>
      <c r="N214" s="17">
        <f>SUM(O214:P214)</f>
        <v>32806.751481236737</v>
      </c>
      <c r="O214" s="14">
        <f t="shared" ref="O214:O221" si="69">O200*$O114/$B$158*$H$26</f>
        <v>9977.2129958792812</v>
      </c>
      <c r="P214" s="14">
        <f t="shared" ref="P214:P221" si="70">P200*$P114/$B$158*$H$26</f>
        <v>22829.538485357454</v>
      </c>
      <c r="Q214" s="17">
        <f>SUM(R214:S214)</f>
        <v>16404.32544029738</v>
      </c>
      <c r="R214" s="14">
        <f t="shared" ref="R214:R221" si="71">R200*$O114/$B$158*$H$26</f>
        <v>5107.2236136768033</v>
      </c>
      <c r="S214" s="55">
        <f t="shared" ref="S214:S221" si="72">S200*$P114/$B$158*$H$26</f>
        <v>11297.101826620576</v>
      </c>
    </row>
    <row r="215" spans="1:19">
      <c r="A215" s="54" t="s">
        <v>6</v>
      </c>
      <c r="B215" s="40">
        <f t="shared" ref="B215:B221" si="73">SUM(C215:D215)</f>
        <v>2320625.572434756</v>
      </c>
      <c r="C215" s="39">
        <f t="shared" ref="C215:D221" si="74">SUM(F215,I215,L215,O215,R215)</f>
        <v>1234159.0880496269</v>
      </c>
      <c r="D215" s="39">
        <f t="shared" si="74"/>
        <v>1086466.4843851288</v>
      </c>
      <c r="E215" s="17">
        <f t="shared" ref="E215:E221" si="75">SUM(F215:G215)</f>
        <v>588020.31812891224</v>
      </c>
      <c r="F215" s="14">
        <f t="shared" si="63"/>
        <v>415301.6797350233</v>
      </c>
      <c r="G215" s="14">
        <f t="shared" si="64"/>
        <v>172718.63839388889</v>
      </c>
      <c r="H215" s="17">
        <f t="shared" ref="H215:H221" si="76">SUM(I215:J215)</f>
        <v>1372232.9160859848</v>
      </c>
      <c r="I215" s="14">
        <f t="shared" si="65"/>
        <v>729004.88344667444</v>
      </c>
      <c r="J215" s="14">
        <f t="shared" si="66"/>
        <v>643228.03263931035</v>
      </c>
      <c r="K215" s="17">
        <f t="shared" ref="K215:K221" si="77">SUM(L215:M215)</f>
        <v>175334.83828069907</v>
      </c>
      <c r="L215" s="14">
        <f t="shared" si="67"/>
        <v>30772.315852572599</v>
      </c>
      <c r="M215" s="14">
        <f t="shared" si="68"/>
        <v>144562.52242812648</v>
      </c>
      <c r="N215" s="17">
        <f t="shared" ref="N215:N221" si="78">SUM(O215:P215)</f>
        <v>0</v>
      </c>
      <c r="O215" s="14">
        <f t="shared" si="69"/>
        <v>0</v>
      </c>
      <c r="P215" s="14">
        <f t="shared" si="70"/>
        <v>0</v>
      </c>
      <c r="Q215" s="17">
        <f t="shared" ref="Q215:Q221" si="79">SUM(R215:S215)</f>
        <v>185037.49993915952</v>
      </c>
      <c r="R215" s="14">
        <f t="shared" si="71"/>
        <v>59080.209015356457</v>
      </c>
      <c r="S215" s="55">
        <f t="shared" si="72"/>
        <v>125957.29092380307</v>
      </c>
    </row>
    <row r="216" spans="1:19">
      <c r="A216" s="48" t="s">
        <v>7</v>
      </c>
      <c r="B216" s="40">
        <f t="shared" si="73"/>
        <v>2047214.7517906961</v>
      </c>
      <c r="C216" s="39">
        <f t="shared" si="74"/>
        <v>1062190.8447608764</v>
      </c>
      <c r="D216" s="39">
        <f t="shared" si="74"/>
        <v>985023.90702981967</v>
      </c>
      <c r="E216" s="17">
        <f t="shared" si="75"/>
        <v>288860.52609899954</v>
      </c>
      <c r="F216" s="14">
        <f t="shared" si="63"/>
        <v>204563.38499608226</v>
      </c>
      <c r="G216" s="14">
        <f t="shared" si="64"/>
        <v>84297.141102917303</v>
      </c>
      <c r="H216" s="17">
        <f t="shared" si="76"/>
        <v>1362169.8164157071</v>
      </c>
      <c r="I216" s="14">
        <f t="shared" si="65"/>
        <v>727613.91990062082</v>
      </c>
      <c r="J216" s="14">
        <f t="shared" si="66"/>
        <v>634555.89651508629</v>
      </c>
      <c r="K216" s="17">
        <f t="shared" si="77"/>
        <v>95869.472021923546</v>
      </c>
      <c r="L216" s="14">
        <f t="shared" si="67"/>
        <v>31378.454335682229</v>
      </c>
      <c r="M216" s="14">
        <f t="shared" si="68"/>
        <v>64491.017686241314</v>
      </c>
      <c r="N216" s="17">
        <f t="shared" si="78"/>
        <v>38272.965862321376</v>
      </c>
      <c r="O216" s="14">
        <f t="shared" si="69"/>
        <v>12322.001514867288</v>
      </c>
      <c r="P216" s="14">
        <f t="shared" si="70"/>
        <v>25950.96434745409</v>
      </c>
      <c r="Q216" s="17">
        <f t="shared" si="79"/>
        <v>262041.97139174445</v>
      </c>
      <c r="R216" s="14">
        <f t="shared" si="71"/>
        <v>86313.084013623811</v>
      </c>
      <c r="S216" s="55">
        <f t="shared" si="72"/>
        <v>175728.88737812065</v>
      </c>
    </row>
    <row r="217" spans="1:19">
      <c r="A217" s="54" t="s">
        <v>8</v>
      </c>
      <c r="B217" s="40">
        <f t="shared" si="73"/>
        <v>2774408.3218269823</v>
      </c>
      <c r="C217" s="39">
        <f t="shared" si="74"/>
        <v>1430592.1672678527</v>
      </c>
      <c r="D217" s="39">
        <f t="shared" si="74"/>
        <v>1343816.1545591294</v>
      </c>
      <c r="E217" s="17">
        <f t="shared" si="75"/>
        <v>288746.6380411092</v>
      </c>
      <c r="F217" s="14">
        <f t="shared" si="63"/>
        <v>174301.30827168757</v>
      </c>
      <c r="G217" s="14">
        <f t="shared" si="64"/>
        <v>114445.32976942165</v>
      </c>
      <c r="H217" s="17">
        <f t="shared" si="76"/>
        <v>1725255.2443766943</v>
      </c>
      <c r="I217" s="14">
        <f t="shared" si="65"/>
        <v>1017296.6735982449</v>
      </c>
      <c r="J217" s="14">
        <f t="shared" si="66"/>
        <v>707958.57077844953</v>
      </c>
      <c r="K217" s="17">
        <f t="shared" si="77"/>
        <v>201775.95255682681</v>
      </c>
      <c r="L217" s="14">
        <f t="shared" si="67"/>
        <v>62097.639943781352</v>
      </c>
      <c r="M217" s="14">
        <f t="shared" si="68"/>
        <v>139678.31261304545</v>
      </c>
      <c r="N217" s="17">
        <f t="shared" si="78"/>
        <v>110049.73929386243</v>
      </c>
      <c r="O217" s="14">
        <f t="shared" si="69"/>
        <v>34203.437717064262</v>
      </c>
      <c r="P217" s="14">
        <f t="shared" si="70"/>
        <v>75846.301576798156</v>
      </c>
      <c r="Q217" s="17">
        <f t="shared" si="79"/>
        <v>448580.74755848909</v>
      </c>
      <c r="R217" s="14">
        <f t="shared" si="71"/>
        <v>142693.10773707455</v>
      </c>
      <c r="S217" s="55">
        <f t="shared" si="72"/>
        <v>305887.63982141454</v>
      </c>
    </row>
    <row r="218" spans="1:19">
      <c r="A218" s="48" t="s">
        <v>9</v>
      </c>
      <c r="B218" s="40">
        <f t="shared" si="73"/>
        <v>2394094.0995407035</v>
      </c>
      <c r="C218" s="39">
        <f t="shared" si="74"/>
        <v>1249378.1877896874</v>
      </c>
      <c r="D218" s="39">
        <f t="shared" si="74"/>
        <v>1144715.911751016</v>
      </c>
      <c r="E218" s="17">
        <f t="shared" si="75"/>
        <v>175113.2615752003</v>
      </c>
      <c r="F218" s="14">
        <f t="shared" si="63"/>
        <v>114008.60672416248</v>
      </c>
      <c r="G218" s="14">
        <f t="shared" si="64"/>
        <v>61104.65485103782</v>
      </c>
      <c r="H218" s="17">
        <f t="shared" si="76"/>
        <v>1503151.2094324806</v>
      </c>
      <c r="I218" s="14">
        <f t="shared" si="65"/>
        <v>890911.9871123879</v>
      </c>
      <c r="J218" s="14">
        <f t="shared" si="66"/>
        <v>612239.22232009273</v>
      </c>
      <c r="K218" s="17">
        <f t="shared" si="77"/>
        <v>197697.79820177567</v>
      </c>
      <c r="L218" s="14">
        <f t="shared" si="67"/>
        <v>81610.88072290094</v>
      </c>
      <c r="M218" s="14">
        <f t="shared" si="68"/>
        <v>116086.91747887473</v>
      </c>
      <c r="N218" s="17">
        <f t="shared" si="78"/>
        <v>49903.615185819523</v>
      </c>
      <c r="O218" s="14">
        <f t="shared" si="69"/>
        <v>15357.089361147979</v>
      </c>
      <c r="P218" s="14">
        <f t="shared" si="70"/>
        <v>34546.525824671546</v>
      </c>
      <c r="Q218" s="17">
        <f t="shared" si="79"/>
        <v>468228.21514542762</v>
      </c>
      <c r="R218" s="14">
        <f t="shared" si="71"/>
        <v>147489.62386908827</v>
      </c>
      <c r="S218" s="55">
        <f t="shared" si="72"/>
        <v>320738.59127633931</v>
      </c>
    </row>
    <row r="219" spans="1:19">
      <c r="A219" s="54" t="s">
        <v>10</v>
      </c>
      <c r="B219" s="40">
        <f t="shared" si="73"/>
        <v>2902085.9712233068</v>
      </c>
      <c r="C219" s="39">
        <f t="shared" si="74"/>
        <v>1547285.8443441843</v>
      </c>
      <c r="D219" s="39">
        <f t="shared" si="74"/>
        <v>1354800.1268791228</v>
      </c>
      <c r="E219" s="17">
        <f t="shared" si="75"/>
        <v>159840.61503756139</v>
      </c>
      <c r="F219" s="14">
        <f t="shared" si="63"/>
        <v>72758.31738005369</v>
      </c>
      <c r="G219" s="14">
        <f t="shared" si="64"/>
        <v>87082.29765750769</v>
      </c>
      <c r="H219" s="17">
        <f t="shared" si="76"/>
        <v>1602800.3664253901</v>
      </c>
      <c r="I219" s="14">
        <f t="shared" si="65"/>
        <v>1053128.3531576619</v>
      </c>
      <c r="J219" s="14">
        <f t="shared" si="66"/>
        <v>549672.01326772827</v>
      </c>
      <c r="K219" s="17">
        <f t="shared" si="77"/>
        <v>241348.72166008898</v>
      </c>
      <c r="L219" s="14">
        <f t="shared" si="67"/>
        <v>141962.42315003747</v>
      </c>
      <c r="M219" s="14">
        <f t="shared" si="68"/>
        <v>99386.298510051522</v>
      </c>
      <c r="N219" s="17">
        <f t="shared" si="78"/>
        <v>129523.52320387424</v>
      </c>
      <c r="O219" s="14">
        <f t="shared" si="69"/>
        <v>39499.633315337422</v>
      </c>
      <c r="P219" s="14">
        <f t="shared" si="70"/>
        <v>90023.889888536825</v>
      </c>
      <c r="Q219" s="17">
        <f t="shared" si="79"/>
        <v>768572.74489639222</v>
      </c>
      <c r="R219" s="14">
        <f t="shared" si="71"/>
        <v>239937.11734109384</v>
      </c>
      <c r="S219" s="55">
        <f t="shared" si="72"/>
        <v>528635.62755529839</v>
      </c>
    </row>
    <row r="220" spans="1:19">
      <c r="A220" s="48" t="s">
        <v>11</v>
      </c>
      <c r="B220" s="40">
        <f t="shared" si="73"/>
        <v>2880569.9936123323</v>
      </c>
      <c r="C220" s="39">
        <f t="shared" si="74"/>
        <v>1476415.24788069</v>
      </c>
      <c r="D220" s="39">
        <f t="shared" si="74"/>
        <v>1404154.7457316425</v>
      </c>
      <c r="E220" s="17">
        <f t="shared" si="75"/>
        <v>97190.258851299135</v>
      </c>
      <c r="F220" s="14">
        <f t="shared" si="63"/>
        <v>44828.123965194995</v>
      </c>
      <c r="G220" s="14">
        <f t="shared" si="64"/>
        <v>52362.134886104141</v>
      </c>
      <c r="H220" s="17">
        <f t="shared" si="76"/>
        <v>1198499.0823862189</v>
      </c>
      <c r="I220" s="14">
        <f t="shared" si="65"/>
        <v>923845.8250914521</v>
      </c>
      <c r="J220" s="14">
        <f t="shared" si="66"/>
        <v>274653.25729476672</v>
      </c>
      <c r="K220" s="17">
        <f t="shared" si="77"/>
        <v>238351.61265788213</v>
      </c>
      <c r="L220" s="14">
        <f t="shared" si="67"/>
        <v>89835.406861452706</v>
      </c>
      <c r="M220" s="14">
        <f t="shared" si="68"/>
        <v>148516.20579642942</v>
      </c>
      <c r="N220" s="17">
        <f t="shared" si="78"/>
        <v>116713.25017833177</v>
      </c>
      <c r="O220" s="14">
        <f t="shared" si="69"/>
        <v>35454.452593850096</v>
      </c>
      <c r="P220" s="14">
        <f t="shared" si="70"/>
        <v>81258.797584481668</v>
      </c>
      <c r="Q220" s="17">
        <f t="shared" si="79"/>
        <v>1229815.7895386007</v>
      </c>
      <c r="R220" s="14">
        <f t="shared" si="71"/>
        <v>382451.43936874002</v>
      </c>
      <c r="S220" s="55">
        <f t="shared" si="72"/>
        <v>847364.35016986064</v>
      </c>
    </row>
    <row r="221" spans="1:19" ht="17.25" thickBot="1">
      <c r="A221" s="56" t="s">
        <v>12</v>
      </c>
      <c r="B221" s="57">
        <f t="shared" si="73"/>
        <v>3502610.9705784409</v>
      </c>
      <c r="C221" s="58">
        <f t="shared" si="74"/>
        <v>1633283.2795923958</v>
      </c>
      <c r="D221" s="58">
        <f t="shared" si="74"/>
        <v>1869327.6909860452</v>
      </c>
      <c r="E221" s="59">
        <f t="shared" si="75"/>
        <v>44408.769186629012</v>
      </c>
      <c r="F221" s="50">
        <f t="shared" si="63"/>
        <v>44408.769186629012</v>
      </c>
      <c r="G221" s="50">
        <f t="shared" si="64"/>
        <v>0</v>
      </c>
      <c r="H221" s="59">
        <f t="shared" si="76"/>
        <v>1295694.2056882777</v>
      </c>
      <c r="I221" s="50">
        <f t="shared" si="65"/>
        <v>771344.95095557952</v>
      </c>
      <c r="J221" s="50">
        <f t="shared" si="66"/>
        <v>524349.25473269809</v>
      </c>
      <c r="K221" s="59">
        <f t="shared" si="77"/>
        <v>218824.27048780356</v>
      </c>
      <c r="L221" s="50">
        <f t="shared" si="67"/>
        <v>204358.93784997417</v>
      </c>
      <c r="M221" s="50">
        <f t="shared" si="68"/>
        <v>14465.332637829375</v>
      </c>
      <c r="N221" s="59">
        <f t="shared" si="78"/>
        <v>206367.75547099987</v>
      </c>
      <c r="O221" s="50">
        <f t="shared" si="69"/>
        <v>63760.39330869948</v>
      </c>
      <c r="P221" s="50">
        <f t="shared" si="70"/>
        <v>142607.36216230039</v>
      </c>
      <c r="Q221" s="59">
        <f t="shared" si="79"/>
        <v>1737315.969744731</v>
      </c>
      <c r="R221" s="50">
        <f t="shared" si="71"/>
        <v>549410.22829151363</v>
      </c>
      <c r="S221" s="60">
        <f t="shared" si="72"/>
        <v>1187905.7414532173</v>
      </c>
    </row>
    <row r="222" spans="1:19" ht="17.25" thickTop="1"/>
    <row r="225" spans="1:39" ht="31.5">
      <c r="A225" s="122" t="s">
        <v>216</v>
      </c>
    </row>
    <row r="226" spans="1:39">
      <c r="A226" s="124" t="s">
        <v>218</v>
      </c>
    </row>
    <row r="228" spans="1:39">
      <c r="A228" s="12" t="s">
        <v>225</v>
      </c>
    </row>
    <row r="229" spans="1:39" ht="22.5">
      <c r="B229" s="16" t="s">
        <v>37</v>
      </c>
      <c r="C229" s="16"/>
      <c r="D229" s="16" t="s">
        <v>38</v>
      </c>
      <c r="E229" s="16"/>
      <c r="F229" s="16" t="s">
        <v>154</v>
      </c>
      <c r="G229" s="16"/>
      <c r="H229" s="16" t="s">
        <v>39</v>
      </c>
      <c r="I229" s="16"/>
      <c r="J229" s="16" t="s">
        <v>40</v>
      </c>
      <c r="K229" s="16"/>
      <c r="L229" s="16" t="s">
        <v>51</v>
      </c>
      <c r="M229" s="16"/>
      <c r="N229" s="16" t="s">
        <v>158</v>
      </c>
      <c r="O229" s="16"/>
      <c r="P229" s="16" t="s">
        <v>159</v>
      </c>
      <c r="Q229" s="16"/>
      <c r="R229" s="16" t="s">
        <v>161</v>
      </c>
      <c r="S229" s="16"/>
      <c r="T229" s="16" t="s">
        <v>55</v>
      </c>
      <c r="U229" s="16"/>
      <c r="V229" s="16" t="s">
        <v>163</v>
      </c>
      <c r="W229" s="16"/>
      <c r="X229" s="16" t="s">
        <v>165</v>
      </c>
      <c r="Y229" s="16"/>
      <c r="Z229" s="16" t="s">
        <v>167</v>
      </c>
      <c r="AA229" s="16"/>
      <c r="AB229" s="16" t="s">
        <v>169</v>
      </c>
      <c r="AC229" s="16"/>
      <c r="AD229" s="16" t="s">
        <v>171</v>
      </c>
      <c r="AE229" s="16"/>
      <c r="AF229" s="16" t="s">
        <v>173</v>
      </c>
      <c r="AG229" s="16"/>
      <c r="AH229" s="16" t="s">
        <v>174</v>
      </c>
      <c r="AI229" s="16"/>
      <c r="AJ229" s="16" t="s">
        <v>61</v>
      </c>
      <c r="AK229" s="16"/>
      <c r="AL229" s="23" t="s">
        <v>176</v>
      </c>
      <c r="AM229" s="23"/>
    </row>
    <row r="230" spans="1:39" ht="17.25" thickBot="1">
      <c r="B230" s="86" t="s">
        <v>30</v>
      </c>
      <c r="C230" s="86" t="s">
        <v>31</v>
      </c>
      <c r="D230" s="86" t="s">
        <v>30</v>
      </c>
      <c r="E230" s="86" t="s">
        <v>31</v>
      </c>
      <c r="F230" s="86" t="s">
        <v>30</v>
      </c>
      <c r="G230" s="86" t="s">
        <v>31</v>
      </c>
      <c r="H230" s="86" t="s">
        <v>30</v>
      </c>
      <c r="I230" s="86" t="s">
        <v>31</v>
      </c>
      <c r="J230" s="86" t="s">
        <v>30</v>
      </c>
      <c r="K230" s="86" t="s">
        <v>31</v>
      </c>
      <c r="L230" s="86" t="s">
        <v>30</v>
      </c>
      <c r="M230" s="86" t="s">
        <v>31</v>
      </c>
      <c r="N230" s="86" t="s">
        <v>30</v>
      </c>
      <c r="O230" s="86" t="s">
        <v>31</v>
      </c>
      <c r="P230" s="86" t="s">
        <v>30</v>
      </c>
      <c r="Q230" s="86" t="s">
        <v>31</v>
      </c>
      <c r="R230" s="86" t="s">
        <v>30</v>
      </c>
      <c r="S230" s="86" t="s">
        <v>31</v>
      </c>
      <c r="T230" s="86" t="s">
        <v>30</v>
      </c>
      <c r="U230" s="86" t="s">
        <v>31</v>
      </c>
      <c r="V230" s="86" t="s">
        <v>30</v>
      </c>
      <c r="W230" s="86" t="s">
        <v>31</v>
      </c>
      <c r="X230" s="86" t="s">
        <v>30</v>
      </c>
      <c r="Y230" s="86" t="s">
        <v>31</v>
      </c>
      <c r="Z230" s="86" t="s">
        <v>30</v>
      </c>
      <c r="AA230" s="86" t="s">
        <v>31</v>
      </c>
      <c r="AB230" s="86" t="s">
        <v>30</v>
      </c>
      <c r="AC230" s="86" t="s">
        <v>31</v>
      </c>
      <c r="AD230" s="86" t="s">
        <v>30</v>
      </c>
      <c r="AE230" s="86" t="s">
        <v>31</v>
      </c>
      <c r="AF230" s="86" t="s">
        <v>30</v>
      </c>
      <c r="AG230" s="86" t="s">
        <v>31</v>
      </c>
      <c r="AH230" s="86" t="s">
        <v>30</v>
      </c>
      <c r="AI230" s="86" t="s">
        <v>31</v>
      </c>
      <c r="AJ230" s="86" t="s">
        <v>30</v>
      </c>
      <c r="AK230" s="86" t="s">
        <v>31</v>
      </c>
      <c r="AL230" s="23" t="s">
        <v>30</v>
      </c>
      <c r="AM230" s="23" t="s">
        <v>31</v>
      </c>
    </row>
    <row r="231" spans="1:39" ht="17.25" thickTop="1">
      <c r="A231" s="84" t="s">
        <v>22</v>
      </c>
      <c r="B231" s="112">
        <v>0.216</v>
      </c>
      <c r="C231" s="113">
        <v>0.19800000000000001</v>
      </c>
      <c r="D231" s="113">
        <v>9.5000000000000001E-2</v>
      </c>
      <c r="E231" s="113">
        <v>5.6000000000000001E-2</v>
      </c>
      <c r="F231" s="113">
        <v>6.0999999999999999E-2</v>
      </c>
      <c r="G231" s="113">
        <v>3.4000000000000002E-2</v>
      </c>
      <c r="H231" s="113">
        <v>2.1000000000000001E-2</v>
      </c>
      <c r="I231" s="113">
        <v>0</v>
      </c>
      <c r="J231" s="113">
        <v>0.17599999999999999</v>
      </c>
      <c r="K231" s="113">
        <v>5.6000000000000001E-2</v>
      </c>
      <c r="L231" s="113">
        <v>0.153</v>
      </c>
      <c r="M231" s="113">
        <v>8.5999999999999993E-2</v>
      </c>
      <c r="N231" s="113">
        <v>0.03</v>
      </c>
      <c r="O231" s="113">
        <v>9.9000000000000005E-2</v>
      </c>
      <c r="P231" s="113">
        <v>2.3E-2</v>
      </c>
      <c r="Q231" s="113">
        <v>2.5999999999999999E-2</v>
      </c>
      <c r="R231" s="113">
        <v>8.6999999999999994E-2</v>
      </c>
      <c r="S231" s="113">
        <v>1.2999999999999999E-2</v>
      </c>
      <c r="T231" s="113">
        <v>0.03</v>
      </c>
      <c r="U231" s="113">
        <v>1.2999999999999999E-2</v>
      </c>
      <c r="V231" s="113">
        <v>1.2999999999999999E-2</v>
      </c>
      <c r="W231" s="113">
        <v>2.5999999999999999E-2</v>
      </c>
      <c r="X231" s="113">
        <v>2.8000000000000001E-2</v>
      </c>
      <c r="Y231" s="113">
        <v>0.14199999999999999</v>
      </c>
      <c r="Z231" s="113">
        <v>4.9000000000000002E-2</v>
      </c>
      <c r="AA231" s="113">
        <v>0.155</v>
      </c>
      <c r="AB231" s="113">
        <v>0</v>
      </c>
      <c r="AC231" s="113">
        <v>8.9999999999999993E-3</v>
      </c>
      <c r="AD231" s="113">
        <v>2E-3</v>
      </c>
      <c r="AE231" s="113">
        <v>0.03</v>
      </c>
      <c r="AF231" s="113">
        <v>0</v>
      </c>
      <c r="AG231" s="113">
        <v>1.2999999999999999E-2</v>
      </c>
      <c r="AH231" s="113">
        <v>2E-3</v>
      </c>
      <c r="AI231" s="113">
        <v>0</v>
      </c>
      <c r="AJ231" s="113">
        <v>1.4999999999999999E-2</v>
      </c>
      <c r="AK231" s="114">
        <v>4.2999999999999997E-2</v>
      </c>
      <c r="AL231" s="118">
        <f>SUM(B231,D231,F231,H231,J231,L231,N231,P231,R231,T231,V231,X231,Z231,AB231,AD231,AF231,AH231,AJ231,)</f>
        <v>1.0010000000000001</v>
      </c>
      <c r="AM231" s="118">
        <f>SUM(C231,E231,G231,I231,K231,M231,O231,Q231,S231,U231,W231,Y231,AA231,AC231,AE231,AG231,AI231,AK231,)</f>
        <v>0.99900000000000022</v>
      </c>
    </row>
    <row r="232" spans="1:39" ht="17.25" thickBot="1">
      <c r="A232" s="84" t="s">
        <v>23</v>
      </c>
      <c r="B232" s="108">
        <v>0.159</v>
      </c>
      <c r="C232" s="109">
        <v>0.111</v>
      </c>
      <c r="D232" s="109">
        <v>0.09</v>
      </c>
      <c r="E232" s="109">
        <v>3.4000000000000002E-2</v>
      </c>
      <c r="F232" s="109">
        <v>4.8000000000000001E-2</v>
      </c>
      <c r="G232" s="109">
        <v>1.2999999999999999E-2</v>
      </c>
      <c r="H232" s="109">
        <v>0.04</v>
      </c>
      <c r="I232" s="109">
        <v>0.02</v>
      </c>
      <c r="J232" s="109">
        <v>0.1</v>
      </c>
      <c r="K232" s="109">
        <v>3.4000000000000002E-2</v>
      </c>
      <c r="L232" s="109">
        <v>0.14199999999999999</v>
      </c>
      <c r="M232" s="109">
        <v>6.0999999999999999E-2</v>
      </c>
      <c r="N232" s="109">
        <v>3.2000000000000001E-2</v>
      </c>
      <c r="O232" s="109">
        <v>0.124</v>
      </c>
      <c r="P232" s="109">
        <v>2.9000000000000001E-2</v>
      </c>
      <c r="Q232" s="109">
        <v>3.5000000000000003E-2</v>
      </c>
      <c r="R232" s="109">
        <v>0.108</v>
      </c>
      <c r="S232" s="109">
        <v>2.5999999999999999E-2</v>
      </c>
      <c r="T232" s="109">
        <v>0.05</v>
      </c>
      <c r="U232" s="109">
        <v>0.03</v>
      </c>
      <c r="V232" s="109">
        <v>1.6E-2</v>
      </c>
      <c r="W232" s="109">
        <v>3.5999999999999997E-2</v>
      </c>
      <c r="X232" s="109">
        <v>8.6999999999999994E-2</v>
      </c>
      <c r="Y232" s="109">
        <v>0.17399999999999999</v>
      </c>
      <c r="Z232" s="109">
        <v>4.7E-2</v>
      </c>
      <c r="AA232" s="109">
        <v>0.16900000000000001</v>
      </c>
      <c r="AB232" s="109">
        <v>1.6E-2</v>
      </c>
      <c r="AC232" s="109">
        <v>4.1000000000000002E-2</v>
      </c>
      <c r="AD232" s="109">
        <v>5.0000000000000001E-3</v>
      </c>
      <c r="AE232" s="109">
        <v>3.1E-2</v>
      </c>
      <c r="AF232" s="109">
        <v>1.0999999999999999E-2</v>
      </c>
      <c r="AG232" s="109">
        <v>2.7E-2</v>
      </c>
      <c r="AH232" s="109">
        <v>1.0999999999999999E-2</v>
      </c>
      <c r="AI232" s="109">
        <v>1E-3</v>
      </c>
      <c r="AJ232" s="109">
        <v>8.0000000000000002E-3</v>
      </c>
      <c r="AK232" s="110">
        <v>3.3000000000000002E-2</v>
      </c>
      <c r="AL232" s="118">
        <f>SUM(B232,D232,F232,H232,J232,L232,N232,P232,R232,T232,V232,X232,Z232,AB232,AD232,AF232,AH232,AJ232,)</f>
        <v>0.99900000000000011</v>
      </c>
      <c r="AM232" s="118">
        <f>SUM(C232,E232,G232,I232,K232,M232,O232,Q232,S232,U232,W232,Y232,AA232,AC232,AE232,AG232,AI232,AK232,)</f>
        <v>1.0000000000000002</v>
      </c>
    </row>
    <row r="233" spans="1:39" ht="17.25" thickTop="1"/>
    <row r="234" spans="1:39">
      <c r="A234" s="12" t="s">
        <v>182</v>
      </c>
    </row>
    <row r="235" spans="1:39" ht="22.5">
      <c r="B235" s="16" t="s">
        <v>37</v>
      </c>
      <c r="C235" s="16"/>
      <c r="D235" s="16" t="s">
        <v>38</v>
      </c>
      <c r="E235" s="16"/>
      <c r="F235" s="16" t="s">
        <v>154</v>
      </c>
      <c r="G235" s="16"/>
      <c r="H235" s="16" t="s">
        <v>39</v>
      </c>
      <c r="I235" s="16"/>
      <c r="J235" s="16" t="s">
        <v>40</v>
      </c>
      <c r="K235" s="16"/>
      <c r="L235" s="16" t="s">
        <v>51</v>
      </c>
      <c r="M235" s="16"/>
      <c r="N235" s="16" t="s">
        <v>158</v>
      </c>
      <c r="O235" s="16"/>
      <c r="P235" s="16" t="s">
        <v>159</v>
      </c>
      <c r="Q235" s="16"/>
      <c r="R235" s="16" t="s">
        <v>161</v>
      </c>
      <c r="S235" s="16"/>
      <c r="T235" s="16" t="s">
        <v>55</v>
      </c>
      <c r="U235" s="16"/>
      <c r="V235" s="16" t="s">
        <v>163</v>
      </c>
      <c r="W235" s="16"/>
      <c r="X235" s="16" t="s">
        <v>165</v>
      </c>
      <c r="Y235" s="16"/>
      <c r="Z235" s="16" t="s">
        <v>167</v>
      </c>
      <c r="AA235" s="16"/>
      <c r="AB235" s="16" t="s">
        <v>169</v>
      </c>
      <c r="AC235" s="16"/>
      <c r="AD235" s="16" t="s">
        <v>171</v>
      </c>
      <c r="AE235" s="16"/>
      <c r="AF235" s="16" t="s">
        <v>173</v>
      </c>
      <c r="AG235" s="16"/>
      <c r="AH235" s="16" t="s">
        <v>174</v>
      </c>
      <c r="AI235" s="16"/>
      <c r="AJ235" s="16" t="s">
        <v>61</v>
      </c>
      <c r="AK235" s="16"/>
    </row>
    <row r="236" spans="1:39">
      <c r="B236" s="16" t="s">
        <v>30</v>
      </c>
      <c r="C236" s="16" t="s">
        <v>31</v>
      </c>
      <c r="D236" s="16" t="s">
        <v>30</v>
      </c>
      <c r="E236" s="16" t="s">
        <v>31</v>
      </c>
      <c r="F236" s="16" t="s">
        <v>30</v>
      </c>
      <c r="G236" s="16" t="s">
        <v>31</v>
      </c>
      <c r="H236" s="16" t="s">
        <v>30</v>
      </c>
      <c r="I236" s="16" t="s">
        <v>31</v>
      </c>
      <c r="J236" s="16" t="s">
        <v>30</v>
      </c>
      <c r="K236" s="16" t="s">
        <v>31</v>
      </c>
      <c r="L236" s="16" t="s">
        <v>30</v>
      </c>
      <c r="M236" s="16" t="s">
        <v>31</v>
      </c>
      <c r="N236" s="16" t="s">
        <v>30</v>
      </c>
      <c r="O236" s="16" t="s">
        <v>31</v>
      </c>
      <c r="P236" s="16" t="s">
        <v>30</v>
      </c>
      <c r="Q236" s="16" t="s">
        <v>31</v>
      </c>
      <c r="R236" s="16" t="s">
        <v>30</v>
      </c>
      <c r="S236" s="16" t="s">
        <v>31</v>
      </c>
      <c r="T236" s="16" t="s">
        <v>30</v>
      </c>
      <c r="U236" s="16" t="s">
        <v>31</v>
      </c>
      <c r="V236" s="16" t="s">
        <v>30</v>
      </c>
      <c r="W236" s="16" t="s">
        <v>31</v>
      </c>
      <c r="X236" s="16" t="s">
        <v>30</v>
      </c>
      <c r="Y236" s="16" t="s">
        <v>31</v>
      </c>
      <c r="Z236" s="16" t="s">
        <v>30</v>
      </c>
      <c r="AA236" s="16" t="s">
        <v>31</v>
      </c>
      <c r="AB236" s="16" t="s">
        <v>30</v>
      </c>
      <c r="AC236" s="16" t="s">
        <v>31</v>
      </c>
      <c r="AD236" s="16" t="s">
        <v>30</v>
      </c>
      <c r="AE236" s="16" t="s">
        <v>31</v>
      </c>
      <c r="AF236" s="16" t="s">
        <v>30</v>
      </c>
      <c r="AG236" s="16" t="s">
        <v>31</v>
      </c>
      <c r="AH236" s="16" t="s">
        <v>30</v>
      </c>
      <c r="AI236" s="16" t="s">
        <v>31</v>
      </c>
      <c r="AJ236" s="16" t="s">
        <v>30</v>
      </c>
      <c r="AK236" s="16" t="s">
        <v>31</v>
      </c>
    </row>
    <row r="237" spans="1:39">
      <c r="A237" s="11" t="s">
        <v>5</v>
      </c>
      <c r="B237" s="1">
        <f t="shared" ref="B237:AK237" si="80">SUM(B238:B239)</f>
        <v>78.871976783999997</v>
      </c>
      <c r="C237" s="1">
        <f t="shared" si="80"/>
        <v>38.657785115999999</v>
      </c>
      <c r="D237" s="1">
        <f t="shared" si="80"/>
        <v>42.476922189999996</v>
      </c>
      <c r="E237" s="1">
        <f t="shared" si="80"/>
        <v>11.654990352000002</v>
      </c>
      <c r="F237" s="1">
        <f t="shared" si="80"/>
        <v>23.475893738000003</v>
      </c>
      <c r="G237" s="1">
        <f t="shared" si="80"/>
        <v>4.960355828</v>
      </c>
      <c r="H237" s="1">
        <f t="shared" si="80"/>
        <v>17.191393050000002</v>
      </c>
      <c r="I237" s="1">
        <f t="shared" si="80"/>
        <v>5.5369040000000007</v>
      </c>
      <c r="J237" s="1">
        <f t="shared" si="80"/>
        <v>52.79715376</v>
      </c>
      <c r="K237" s="1">
        <f t="shared" si="80"/>
        <v>11.654990352000002</v>
      </c>
      <c r="L237" s="1">
        <f t="shared" si="80"/>
        <v>67.266487842000004</v>
      </c>
      <c r="M237" s="1">
        <f t="shared" si="80"/>
        <v>20.331018012000001</v>
      </c>
      <c r="N237" s="1">
        <f t="shared" si="80"/>
        <v>14.802559452000001</v>
      </c>
      <c r="O237" s="1">
        <f t="shared" si="80"/>
        <v>38.292788758000007</v>
      </c>
      <c r="P237" s="1">
        <f t="shared" si="80"/>
        <v>13.081898974000001</v>
      </c>
      <c r="Q237" s="1">
        <f t="shared" si="80"/>
        <v>10.730628292000002</v>
      </c>
      <c r="R237" s="1">
        <f t="shared" si="80"/>
        <v>48.825714558000001</v>
      </c>
      <c r="S237" s="1">
        <f t="shared" si="80"/>
        <v>7.7184983460000005</v>
      </c>
      <c r="T237" s="1">
        <f t="shared" si="80"/>
        <v>21.787379100000003</v>
      </c>
      <c r="U237" s="1">
        <f t="shared" si="80"/>
        <v>8.8258791460000019</v>
      </c>
      <c r="V237" s="1">
        <f t="shared" si="80"/>
        <v>7.2422729060000002</v>
      </c>
      <c r="W237" s="1">
        <f t="shared" si="80"/>
        <v>11.007473491999999</v>
      </c>
      <c r="X237" s="1">
        <f t="shared" si="80"/>
        <v>35.986057111999997</v>
      </c>
      <c r="Y237" s="1">
        <f t="shared" si="80"/>
        <v>53.856779164000002</v>
      </c>
      <c r="Z237" s="1">
        <f t="shared" si="80"/>
        <v>22.133807282000003</v>
      </c>
      <c r="AA237" s="1">
        <f t="shared" si="80"/>
        <v>52.993076310000014</v>
      </c>
      <c r="AB237" s="1">
        <f t="shared" si="80"/>
        <v>6.2087285760000004</v>
      </c>
      <c r="AC237" s="1">
        <f t="shared" si="80"/>
        <v>11.711015378000003</v>
      </c>
      <c r="AD237" s="1">
        <f t="shared" si="80"/>
        <v>2.0992345000000001</v>
      </c>
      <c r="AE237" s="1">
        <f t="shared" si="80"/>
        <v>9.7834084600000022</v>
      </c>
      <c r="AF237" s="1">
        <f t="shared" si="80"/>
        <v>4.2685008959999999</v>
      </c>
      <c r="AG237" s="1">
        <f t="shared" si="80"/>
        <v>7.9953435460000009</v>
      </c>
      <c r="AH237" s="1">
        <f t="shared" si="80"/>
        <v>4.427507716</v>
      </c>
      <c r="AI237" s="1">
        <f t="shared" si="80"/>
        <v>0.27684520000000001</v>
      </c>
      <c r="AJ237" s="1">
        <f t="shared" si="80"/>
        <v>4.2969154380000001</v>
      </c>
      <c r="AK237" s="1">
        <f t="shared" si="80"/>
        <v>10.857622006</v>
      </c>
      <c r="AL237" s="1">
        <f>SUM(B237:AK237)</f>
        <v>784.0858056320003</v>
      </c>
      <c r="AM237" s="1"/>
    </row>
    <row r="238" spans="1:39">
      <c r="A238" s="13" t="s">
        <v>22</v>
      </c>
      <c r="B238" s="1">
        <f>$F199*B231</f>
        <v>17.172736559999997</v>
      </c>
      <c r="C238" s="1">
        <f>$G199*C231</f>
        <v>7.9279679160000001</v>
      </c>
      <c r="D238" s="1">
        <f>$F199*D231</f>
        <v>7.5528239499999987</v>
      </c>
      <c r="E238" s="1">
        <f>$G199*E231</f>
        <v>2.2422535520000002</v>
      </c>
      <c r="F238" s="1">
        <f>$F199*F231</f>
        <v>4.8497080099999987</v>
      </c>
      <c r="G238" s="1">
        <f>$G199*G231</f>
        <v>1.3613682280000001</v>
      </c>
      <c r="H238" s="1">
        <f>$F199*H231</f>
        <v>1.6695716099999998</v>
      </c>
      <c r="I238" s="1">
        <f>$G199*I231</f>
        <v>0</v>
      </c>
      <c r="J238" s="1">
        <f>$F199*J231</f>
        <v>13.992600159999997</v>
      </c>
      <c r="K238" s="1">
        <f>$G199*K231</f>
        <v>2.2422535520000002</v>
      </c>
      <c r="L238" s="1">
        <f>$F199*L231</f>
        <v>12.164021729999998</v>
      </c>
      <c r="M238" s="1">
        <f>$G199*M231</f>
        <v>3.4434608119999996</v>
      </c>
      <c r="N238" s="1">
        <f>$F199*N231</f>
        <v>2.3851022999999993</v>
      </c>
      <c r="O238" s="1">
        <f>$G199*O231</f>
        <v>3.963983958</v>
      </c>
      <c r="P238" s="1">
        <f>$F199*P231</f>
        <v>1.8285784299999996</v>
      </c>
      <c r="Q238" s="1">
        <f>$G199*Q231</f>
        <v>1.0410462919999999</v>
      </c>
      <c r="R238" s="1">
        <f>$F199*R231</f>
        <v>6.9167966699999983</v>
      </c>
      <c r="S238" s="1">
        <f>$G199*S231</f>
        <v>0.52052314599999994</v>
      </c>
      <c r="T238" s="1">
        <f>$F199*T231</f>
        <v>2.3851022999999993</v>
      </c>
      <c r="U238" s="1">
        <f>$G199*U231</f>
        <v>0.52052314599999994</v>
      </c>
      <c r="V238" s="1">
        <f>$F199*V231</f>
        <v>1.0335443299999998</v>
      </c>
      <c r="W238" s="1">
        <f>$G199*W231</f>
        <v>1.0410462919999999</v>
      </c>
      <c r="X238" s="1">
        <f>$F199*X231</f>
        <v>2.2260954799999997</v>
      </c>
      <c r="Y238" s="1">
        <f>$G199*Y231</f>
        <v>5.685714363999999</v>
      </c>
      <c r="Z238" s="1">
        <f>$F199*Z231</f>
        <v>3.8956670899999994</v>
      </c>
      <c r="AA238" s="1">
        <f>$G199*AA231</f>
        <v>6.2062375100000002</v>
      </c>
      <c r="AB238" s="1">
        <f>$F199*AB231</f>
        <v>0</v>
      </c>
      <c r="AC238" s="1">
        <f>$G199*AC231</f>
        <v>0.36036217799999998</v>
      </c>
      <c r="AD238" s="1">
        <f>$F199*AD231</f>
        <v>0.15900681999999999</v>
      </c>
      <c r="AE238" s="1">
        <f>$G199*AE231</f>
        <v>1.2012072599999999</v>
      </c>
      <c r="AF238" s="1">
        <f>$F199*AF231</f>
        <v>0</v>
      </c>
      <c r="AG238" s="1">
        <f>$G199*AG231</f>
        <v>0.52052314599999994</v>
      </c>
      <c r="AH238" s="1">
        <f>$F199*AH231</f>
        <v>0.15900681999999999</v>
      </c>
      <c r="AI238" s="1">
        <f>$G199*AI231</f>
        <v>0</v>
      </c>
      <c r="AJ238" s="1">
        <f>$F199*AJ231</f>
        <v>1.1925511499999997</v>
      </c>
      <c r="AK238" s="1">
        <f>$G199*AK231</f>
        <v>1.7217304059999998</v>
      </c>
      <c r="AL238" s="1">
        <f>SUM(B238:AK238)</f>
        <v>119.58311516800001</v>
      </c>
    </row>
    <row r="239" spans="1:39">
      <c r="A239" s="13" t="s">
        <v>23</v>
      </c>
      <c r="B239" s="1">
        <f>$I199*B232</f>
        <v>61.699240224000008</v>
      </c>
      <c r="C239" s="1">
        <f>$J199*C232</f>
        <v>30.729817200000003</v>
      </c>
      <c r="D239" s="1">
        <f>$I199*D232</f>
        <v>34.924098239999999</v>
      </c>
      <c r="E239" s="1">
        <f>$J199*E232</f>
        <v>9.4127368000000011</v>
      </c>
      <c r="F239" s="1">
        <f>$I199*F232</f>
        <v>18.626185728000003</v>
      </c>
      <c r="G239" s="1">
        <f>$J199*G232</f>
        <v>3.5989876000000001</v>
      </c>
      <c r="H239" s="1">
        <f>$I199*H232</f>
        <v>15.521821440000002</v>
      </c>
      <c r="I239" s="1">
        <f>$J199*I232</f>
        <v>5.5369040000000007</v>
      </c>
      <c r="J239" s="1">
        <f>$I199*J232</f>
        <v>38.804553600000006</v>
      </c>
      <c r="K239" s="1">
        <f>$J199*K232</f>
        <v>9.4127368000000011</v>
      </c>
      <c r="L239" s="1">
        <f>$I199*L232</f>
        <v>55.102466112000002</v>
      </c>
      <c r="M239" s="1">
        <f>$J199*M232</f>
        <v>16.887557200000003</v>
      </c>
      <c r="N239" s="1">
        <f>$I199*N232</f>
        <v>12.417457152000001</v>
      </c>
      <c r="O239" s="1">
        <f>$J199*O232</f>
        <v>34.328804800000007</v>
      </c>
      <c r="P239" s="1">
        <f>$I199*P232</f>
        <v>11.253320544000001</v>
      </c>
      <c r="Q239" s="1">
        <f>$J199*Q232</f>
        <v>9.6895820000000015</v>
      </c>
      <c r="R239" s="1">
        <f>$I199*R232</f>
        <v>41.908917888000005</v>
      </c>
      <c r="S239" s="1">
        <f>$J199*S232</f>
        <v>7.1979752000000001</v>
      </c>
      <c r="T239" s="1">
        <f>$I199*T232</f>
        <v>19.402276800000003</v>
      </c>
      <c r="U239" s="1">
        <f>$J199*U232</f>
        <v>8.3053560000000015</v>
      </c>
      <c r="V239" s="1">
        <f>$I199*V232</f>
        <v>6.2087285760000004</v>
      </c>
      <c r="W239" s="1">
        <f>$J199*W232</f>
        <v>9.9664272</v>
      </c>
      <c r="X239" s="1">
        <f>$I199*X232</f>
        <v>33.759961632</v>
      </c>
      <c r="Y239" s="1">
        <f>$J199*Y232</f>
        <v>48.171064800000003</v>
      </c>
      <c r="Z239" s="1">
        <f>$I199*Z232</f>
        <v>18.238140192000003</v>
      </c>
      <c r="AA239" s="1">
        <f>$J199*AA232</f>
        <v>46.786838800000012</v>
      </c>
      <c r="AB239" s="1">
        <f>$I199*AB232</f>
        <v>6.2087285760000004</v>
      </c>
      <c r="AC239" s="1">
        <f>$J199*AC232</f>
        <v>11.350653200000002</v>
      </c>
      <c r="AD239" s="1">
        <f>$I199*AD232</f>
        <v>1.9402276800000002</v>
      </c>
      <c r="AE239" s="1">
        <f>$J199*AE232</f>
        <v>8.5822012000000019</v>
      </c>
      <c r="AF239" s="1">
        <f>$I199*AF232</f>
        <v>4.2685008959999999</v>
      </c>
      <c r="AG239" s="1">
        <f>$J199*AG232</f>
        <v>7.4748204000000005</v>
      </c>
      <c r="AH239" s="1">
        <f>$I199*AH232</f>
        <v>4.2685008959999999</v>
      </c>
      <c r="AI239" s="1">
        <f>$J199*AI232</f>
        <v>0.27684520000000001</v>
      </c>
      <c r="AJ239" s="1">
        <f>$I199*AJ232</f>
        <v>3.1043642880000002</v>
      </c>
      <c r="AK239" s="1">
        <f>$J199*AK232</f>
        <v>9.1358916000000008</v>
      </c>
      <c r="AL239" s="1">
        <f>SUM(B239:AK239)</f>
        <v>664.50269046400024</v>
      </c>
    </row>
    <row r="240" spans="1:39" ht="17.25" thickBot="1"/>
    <row r="241" spans="1:38" ht="23.25" thickTop="1">
      <c r="A241" s="131" t="s">
        <v>245</v>
      </c>
      <c r="B241" s="42" t="s">
        <v>37</v>
      </c>
      <c r="C241" s="42"/>
      <c r="D241" s="42" t="s">
        <v>38</v>
      </c>
      <c r="E241" s="42"/>
      <c r="F241" s="42" t="s">
        <v>154</v>
      </c>
      <c r="G241" s="42"/>
      <c r="H241" s="42" t="s">
        <v>39</v>
      </c>
      <c r="I241" s="42"/>
      <c r="J241" s="42" t="s">
        <v>40</v>
      </c>
      <c r="K241" s="42"/>
      <c r="L241" s="42" t="s">
        <v>51</v>
      </c>
      <c r="M241" s="42"/>
      <c r="N241" s="42" t="s">
        <v>158</v>
      </c>
      <c r="O241" s="42"/>
      <c r="P241" s="42" t="s">
        <v>159</v>
      </c>
      <c r="Q241" s="42"/>
      <c r="R241" s="42" t="s">
        <v>161</v>
      </c>
      <c r="S241" s="42"/>
      <c r="T241" s="42" t="s">
        <v>55</v>
      </c>
      <c r="U241" s="42"/>
      <c r="V241" s="42" t="s">
        <v>163</v>
      </c>
      <c r="W241" s="42"/>
      <c r="X241" s="42" t="s">
        <v>165</v>
      </c>
      <c r="Y241" s="42"/>
      <c r="Z241" s="42" t="s">
        <v>167</v>
      </c>
      <c r="AA241" s="42"/>
      <c r="AB241" s="42" t="s">
        <v>169</v>
      </c>
      <c r="AC241" s="42"/>
      <c r="AD241" s="42" t="s">
        <v>171</v>
      </c>
      <c r="AE241" s="42"/>
      <c r="AF241" s="42" t="s">
        <v>173</v>
      </c>
      <c r="AG241" s="42"/>
      <c r="AH241" s="42" t="s">
        <v>174</v>
      </c>
      <c r="AI241" s="42"/>
      <c r="AJ241" s="42" t="s">
        <v>61</v>
      </c>
      <c r="AK241" s="42"/>
      <c r="AL241" s="43"/>
    </row>
    <row r="242" spans="1:38">
      <c r="A242" s="65"/>
      <c r="B242" s="16" t="s">
        <v>30</v>
      </c>
      <c r="C242" s="16" t="s">
        <v>31</v>
      </c>
      <c r="D242" s="16" t="s">
        <v>30</v>
      </c>
      <c r="E242" s="16" t="s">
        <v>31</v>
      </c>
      <c r="F242" s="16" t="s">
        <v>30</v>
      </c>
      <c r="G242" s="16" t="s">
        <v>31</v>
      </c>
      <c r="H242" s="16" t="s">
        <v>30</v>
      </c>
      <c r="I242" s="16" t="s">
        <v>31</v>
      </c>
      <c r="J242" s="16" t="s">
        <v>30</v>
      </c>
      <c r="K242" s="16" t="s">
        <v>31</v>
      </c>
      <c r="L242" s="16" t="s">
        <v>30</v>
      </c>
      <c r="M242" s="16" t="s">
        <v>31</v>
      </c>
      <c r="N242" s="16" t="s">
        <v>30</v>
      </c>
      <c r="O242" s="16" t="s">
        <v>31</v>
      </c>
      <c r="P242" s="16" t="s">
        <v>30</v>
      </c>
      <c r="Q242" s="16" t="s">
        <v>31</v>
      </c>
      <c r="R242" s="16" t="s">
        <v>30</v>
      </c>
      <c r="S242" s="16" t="s">
        <v>31</v>
      </c>
      <c r="T242" s="16" t="s">
        <v>30</v>
      </c>
      <c r="U242" s="16" t="s">
        <v>31</v>
      </c>
      <c r="V242" s="16" t="s">
        <v>30</v>
      </c>
      <c r="W242" s="16" t="s">
        <v>31</v>
      </c>
      <c r="X242" s="16" t="s">
        <v>30</v>
      </c>
      <c r="Y242" s="16" t="s">
        <v>31</v>
      </c>
      <c r="Z242" s="16" t="s">
        <v>30</v>
      </c>
      <c r="AA242" s="16" t="s">
        <v>31</v>
      </c>
      <c r="AB242" s="16" t="s">
        <v>30</v>
      </c>
      <c r="AC242" s="16" t="s">
        <v>31</v>
      </c>
      <c r="AD242" s="16" t="s">
        <v>30</v>
      </c>
      <c r="AE242" s="16" t="s">
        <v>31</v>
      </c>
      <c r="AF242" s="16" t="s">
        <v>30</v>
      </c>
      <c r="AG242" s="16" t="s">
        <v>31</v>
      </c>
      <c r="AH242" s="16" t="s">
        <v>30</v>
      </c>
      <c r="AI242" s="16" t="s">
        <v>31</v>
      </c>
      <c r="AJ242" s="16" t="s">
        <v>30</v>
      </c>
      <c r="AK242" s="16" t="s">
        <v>31</v>
      </c>
      <c r="AL242" s="45"/>
    </row>
    <row r="243" spans="1:38">
      <c r="A243" s="46" t="s">
        <v>5</v>
      </c>
      <c r="B243" s="39">
        <f t="shared" ref="B243:AK243" si="81">SUM(B244:B245)</f>
        <v>1487855.9568656713</v>
      </c>
      <c r="C243" s="39">
        <f t="shared" si="81"/>
        <v>706279.03591678338</v>
      </c>
      <c r="D243" s="39">
        <f t="shared" si="81"/>
        <v>801292.73141955538</v>
      </c>
      <c r="E243" s="39">
        <f t="shared" si="81"/>
        <v>212937.06622687439</v>
      </c>
      <c r="F243" s="39">
        <f t="shared" si="81"/>
        <v>442853.72023177793</v>
      </c>
      <c r="G243" s="39">
        <f t="shared" si="81"/>
        <v>90625.86802351549</v>
      </c>
      <c r="H243" s="39">
        <f t="shared" si="81"/>
        <v>324301.70510764269</v>
      </c>
      <c r="I243" s="39">
        <f t="shared" si="81"/>
        <v>101159.42254190944</v>
      </c>
      <c r="J243" s="39">
        <f t="shared" si="81"/>
        <v>995975.54074876918</v>
      </c>
      <c r="K243" s="39">
        <f t="shared" si="81"/>
        <v>212937.06622687439</v>
      </c>
      <c r="L243" s="39">
        <f t="shared" si="81"/>
        <v>1268927.8082536256</v>
      </c>
      <c r="M243" s="39">
        <f t="shared" si="81"/>
        <v>371448.38375075313</v>
      </c>
      <c r="N243" s="39">
        <f t="shared" si="81"/>
        <v>279238.29420215904</v>
      </c>
      <c r="O243" s="39">
        <f t="shared" si="81"/>
        <v>699610.54016443144</v>
      </c>
      <c r="P243" s="39">
        <f t="shared" si="81"/>
        <v>246779.42799487797</v>
      </c>
      <c r="Q243" s="39">
        <f t="shared" si="81"/>
        <v>196048.94026166896</v>
      </c>
      <c r="R243" s="39">
        <f t="shared" si="81"/>
        <v>921057.55701155635</v>
      </c>
      <c r="S243" s="39">
        <f t="shared" si="81"/>
        <v>141017.22471114597</v>
      </c>
      <c r="T243" s="39">
        <f t="shared" si="81"/>
        <v>411001.25925842969</v>
      </c>
      <c r="U243" s="39">
        <f t="shared" si="81"/>
        <v>161249.10921952789</v>
      </c>
      <c r="V243" s="39">
        <f t="shared" si="81"/>
        <v>136619.61223501209</v>
      </c>
      <c r="W243" s="39">
        <f t="shared" si="81"/>
        <v>201106.91138876442</v>
      </c>
      <c r="X243" s="39">
        <f t="shared" si="81"/>
        <v>678847.81923025206</v>
      </c>
      <c r="Y243" s="39">
        <f t="shared" si="81"/>
        <v>983965.16901816975</v>
      </c>
      <c r="Z243" s="39">
        <f t="shared" si="81"/>
        <v>417536.34631002502</v>
      </c>
      <c r="AA243" s="39">
        <f t="shared" si="81"/>
        <v>968185.28878935624</v>
      </c>
      <c r="AB243" s="39">
        <f t="shared" si="81"/>
        <v>117122.63560557392</v>
      </c>
      <c r="AC243" s="39">
        <f t="shared" si="81"/>
        <v>213960.64533860463</v>
      </c>
      <c r="AD243" s="39">
        <f t="shared" si="81"/>
        <v>39600.358492809268</v>
      </c>
      <c r="AE243" s="39">
        <f t="shared" si="81"/>
        <v>178743.20203226054</v>
      </c>
      <c r="AF243" s="39">
        <f t="shared" si="81"/>
        <v>80521.811978832062</v>
      </c>
      <c r="AG243" s="39">
        <f t="shared" si="81"/>
        <v>146075.19583824146</v>
      </c>
      <c r="AH243" s="39">
        <f t="shared" si="81"/>
        <v>83521.346844899468</v>
      </c>
      <c r="AI243" s="39">
        <f t="shared" si="81"/>
        <v>5057.9711270954722</v>
      </c>
      <c r="AJ243" s="39">
        <f t="shared" si="81"/>
        <v>81057.829298292549</v>
      </c>
      <c r="AK243" s="39">
        <f t="shared" si="81"/>
        <v>198369.11969311521</v>
      </c>
      <c r="AL243" s="47">
        <f>SUM(B243:AK243)</f>
        <v>14602887.921358854</v>
      </c>
    </row>
    <row r="244" spans="1:38">
      <c r="A244" s="48" t="s">
        <v>22</v>
      </c>
      <c r="B244" s="14">
        <f>B238*$O$122/$B$158*$H$26</f>
        <v>323949.76553528057</v>
      </c>
      <c r="C244" s="14">
        <f>C238*$P$122/$B$158*$H$26</f>
        <v>144844.24080918598</v>
      </c>
      <c r="D244" s="14">
        <f>D238*$O$122/$B$158*$H$26</f>
        <v>142477.90613820212</v>
      </c>
      <c r="E244" s="14">
        <f>E238*$P$122/$B$158*$H$26</f>
        <v>40966.047905628358</v>
      </c>
      <c r="F244" s="14">
        <f>F238*$O$122/$B$158*$H$26</f>
        <v>91485.81341505608</v>
      </c>
      <c r="G244" s="14">
        <f>G238*$P$122/$B$158*$H$26</f>
        <v>24872.243371274362</v>
      </c>
      <c r="H244" s="14">
        <f>H238*$O$122/$B$158*$H$26</f>
        <v>31495.116093707835</v>
      </c>
      <c r="I244" s="14">
        <f>I238*$P$122/$B$158*$H$26</f>
        <v>0</v>
      </c>
      <c r="J244" s="14">
        <f>J238*$O$122/$B$158*$H$26</f>
        <v>263959.06821393227</v>
      </c>
      <c r="K244" s="14">
        <f>K238*$P$122/$B$158*$H$26</f>
        <v>40966.047905628358</v>
      </c>
      <c r="L244" s="14">
        <f>L238*$O$122/$B$158*$H$26</f>
        <v>229464.41725415707</v>
      </c>
      <c r="M244" s="14">
        <f>M238*$P$122/$B$158*$H$26</f>
        <v>62912.144997929259</v>
      </c>
      <c r="N244" s="14">
        <f>N238*$O$122/$B$158*$H$26</f>
        <v>44993.022991011188</v>
      </c>
      <c r="O244" s="14">
        <f>O238*$P$122/$B$158*$H$26</f>
        <v>72422.120404592992</v>
      </c>
      <c r="P244" s="14">
        <f>P238*$O$122/$B$158*$H$26</f>
        <v>34494.650959775245</v>
      </c>
      <c r="Q244" s="14">
        <f>Q238*$P$122/$B$158*$H$26</f>
        <v>19019.950813327447</v>
      </c>
      <c r="R244" s="14">
        <f>R238*$O$122/$B$158*$H$26</f>
        <v>130479.76667393243</v>
      </c>
      <c r="S244" s="14">
        <f>S238*$P$122/$B$158*$H$26</f>
        <v>9509.9754066637233</v>
      </c>
      <c r="T244" s="14">
        <f>T238*$O$122/$B$158*$H$26</f>
        <v>44993.022991011188</v>
      </c>
      <c r="U244" s="14">
        <f>U238*$P$122/$B$158*$H$26</f>
        <v>9509.9754066637233</v>
      </c>
      <c r="V244" s="14">
        <f>V238*$O$122/$B$158*$H$26</f>
        <v>19496.976629438181</v>
      </c>
      <c r="W244" s="14">
        <f>W238*$P$122/$B$158*$H$26</f>
        <v>19019.950813327447</v>
      </c>
      <c r="X244" s="14">
        <f>X238*$O$122/$B$158*$H$26</f>
        <v>41993.488124943775</v>
      </c>
      <c r="Y244" s="14">
        <f>Y238*$P$122/$B$158*$H$26</f>
        <v>103878.1929035576</v>
      </c>
      <c r="Z244" s="14">
        <f>Z238*$O$122/$B$158*$H$26</f>
        <v>73488.604218651613</v>
      </c>
      <c r="AA244" s="14">
        <f>AA238*$P$122/$B$158*$H$26</f>
        <v>113388.16831022136</v>
      </c>
      <c r="AB244" s="14">
        <f>AB238*$O$122/$B$158*$H$26</f>
        <v>0</v>
      </c>
      <c r="AC244" s="14">
        <f>AC238*$P$122/$B$158*$H$26</f>
        <v>6583.829127690271</v>
      </c>
      <c r="AD244" s="14">
        <f>AD238*$O$122/$B$158*$H$26</f>
        <v>2999.5348660674131</v>
      </c>
      <c r="AE244" s="14">
        <f>AE238*$P$122/$B$158*$H$26</f>
        <v>21946.097092300904</v>
      </c>
      <c r="AF244" s="14">
        <f>AF238*$O$122/$B$158*$H$26</f>
        <v>0</v>
      </c>
      <c r="AG244" s="14">
        <f>AG238*$P$122/$B$158*$H$26</f>
        <v>9509.9754066637233</v>
      </c>
      <c r="AH244" s="14">
        <f>AH238*$O$122/$B$158*$H$26</f>
        <v>2999.5348660674131</v>
      </c>
      <c r="AI244" s="14">
        <f>AI238*$P$122/$B$158*$H$26</f>
        <v>0</v>
      </c>
      <c r="AJ244" s="14">
        <f>AJ238*$O$122/$B$158*$H$26</f>
        <v>22496.511495505594</v>
      </c>
      <c r="AK244" s="14">
        <f>AK238*$P$122/$B$158*$H$26</f>
        <v>31456.07249896463</v>
      </c>
      <c r="AL244" s="47">
        <f>SUM(B244:AK244)</f>
        <v>2232072.2336403602</v>
      </c>
    </row>
    <row r="245" spans="1:38" ht="17.25" thickBot="1">
      <c r="A245" s="49" t="s">
        <v>23</v>
      </c>
      <c r="B245" s="50">
        <f>B239*$O$122/$B$158*$H$26</f>
        <v>1163906.1913303907</v>
      </c>
      <c r="C245" s="50">
        <f>C239*$P$122/$B$158*$H$26</f>
        <v>561434.79510759737</v>
      </c>
      <c r="D245" s="50">
        <f>D239*$O$122/$B$158*$H$26</f>
        <v>658814.8252813532</v>
      </c>
      <c r="E245" s="50">
        <f>E239*$P$122/$B$158*$H$26</f>
        <v>171971.01832124603</v>
      </c>
      <c r="F245" s="50">
        <f>F239*$O$122/$B$158*$H$26</f>
        <v>351367.90681672184</v>
      </c>
      <c r="G245" s="50">
        <f>G239*$P$122/$B$158*$H$26</f>
        <v>65753.624652241124</v>
      </c>
      <c r="H245" s="50">
        <f>H239*$O$122/$B$158*$H$26</f>
        <v>292806.58901393483</v>
      </c>
      <c r="I245" s="50">
        <f>I239*$P$122/$B$158*$H$26</f>
        <v>101159.42254190944</v>
      </c>
      <c r="J245" s="50">
        <f>J239*$O$122/$B$158*$H$26</f>
        <v>732016.47253483697</v>
      </c>
      <c r="K245" s="50">
        <f>K239*$P$122/$B$158*$H$26</f>
        <v>171971.01832124603</v>
      </c>
      <c r="L245" s="50">
        <f>L239*$O$122/$B$158*$H$26</f>
        <v>1039463.3909994685</v>
      </c>
      <c r="M245" s="50">
        <f>M239*$P$122/$B$158*$H$26</f>
        <v>308536.23875282385</v>
      </c>
      <c r="N245" s="50">
        <f>N239*$O$122/$B$158*$H$26</f>
        <v>234245.27121114783</v>
      </c>
      <c r="O245" s="50">
        <f>O239*$P$122/$B$158*$H$26</f>
        <v>627188.41975983849</v>
      </c>
      <c r="P245" s="50">
        <f>P239*$O$122/$B$158*$H$26</f>
        <v>212284.77703510274</v>
      </c>
      <c r="Q245" s="50">
        <f>Q239*$P$122/$B$158*$H$26</f>
        <v>177028.98944834151</v>
      </c>
      <c r="R245" s="50">
        <f>R239*$O$122/$B$158*$H$26</f>
        <v>790577.79033762391</v>
      </c>
      <c r="S245" s="50">
        <f>S239*$P$122/$B$158*$H$26</f>
        <v>131507.24930448225</v>
      </c>
      <c r="T245" s="50">
        <f>T239*$O$122/$B$158*$H$26</f>
        <v>366008.23626741848</v>
      </c>
      <c r="U245" s="50">
        <f>U239*$P$122/$B$158*$H$26</f>
        <v>151739.13381286417</v>
      </c>
      <c r="V245" s="50">
        <f>V239*$O$122/$B$158*$H$26</f>
        <v>117122.63560557392</v>
      </c>
      <c r="W245" s="50">
        <f>W239*$P$122/$B$158*$H$26</f>
        <v>182086.96057543697</v>
      </c>
      <c r="X245" s="50">
        <f>X239*$O$122/$B$158*$H$26</f>
        <v>636854.33110530826</v>
      </c>
      <c r="Y245" s="50">
        <f>Y239*$P$122/$B$158*$H$26</f>
        <v>880086.97611461219</v>
      </c>
      <c r="Z245" s="50">
        <f>Z239*$O$122/$B$158*$H$26</f>
        <v>344047.74209137342</v>
      </c>
      <c r="AA245" s="50">
        <f>AA239*$P$122/$B$158*$H$26</f>
        <v>854797.12047913484</v>
      </c>
      <c r="AB245" s="50">
        <f>AB239*$O$122/$B$158*$H$26</f>
        <v>117122.63560557392</v>
      </c>
      <c r="AC245" s="50">
        <f>AC239*$P$122/$B$158*$H$26</f>
        <v>207376.81621091437</v>
      </c>
      <c r="AD245" s="50">
        <f>AD239*$O$122/$B$158*$H$26</f>
        <v>36600.823626741854</v>
      </c>
      <c r="AE245" s="50">
        <f>AE239*$P$122/$B$158*$H$26</f>
        <v>156797.10493995962</v>
      </c>
      <c r="AF245" s="50">
        <f>AF239*$O$122/$B$158*$H$26</f>
        <v>80521.811978832062</v>
      </c>
      <c r="AG245" s="50">
        <f>AG239*$P$122/$B$158*$H$26</f>
        <v>136565.22043157773</v>
      </c>
      <c r="AH245" s="50">
        <f>AH239*$O$122/$B$158*$H$26</f>
        <v>80521.811978832062</v>
      </c>
      <c r="AI245" s="50">
        <f>AI239*$P$122/$B$158*$H$26</f>
        <v>5057.9711270954722</v>
      </c>
      <c r="AJ245" s="50">
        <f>AJ239*$O$122/$B$158*$H$26</f>
        <v>58561.317802786958</v>
      </c>
      <c r="AK245" s="50">
        <f>AK239*$P$122/$B$158*$H$26</f>
        <v>166913.04719415057</v>
      </c>
      <c r="AL245" s="51">
        <f>SUM(B245:AK245)</f>
        <v>12370815.687718494</v>
      </c>
    </row>
    <row r="246" spans="1:38" ht="17.25" thickTop="1"/>
    <row r="247" spans="1:38">
      <c r="A247" s="12" t="s">
        <v>204</v>
      </c>
    </row>
    <row r="248" spans="1:38" ht="23.25" thickBot="1">
      <c r="B248" s="86" t="s">
        <v>37</v>
      </c>
      <c r="C248" s="86" t="s">
        <v>38</v>
      </c>
      <c r="D248" s="86" t="s">
        <v>154</v>
      </c>
      <c r="E248" s="86" t="s">
        <v>39</v>
      </c>
      <c r="F248" s="86" t="s">
        <v>40</v>
      </c>
      <c r="G248" s="86" t="s">
        <v>51</v>
      </c>
      <c r="H248" s="86" t="s">
        <v>158</v>
      </c>
      <c r="I248" s="86" t="s">
        <v>159</v>
      </c>
      <c r="J248" s="86" t="s">
        <v>161</v>
      </c>
      <c r="K248" s="86" t="s">
        <v>55</v>
      </c>
      <c r="L248" s="86" t="s">
        <v>163</v>
      </c>
      <c r="M248" s="86" t="s">
        <v>165</v>
      </c>
      <c r="N248" s="86" t="s">
        <v>167</v>
      </c>
      <c r="O248" s="86" t="s">
        <v>169</v>
      </c>
      <c r="P248" s="86" t="s">
        <v>171</v>
      </c>
      <c r="Q248" s="86" t="s">
        <v>173</v>
      </c>
      <c r="R248" s="86" t="s">
        <v>174</v>
      </c>
      <c r="S248" s="86" t="s">
        <v>61</v>
      </c>
      <c r="T248" s="23" t="s">
        <v>177</v>
      </c>
    </row>
    <row r="249" spans="1:38" ht="17.25" thickTop="1">
      <c r="A249" s="120" t="s">
        <v>5</v>
      </c>
      <c r="B249" s="112">
        <v>0.25900000000000001</v>
      </c>
      <c r="C249" s="113">
        <v>5.8999999999999997E-2</v>
      </c>
      <c r="D249" s="113">
        <v>0.02</v>
      </c>
      <c r="E249" s="113">
        <v>1.6E-2</v>
      </c>
      <c r="F249" s="113">
        <v>7.9000000000000001E-2</v>
      </c>
      <c r="G249" s="113">
        <v>0.105</v>
      </c>
      <c r="H249" s="113">
        <v>5.8000000000000003E-2</v>
      </c>
      <c r="I249" s="113">
        <v>1.4999999999999999E-2</v>
      </c>
      <c r="J249" s="113">
        <v>7.3999999999999996E-2</v>
      </c>
      <c r="K249" s="113">
        <v>1.4999999999999999E-2</v>
      </c>
      <c r="L249" s="113">
        <v>1.0999999999999999E-2</v>
      </c>
      <c r="M249" s="113">
        <v>0.153</v>
      </c>
      <c r="N249" s="113">
        <v>8.5999999999999993E-2</v>
      </c>
      <c r="O249" s="113">
        <v>0.02</v>
      </c>
      <c r="P249" s="113">
        <v>4.0000000000000001E-3</v>
      </c>
      <c r="Q249" s="113">
        <v>3.0000000000000001E-3</v>
      </c>
      <c r="R249" s="113">
        <v>4.0000000000000001E-3</v>
      </c>
      <c r="S249" s="114">
        <v>1.7999999999999999E-2</v>
      </c>
      <c r="T249" s="118">
        <f t="shared" ref="T249:T257" si="82">SUM(B249:S249)</f>
        <v>0.99900000000000011</v>
      </c>
    </row>
    <row r="250" spans="1:38">
      <c r="A250" s="84" t="s">
        <v>13</v>
      </c>
      <c r="B250" s="106">
        <v>0.215</v>
      </c>
      <c r="C250" s="4">
        <v>0.12</v>
      </c>
      <c r="D250" s="4">
        <v>3.6999999999999998E-2</v>
      </c>
      <c r="E250" s="4">
        <v>2.1000000000000001E-2</v>
      </c>
      <c r="F250" s="4">
        <v>8.4000000000000005E-2</v>
      </c>
      <c r="G250" s="4">
        <v>7.2999999999999995E-2</v>
      </c>
      <c r="H250" s="4">
        <v>6.8000000000000005E-2</v>
      </c>
      <c r="I250" s="4">
        <v>0.01</v>
      </c>
      <c r="J250" s="4">
        <v>7.2999999999999995E-2</v>
      </c>
      <c r="K250" s="4">
        <v>2.1000000000000001E-2</v>
      </c>
      <c r="L250" s="4">
        <v>1.6E-2</v>
      </c>
      <c r="M250" s="4">
        <v>0.01</v>
      </c>
      <c r="N250" s="4">
        <v>0.20399999999999999</v>
      </c>
      <c r="O250" s="4">
        <v>5.0000000000000001E-3</v>
      </c>
      <c r="P250" s="4">
        <v>0.01</v>
      </c>
      <c r="Q250" s="4">
        <v>0</v>
      </c>
      <c r="R250" s="4">
        <v>0</v>
      </c>
      <c r="S250" s="107">
        <v>3.1E-2</v>
      </c>
      <c r="T250" s="118">
        <f t="shared" si="82"/>
        <v>0.99799999999999989</v>
      </c>
    </row>
    <row r="251" spans="1:38">
      <c r="A251" s="83" t="s">
        <v>6</v>
      </c>
      <c r="B251" s="106">
        <v>0.26100000000000001</v>
      </c>
      <c r="C251" s="4">
        <v>0.10100000000000001</v>
      </c>
      <c r="D251" s="4">
        <v>4.2999999999999997E-2</v>
      </c>
      <c r="E251" s="4">
        <v>7.0000000000000001E-3</v>
      </c>
      <c r="F251" s="4">
        <v>0.123</v>
      </c>
      <c r="G251" s="4">
        <v>9.4E-2</v>
      </c>
      <c r="H251" s="4">
        <v>0.13800000000000001</v>
      </c>
      <c r="I251" s="4">
        <v>2.1999999999999999E-2</v>
      </c>
      <c r="J251" s="4">
        <v>2.1999999999999999E-2</v>
      </c>
      <c r="K251" s="4">
        <v>7.0000000000000001E-3</v>
      </c>
      <c r="L251" s="4">
        <v>1.4E-2</v>
      </c>
      <c r="M251" s="4">
        <v>1.4E-2</v>
      </c>
      <c r="N251" s="4">
        <v>0.11600000000000001</v>
      </c>
      <c r="O251" s="4">
        <v>7.0000000000000001E-3</v>
      </c>
      <c r="P251" s="4">
        <v>0</v>
      </c>
      <c r="Q251" s="4">
        <v>0</v>
      </c>
      <c r="R251" s="4">
        <v>0</v>
      </c>
      <c r="S251" s="107">
        <v>2.9000000000000001E-2</v>
      </c>
      <c r="T251" s="118">
        <f t="shared" si="82"/>
        <v>0.998</v>
      </c>
    </row>
    <row r="252" spans="1:38">
      <c r="A252" s="84" t="s">
        <v>7</v>
      </c>
      <c r="B252" s="106">
        <v>0.311</v>
      </c>
      <c r="C252" s="4">
        <v>4.8000000000000001E-2</v>
      </c>
      <c r="D252" s="4">
        <v>6.0000000000000001E-3</v>
      </c>
      <c r="E252" s="4">
        <v>0</v>
      </c>
      <c r="F252" s="4">
        <v>0.13200000000000001</v>
      </c>
      <c r="G252" s="4">
        <v>7.8E-2</v>
      </c>
      <c r="H252" s="4">
        <v>0.12</v>
      </c>
      <c r="I252" s="4">
        <v>6.0000000000000001E-3</v>
      </c>
      <c r="J252" s="4">
        <v>0.114</v>
      </c>
      <c r="K252" s="4">
        <v>6.0000000000000001E-3</v>
      </c>
      <c r="L252" s="4">
        <v>1.7999999999999999E-2</v>
      </c>
      <c r="M252" s="4">
        <v>5.3999999999999999E-2</v>
      </c>
      <c r="N252" s="4">
        <v>9.6000000000000002E-2</v>
      </c>
      <c r="O252" s="4">
        <v>0</v>
      </c>
      <c r="P252" s="4">
        <v>6.0000000000000001E-3</v>
      </c>
      <c r="Q252" s="4">
        <v>0</v>
      </c>
      <c r="R252" s="4">
        <v>0</v>
      </c>
      <c r="S252" s="107">
        <v>6.0000000000000001E-3</v>
      </c>
      <c r="T252" s="118">
        <f t="shared" si="82"/>
        <v>1.0009999999999999</v>
      </c>
    </row>
    <row r="253" spans="1:38">
      <c r="A253" s="83" t="s">
        <v>8</v>
      </c>
      <c r="B253" s="106">
        <v>0.34799999999999998</v>
      </c>
      <c r="C253" s="4">
        <v>2.4E-2</v>
      </c>
      <c r="D253" s="4">
        <v>1.2E-2</v>
      </c>
      <c r="E253" s="4">
        <v>2.4E-2</v>
      </c>
      <c r="F253" s="4">
        <v>9.8000000000000004E-2</v>
      </c>
      <c r="G253" s="4">
        <v>0.11600000000000001</v>
      </c>
      <c r="H253" s="4">
        <v>4.9000000000000002E-2</v>
      </c>
      <c r="I253" s="4">
        <v>1.2E-2</v>
      </c>
      <c r="J253" s="4">
        <v>6.7000000000000004E-2</v>
      </c>
      <c r="K253" s="4">
        <v>1.7999999999999999E-2</v>
      </c>
      <c r="L253" s="4">
        <v>1.2E-2</v>
      </c>
      <c r="M253" s="4">
        <v>0.159</v>
      </c>
      <c r="N253" s="4">
        <v>4.2999999999999997E-2</v>
      </c>
      <c r="O253" s="4">
        <v>6.0000000000000001E-3</v>
      </c>
      <c r="P253" s="4">
        <v>0</v>
      </c>
      <c r="Q253" s="4">
        <v>6.0000000000000001E-3</v>
      </c>
      <c r="R253" s="4">
        <v>0</v>
      </c>
      <c r="S253" s="107">
        <v>6.0000000000000001E-3</v>
      </c>
      <c r="T253" s="118">
        <f t="shared" si="82"/>
        <v>1</v>
      </c>
    </row>
    <row r="254" spans="1:38">
      <c r="A254" s="84" t="s">
        <v>9</v>
      </c>
      <c r="B254" s="106">
        <v>0.32700000000000001</v>
      </c>
      <c r="C254" s="4">
        <v>3.1E-2</v>
      </c>
      <c r="D254" s="4">
        <v>1.2E-2</v>
      </c>
      <c r="E254" s="4">
        <v>6.0000000000000001E-3</v>
      </c>
      <c r="F254" s="4">
        <v>4.2999999999999997E-2</v>
      </c>
      <c r="G254" s="4">
        <v>0.14199999999999999</v>
      </c>
      <c r="H254" s="4">
        <v>2.5000000000000001E-2</v>
      </c>
      <c r="I254" s="4">
        <v>2.5000000000000001E-2</v>
      </c>
      <c r="J254" s="4">
        <v>6.8000000000000005E-2</v>
      </c>
      <c r="K254" s="4">
        <v>1.2E-2</v>
      </c>
      <c r="L254" s="4">
        <v>1.9E-2</v>
      </c>
      <c r="M254" s="4">
        <v>0.14799999999999999</v>
      </c>
      <c r="N254" s="4">
        <v>6.2E-2</v>
      </c>
      <c r="O254" s="4">
        <v>4.2999999999999997E-2</v>
      </c>
      <c r="P254" s="4">
        <v>6.0000000000000001E-3</v>
      </c>
      <c r="Q254" s="4">
        <v>0</v>
      </c>
      <c r="R254" s="4">
        <v>1.2E-2</v>
      </c>
      <c r="S254" s="107">
        <v>1.9E-2</v>
      </c>
      <c r="T254" s="118">
        <f t="shared" si="82"/>
        <v>1.0000000000000002</v>
      </c>
    </row>
    <row r="255" spans="1:38">
      <c r="A255" s="83" t="s">
        <v>10</v>
      </c>
      <c r="B255" s="106">
        <v>0.23300000000000001</v>
      </c>
      <c r="C255" s="4">
        <v>3.7999999999999999E-2</v>
      </c>
      <c r="D255" s="4">
        <v>8.0000000000000002E-3</v>
      </c>
      <c r="E255" s="4">
        <v>3.7999999999999999E-2</v>
      </c>
      <c r="F255" s="4">
        <v>3.7999999999999999E-2</v>
      </c>
      <c r="G255" s="4">
        <v>0.128</v>
      </c>
      <c r="H255" s="4">
        <v>1.4999999999999999E-2</v>
      </c>
      <c r="I255" s="4">
        <v>2.3E-2</v>
      </c>
      <c r="J255" s="4">
        <v>0.06</v>
      </c>
      <c r="K255" s="4">
        <v>2.3E-2</v>
      </c>
      <c r="L255" s="4">
        <v>0</v>
      </c>
      <c r="M255" s="4">
        <v>0.248</v>
      </c>
      <c r="N255" s="4">
        <v>5.2999999999999999E-2</v>
      </c>
      <c r="O255" s="4">
        <v>5.2999999999999999E-2</v>
      </c>
      <c r="P255" s="4">
        <v>0</v>
      </c>
      <c r="Q255" s="4">
        <v>1.4999999999999999E-2</v>
      </c>
      <c r="R255" s="4">
        <v>0</v>
      </c>
      <c r="S255" s="107">
        <v>0.03</v>
      </c>
      <c r="T255" s="118">
        <f t="shared" si="82"/>
        <v>1.0030000000000001</v>
      </c>
    </row>
    <row r="256" spans="1:38">
      <c r="A256" s="84" t="s">
        <v>11</v>
      </c>
      <c r="B256" s="106">
        <v>0.186</v>
      </c>
      <c r="C256" s="4">
        <v>6.2E-2</v>
      </c>
      <c r="D256" s="4">
        <v>4.1000000000000002E-2</v>
      </c>
      <c r="E256" s="4">
        <v>3.1E-2</v>
      </c>
      <c r="F256" s="4">
        <v>4.1000000000000002E-2</v>
      </c>
      <c r="G256" s="4">
        <v>0.10299999999999999</v>
      </c>
      <c r="H256" s="4">
        <v>0</v>
      </c>
      <c r="I256" s="4">
        <v>0.01</v>
      </c>
      <c r="J256" s="4">
        <v>0.10299999999999999</v>
      </c>
      <c r="K256" s="4">
        <v>2.1000000000000001E-2</v>
      </c>
      <c r="L256" s="4">
        <v>0</v>
      </c>
      <c r="M256" s="4">
        <v>0.28899999999999998</v>
      </c>
      <c r="N256" s="4">
        <v>2.1000000000000001E-2</v>
      </c>
      <c r="O256" s="4">
        <v>5.1999999999999998E-2</v>
      </c>
      <c r="P256" s="4">
        <v>0</v>
      </c>
      <c r="Q256" s="4">
        <v>0</v>
      </c>
      <c r="R256" s="4">
        <v>3.1E-2</v>
      </c>
      <c r="S256" s="107">
        <v>0.01</v>
      </c>
      <c r="T256" s="118">
        <f t="shared" si="82"/>
        <v>1.0010000000000001</v>
      </c>
    </row>
    <row r="257" spans="1:20" ht="17.25" thickBot="1">
      <c r="A257" s="83" t="s">
        <v>12</v>
      </c>
      <c r="B257" s="108">
        <v>7.3999999999999996E-2</v>
      </c>
      <c r="C257" s="109">
        <v>2.5000000000000001E-2</v>
      </c>
      <c r="D257" s="109">
        <v>0</v>
      </c>
      <c r="E257" s="109">
        <v>0</v>
      </c>
      <c r="F257" s="109">
        <v>2.5000000000000001E-2</v>
      </c>
      <c r="G257" s="109">
        <v>0.123</v>
      </c>
      <c r="H257" s="109">
        <v>0</v>
      </c>
      <c r="I257" s="109">
        <v>1.2E-2</v>
      </c>
      <c r="J257" s="109">
        <v>9.9000000000000005E-2</v>
      </c>
      <c r="K257" s="109">
        <v>1.2E-2</v>
      </c>
      <c r="L257" s="109">
        <v>0</v>
      </c>
      <c r="M257" s="109">
        <v>0.60499999999999998</v>
      </c>
      <c r="N257" s="109">
        <v>1.2E-2</v>
      </c>
      <c r="O257" s="109">
        <v>1.2E-2</v>
      </c>
      <c r="P257" s="109">
        <v>0</v>
      </c>
      <c r="Q257" s="109">
        <v>0</v>
      </c>
      <c r="R257" s="109">
        <v>0</v>
      </c>
      <c r="S257" s="110">
        <v>0</v>
      </c>
      <c r="T257" s="118">
        <f t="shared" si="82"/>
        <v>0.999</v>
      </c>
    </row>
    <row r="258" spans="1:20" ht="17.25" thickTop="1"/>
    <row r="259" spans="1:20">
      <c r="A259" s="12" t="s">
        <v>181</v>
      </c>
    </row>
    <row r="260" spans="1:20" ht="22.5">
      <c r="B260" s="86" t="s">
        <v>37</v>
      </c>
      <c r="C260" s="86" t="s">
        <v>38</v>
      </c>
      <c r="D260" s="86" t="s">
        <v>154</v>
      </c>
      <c r="E260" s="86" t="s">
        <v>39</v>
      </c>
      <c r="F260" s="86" t="s">
        <v>40</v>
      </c>
      <c r="G260" s="86" t="s">
        <v>51</v>
      </c>
      <c r="H260" s="86" t="s">
        <v>158</v>
      </c>
      <c r="I260" s="86" t="s">
        <v>159</v>
      </c>
      <c r="J260" s="86" t="s">
        <v>161</v>
      </c>
      <c r="K260" s="86" t="s">
        <v>55</v>
      </c>
      <c r="L260" s="86" t="s">
        <v>163</v>
      </c>
      <c r="M260" s="86" t="s">
        <v>165</v>
      </c>
      <c r="N260" s="86" t="s">
        <v>167</v>
      </c>
      <c r="O260" s="86" t="s">
        <v>169</v>
      </c>
      <c r="P260" s="86" t="s">
        <v>171</v>
      </c>
      <c r="Q260" s="86" t="s">
        <v>173</v>
      </c>
      <c r="R260" s="86" t="s">
        <v>174</v>
      </c>
      <c r="S260" s="86" t="s">
        <v>61</v>
      </c>
      <c r="T260" s="23" t="s">
        <v>177</v>
      </c>
    </row>
    <row r="261" spans="1:20">
      <c r="A261" s="120" t="s">
        <v>5</v>
      </c>
      <c r="B261" s="1">
        <f>($E199+$H199)*B249</f>
        <v>203.16850649199998</v>
      </c>
      <c r="C261" s="1">
        <f t="shared" ref="C261:S261" si="83">($E199+$H199)*C249</f>
        <v>46.281628891999993</v>
      </c>
      <c r="D261" s="1">
        <f t="shared" si="83"/>
        <v>15.688687759999999</v>
      </c>
      <c r="E261" s="1">
        <f t="shared" si="83"/>
        <v>12.550950207999998</v>
      </c>
      <c r="F261" s="1">
        <f t="shared" si="83"/>
        <v>61.970316651999994</v>
      </c>
      <c r="G261" s="1">
        <f t="shared" si="83"/>
        <v>82.36561073999998</v>
      </c>
      <c r="H261" s="1">
        <f t="shared" si="83"/>
        <v>45.497194503999999</v>
      </c>
      <c r="I261" s="1">
        <f t="shared" si="83"/>
        <v>11.766515819999999</v>
      </c>
      <c r="J261" s="1">
        <f t="shared" si="83"/>
        <v>58.048144711999988</v>
      </c>
      <c r="K261" s="1">
        <f t="shared" si="83"/>
        <v>11.766515819999999</v>
      </c>
      <c r="L261" s="1">
        <f t="shared" si="83"/>
        <v>8.6287782679999978</v>
      </c>
      <c r="M261" s="1">
        <f t="shared" si="83"/>
        <v>120.01846136399998</v>
      </c>
      <c r="N261" s="1">
        <f t="shared" si="83"/>
        <v>67.46135736799998</v>
      </c>
      <c r="O261" s="1">
        <f t="shared" si="83"/>
        <v>15.688687759999999</v>
      </c>
      <c r="P261" s="1">
        <f t="shared" si="83"/>
        <v>3.1377375519999995</v>
      </c>
      <c r="Q261" s="1">
        <f t="shared" si="83"/>
        <v>2.3533031639999997</v>
      </c>
      <c r="R261" s="1">
        <f t="shared" si="83"/>
        <v>3.1377375519999995</v>
      </c>
      <c r="S261" s="1">
        <f t="shared" si="83"/>
        <v>14.119818983999997</v>
      </c>
      <c r="T261" s="1">
        <f t="shared" ref="T261:T269" si="84">SUM(B261:S261)</f>
        <v>783.64995361199976</v>
      </c>
    </row>
    <row r="262" spans="1:20">
      <c r="A262" s="84" t="s">
        <v>13</v>
      </c>
      <c r="B262" s="1">
        <f t="shared" ref="B262:S262" si="85">($E200+$H200)*B250</f>
        <v>32.66765685</v>
      </c>
      <c r="C262" s="1">
        <f t="shared" si="85"/>
        <v>18.233110799999999</v>
      </c>
      <c r="D262" s="1">
        <f t="shared" si="85"/>
        <v>5.6218758299999996</v>
      </c>
      <c r="E262" s="1">
        <f t="shared" si="85"/>
        <v>3.1907943900000002</v>
      </c>
      <c r="F262" s="1">
        <f t="shared" si="85"/>
        <v>12.763177560000001</v>
      </c>
      <c r="G262" s="1">
        <f t="shared" si="85"/>
        <v>11.091809069999998</v>
      </c>
      <c r="H262" s="1">
        <f t="shared" si="85"/>
        <v>10.332096120000001</v>
      </c>
      <c r="I262" s="1">
        <f t="shared" si="85"/>
        <v>1.5194258999999999</v>
      </c>
      <c r="J262" s="1">
        <f t="shared" si="85"/>
        <v>11.091809069999998</v>
      </c>
      <c r="K262" s="1">
        <f t="shared" si="85"/>
        <v>3.1907943900000002</v>
      </c>
      <c r="L262" s="1">
        <f t="shared" si="85"/>
        <v>2.4310814399999998</v>
      </c>
      <c r="M262" s="1">
        <f t="shared" si="85"/>
        <v>1.5194258999999999</v>
      </c>
      <c r="N262" s="1">
        <f t="shared" si="85"/>
        <v>30.996288359999998</v>
      </c>
      <c r="O262" s="1">
        <f t="shared" si="85"/>
        <v>0.75971294999999994</v>
      </c>
      <c r="P262" s="1">
        <f t="shared" si="85"/>
        <v>1.5194258999999999</v>
      </c>
      <c r="Q262" s="1">
        <f t="shared" si="85"/>
        <v>0</v>
      </c>
      <c r="R262" s="1">
        <f t="shared" si="85"/>
        <v>0</v>
      </c>
      <c r="S262" s="1">
        <f t="shared" si="85"/>
        <v>4.7102202899999996</v>
      </c>
      <c r="T262" s="1">
        <f t="shared" si="84"/>
        <v>151.63870481999996</v>
      </c>
    </row>
    <row r="263" spans="1:20">
      <c r="A263" s="83" t="s">
        <v>6</v>
      </c>
      <c r="B263" s="1">
        <f t="shared" ref="B263:S263" si="86">($E201+$H201)*B251</f>
        <v>23.302831680000004</v>
      </c>
      <c r="C263" s="1">
        <f t="shared" si="86"/>
        <v>9.017570880000001</v>
      </c>
      <c r="D263" s="1">
        <f t="shared" si="86"/>
        <v>3.8391638399999999</v>
      </c>
      <c r="E263" s="1">
        <f t="shared" si="86"/>
        <v>0.62498016000000001</v>
      </c>
      <c r="F263" s="1">
        <f t="shared" si="86"/>
        <v>10.981794240000001</v>
      </c>
      <c r="G263" s="1">
        <f t="shared" si="86"/>
        <v>8.3925907200000012</v>
      </c>
      <c r="H263" s="1">
        <f t="shared" si="86"/>
        <v>12.321037440000001</v>
      </c>
      <c r="I263" s="1">
        <f t="shared" si="86"/>
        <v>1.9642233600000001</v>
      </c>
      <c r="J263" s="1">
        <f t="shared" si="86"/>
        <v>1.9642233600000001</v>
      </c>
      <c r="K263" s="1">
        <f t="shared" si="86"/>
        <v>0.62498016000000001</v>
      </c>
      <c r="L263" s="1">
        <f t="shared" si="86"/>
        <v>1.24996032</v>
      </c>
      <c r="M263" s="1">
        <f t="shared" si="86"/>
        <v>1.24996032</v>
      </c>
      <c r="N263" s="1">
        <f t="shared" si="86"/>
        <v>10.356814080000001</v>
      </c>
      <c r="O263" s="1">
        <f t="shared" si="86"/>
        <v>0.62498016000000001</v>
      </c>
      <c r="P263" s="1">
        <f t="shared" si="86"/>
        <v>0</v>
      </c>
      <c r="Q263" s="1">
        <f t="shared" si="86"/>
        <v>0</v>
      </c>
      <c r="R263" s="1">
        <f t="shared" si="86"/>
        <v>0</v>
      </c>
      <c r="S263" s="1">
        <f t="shared" si="86"/>
        <v>2.5892035200000003</v>
      </c>
      <c r="T263" s="1">
        <f t="shared" si="84"/>
        <v>89.104314240000036</v>
      </c>
    </row>
    <row r="264" spans="1:20">
      <c r="A264" s="84" t="s">
        <v>7</v>
      </c>
      <c r="B264" s="1">
        <f t="shared" ref="B264:S264" si="87">($E202+$H202)*B252</f>
        <v>31.096753159999999</v>
      </c>
      <c r="C264" s="1">
        <f t="shared" si="87"/>
        <v>4.7994988799999998</v>
      </c>
      <c r="D264" s="1">
        <f t="shared" si="87"/>
        <v>0.59993735999999998</v>
      </c>
      <c r="E264" s="1">
        <f t="shared" si="87"/>
        <v>0</v>
      </c>
      <c r="F264" s="1">
        <f t="shared" si="87"/>
        <v>13.198621920000001</v>
      </c>
      <c r="G264" s="1">
        <f t="shared" si="87"/>
        <v>7.7991856799999999</v>
      </c>
      <c r="H264" s="1">
        <f t="shared" si="87"/>
        <v>11.998747199999999</v>
      </c>
      <c r="I264" s="1">
        <f t="shared" si="87"/>
        <v>0.59993735999999998</v>
      </c>
      <c r="J264" s="1">
        <f t="shared" si="87"/>
        <v>11.39880984</v>
      </c>
      <c r="K264" s="1">
        <f t="shared" si="87"/>
        <v>0.59993735999999998</v>
      </c>
      <c r="L264" s="1">
        <f t="shared" si="87"/>
        <v>1.7998120799999999</v>
      </c>
      <c r="M264" s="1">
        <f t="shared" si="87"/>
        <v>5.39943624</v>
      </c>
      <c r="N264" s="1">
        <f t="shared" si="87"/>
        <v>9.5989977599999996</v>
      </c>
      <c r="O264" s="1">
        <f t="shared" si="87"/>
        <v>0</v>
      </c>
      <c r="P264" s="1">
        <f t="shared" si="87"/>
        <v>0.59993735999999998</v>
      </c>
      <c r="Q264" s="1">
        <f t="shared" si="87"/>
        <v>0</v>
      </c>
      <c r="R264" s="1">
        <f t="shared" si="87"/>
        <v>0</v>
      </c>
      <c r="S264" s="1">
        <f t="shared" si="87"/>
        <v>0.59993735999999998</v>
      </c>
      <c r="T264" s="1">
        <f t="shared" si="84"/>
        <v>100.08954955999999</v>
      </c>
    </row>
    <row r="265" spans="1:20">
      <c r="A265" s="83" t="s">
        <v>8</v>
      </c>
      <c r="B265" s="1">
        <f t="shared" ref="B265:S265" si="88">($E203+$H203)*B253</f>
        <v>39.45735986399999</v>
      </c>
      <c r="C265" s="1">
        <f t="shared" si="88"/>
        <v>2.7211972319999997</v>
      </c>
      <c r="D265" s="1">
        <f t="shared" si="88"/>
        <v>1.3605986159999999</v>
      </c>
      <c r="E265" s="1">
        <f t="shared" si="88"/>
        <v>2.7211972319999997</v>
      </c>
      <c r="F265" s="1">
        <f t="shared" si="88"/>
        <v>11.111555363999999</v>
      </c>
      <c r="G265" s="1">
        <f t="shared" si="88"/>
        <v>13.152453287999998</v>
      </c>
      <c r="H265" s="1">
        <f t="shared" si="88"/>
        <v>5.5557776819999996</v>
      </c>
      <c r="I265" s="1">
        <f t="shared" si="88"/>
        <v>1.3605986159999999</v>
      </c>
      <c r="J265" s="1">
        <f t="shared" si="88"/>
        <v>7.5966756059999998</v>
      </c>
      <c r="K265" s="1">
        <f t="shared" si="88"/>
        <v>2.0408979239999994</v>
      </c>
      <c r="L265" s="1">
        <f t="shared" si="88"/>
        <v>1.3605986159999999</v>
      </c>
      <c r="M265" s="1">
        <f t="shared" si="88"/>
        <v>18.027931661999997</v>
      </c>
      <c r="N265" s="1">
        <f t="shared" si="88"/>
        <v>4.8754783739999992</v>
      </c>
      <c r="O265" s="1">
        <f t="shared" si="88"/>
        <v>0.68029930799999994</v>
      </c>
      <c r="P265" s="1">
        <f t="shared" si="88"/>
        <v>0</v>
      </c>
      <c r="Q265" s="1">
        <f t="shared" si="88"/>
        <v>0.68029930799999994</v>
      </c>
      <c r="R265" s="1">
        <f t="shared" si="88"/>
        <v>0</v>
      </c>
      <c r="S265" s="1">
        <f t="shared" si="88"/>
        <v>0.68029930799999994</v>
      </c>
      <c r="T265" s="1">
        <f t="shared" si="84"/>
        <v>113.383218</v>
      </c>
    </row>
    <row r="266" spans="1:20">
      <c r="A266" s="84" t="s">
        <v>9</v>
      </c>
      <c r="B266" s="1">
        <f t="shared" ref="B266:S266" si="89">($E204+$H204)*B254</f>
        <v>32.910841425000001</v>
      </c>
      <c r="C266" s="1">
        <f t="shared" si="89"/>
        <v>3.1199880250000001</v>
      </c>
      <c r="D266" s="1">
        <f t="shared" si="89"/>
        <v>1.2077373</v>
      </c>
      <c r="E266" s="1">
        <f t="shared" si="89"/>
        <v>0.60386865000000001</v>
      </c>
      <c r="F266" s="1">
        <f t="shared" si="89"/>
        <v>4.3277253249999994</v>
      </c>
      <c r="G266" s="1">
        <f t="shared" si="89"/>
        <v>14.291558049999997</v>
      </c>
      <c r="H266" s="1">
        <f t="shared" si="89"/>
        <v>2.5161193750000002</v>
      </c>
      <c r="I266" s="1">
        <f t="shared" si="89"/>
        <v>2.5161193750000002</v>
      </c>
      <c r="J266" s="1">
        <f t="shared" si="89"/>
        <v>6.8438447</v>
      </c>
      <c r="K266" s="1">
        <f t="shared" si="89"/>
        <v>1.2077373</v>
      </c>
      <c r="L266" s="1">
        <f t="shared" si="89"/>
        <v>1.9122507249999998</v>
      </c>
      <c r="M266" s="1">
        <f t="shared" si="89"/>
        <v>14.895426699999998</v>
      </c>
      <c r="N266" s="1">
        <f t="shared" si="89"/>
        <v>6.2399760500000001</v>
      </c>
      <c r="O266" s="1">
        <f t="shared" si="89"/>
        <v>4.3277253249999994</v>
      </c>
      <c r="P266" s="1">
        <f t="shared" si="89"/>
        <v>0.60386865000000001</v>
      </c>
      <c r="Q266" s="1">
        <f t="shared" si="89"/>
        <v>0</v>
      </c>
      <c r="R266" s="1">
        <f t="shared" si="89"/>
        <v>1.2077373</v>
      </c>
      <c r="S266" s="1">
        <f t="shared" si="89"/>
        <v>1.9122507249999998</v>
      </c>
      <c r="T266" s="1">
        <f t="shared" si="84"/>
        <v>100.64477500000001</v>
      </c>
    </row>
    <row r="267" spans="1:20">
      <c r="A267" s="83" t="s">
        <v>10</v>
      </c>
      <c r="B267" s="1">
        <f t="shared" ref="B267:S267" si="90">($E205+$H205)*B255</f>
        <v>20.948563068000002</v>
      </c>
      <c r="C267" s="1">
        <f t="shared" si="90"/>
        <v>3.4165038480000005</v>
      </c>
      <c r="D267" s="1">
        <f t="shared" si="90"/>
        <v>0.71926396800000014</v>
      </c>
      <c r="E267" s="1">
        <f t="shared" si="90"/>
        <v>3.4165038480000005</v>
      </c>
      <c r="F267" s="1">
        <f t="shared" si="90"/>
        <v>3.4165038480000005</v>
      </c>
      <c r="G267" s="1">
        <f t="shared" si="90"/>
        <v>11.508223488000002</v>
      </c>
      <c r="H267" s="1">
        <f t="shared" si="90"/>
        <v>1.3486199400000001</v>
      </c>
      <c r="I267" s="1">
        <f t="shared" si="90"/>
        <v>2.0678839080000002</v>
      </c>
      <c r="J267" s="1">
        <f t="shared" si="90"/>
        <v>5.3944797600000003</v>
      </c>
      <c r="K267" s="1">
        <f t="shared" si="90"/>
        <v>2.0678839080000002</v>
      </c>
      <c r="L267" s="1">
        <f t="shared" si="90"/>
        <v>0</v>
      </c>
      <c r="M267" s="1">
        <f t="shared" si="90"/>
        <v>22.297183008000001</v>
      </c>
      <c r="N267" s="1">
        <f t="shared" si="90"/>
        <v>4.7651237880000004</v>
      </c>
      <c r="O267" s="1">
        <f t="shared" si="90"/>
        <v>4.7651237880000004</v>
      </c>
      <c r="P267" s="1">
        <f t="shared" si="90"/>
        <v>0</v>
      </c>
      <c r="Q267" s="1">
        <f t="shared" si="90"/>
        <v>1.3486199400000001</v>
      </c>
      <c r="R267" s="1">
        <f t="shared" si="90"/>
        <v>0</v>
      </c>
      <c r="S267" s="1">
        <f t="shared" si="90"/>
        <v>2.6972398800000001</v>
      </c>
      <c r="T267" s="1">
        <f t="shared" si="84"/>
        <v>90.177719988000007</v>
      </c>
    </row>
    <row r="268" spans="1:20">
      <c r="A268" s="84" t="s">
        <v>11</v>
      </c>
      <c r="B268" s="1">
        <f t="shared" ref="B268:S268" si="91">($E206+$H206)*B256</f>
        <v>13.034207237999999</v>
      </c>
      <c r="C268" s="1">
        <f t="shared" si="91"/>
        <v>4.3447357459999996</v>
      </c>
      <c r="D268" s="1">
        <f t="shared" si="91"/>
        <v>2.8731317029999999</v>
      </c>
      <c r="E268" s="1">
        <f t="shared" si="91"/>
        <v>2.1723678729999998</v>
      </c>
      <c r="F268" s="1">
        <f t="shared" si="91"/>
        <v>2.8731317029999999</v>
      </c>
      <c r="G268" s="1">
        <f t="shared" si="91"/>
        <v>7.217867448999999</v>
      </c>
      <c r="H268" s="1">
        <f t="shared" si="91"/>
        <v>0</v>
      </c>
      <c r="I268" s="1">
        <f t="shared" si="91"/>
        <v>0.70076382999999998</v>
      </c>
      <c r="J268" s="1">
        <f t="shared" si="91"/>
        <v>7.217867448999999</v>
      </c>
      <c r="K268" s="1">
        <f t="shared" si="91"/>
        <v>1.4716040429999999</v>
      </c>
      <c r="L268" s="1">
        <f t="shared" si="91"/>
        <v>0</v>
      </c>
      <c r="M268" s="1">
        <f t="shared" si="91"/>
        <v>20.252074686999997</v>
      </c>
      <c r="N268" s="1">
        <f t="shared" si="91"/>
        <v>1.4716040429999999</v>
      </c>
      <c r="O268" s="1">
        <f t="shared" si="91"/>
        <v>3.6439719159999995</v>
      </c>
      <c r="P268" s="1">
        <f t="shared" si="91"/>
        <v>0</v>
      </c>
      <c r="Q268" s="1">
        <f t="shared" si="91"/>
        <v>0</v>
      </c>
      <c r="R268" s="1">
        <f t="shared" si="91"/>
        <v>2.1723678729999998</v>
      </c>
      <c r="S268" s="1">
        <f t="shared" si="91"/>
        <v>0.70076382999999998</v>
      </c>
      <c r="T268" s="1">
        <f t="shared" si="84"/>
        <v>70.146459382999979</v>
      </c>
    </row>
    <row r="269" spans="1:20">
      <c r="A269" s="83" t="s">
        <v>12</v>
      </c>
      <c r="B269" s="1">
        <f t="shared" ref="B269:S269" si="92">($E207+$H207)*B257</f>
        <v>5.121316964</v>
      </c>
      <c r="C269" s="1">
        <f t="shared" si="92"/>
        <v>1.7301746500000001</v>
      </c>
      <c r="D269" s="1">
        <f t="shared" si="92"/>
        <v>0</v>
      </c>
      <c r="E269" s="1">
        <f t="shared" si="92"/>
        <v>0</v>
      </c>
      <c r="F269" s="1">
        <f t="shared" si="92"/>
        <v>1.7301746500000001</v>
      </c>
      <c r="G269" s="1">
        <f t="shared" si="92"/>
        <v>8.5124592779999997</v>
      </c>
      <c r="H269" s="1">
        <f t="shared" si="92"/>
        <v>0</v>
      </c>
      <c r="I269" s="1">
        <f t="shared" si="92"/>
        <v>0.83048383199999998</v>
      </c>
      <c r="J269" s="1">
        <f t="shared" si="92"/>
        <v>6.8514916140000004</v>
      </c>
      <c r="K269" s="1">
        <f t="shared" si="92"/>
        <v>0.83048383199999998</v>
      </c>
      <c r="L269" s="1">
        <f t="shared" si="92"/>
        <v>0</v>
      </c>
      <c r="M269" s="1">
        <f t="shared" si="92"/>
        <v>41.870226529999997</v>
      </c>
      <c r="N269" s="1">
        <f t="shared" si="92"/>
        <v>0.83048383199999998</v>
      </c>
      <c r="O269" s="1">
        <f t="shared" si="92"/>
        <v>0.83048383199999998</v>
      </c>
      <c r="P269" s="1">
        <f t="shared" si="92"/>
        <v>0</v>
      </c>
      <c r="Q269" s="1">
        <f t="shared" si="92"/>
        <v>0</v>
      </c>
      <c r="R269" s="1">
        <f t="shared" si="92"/>
        <v>0</v>
      </c>
      <c r="S269" s="1">
        <f t="shared" si="92"/>
        <v>0</v>
      </c>
      <c r="T269" s="1">
        <f t="shared" si="84"/>
        <v>69.137779013999989</v>
      </c>
    </row>
    <row r="270" spans="1:20">
      <c r="B270" s="1">
        <f>SUM(B262:B269)</f>
        <v>198.53953024899997</v>
      </c>
      <c r="C270" s="1">
        <f t="shared" ref="C270:T270" si="93">SUM(C262:C269)</f>
        <v>47.382780060999998</v>
      </c>
      <c r="D270" s="1">
        <f t="shared" si="93"/>
        <v>16.221708617000001</v>
      </c>
      <c r="E270" s="1">
        <f t="shared" si="93"/>
        <v>12.729712153000001</v>
      </c>
      <c r="F270" s="1">
        <f t="shared" si="93"/>
        <v>60.402684609999994</v>
      </c>
      <c r="G270" s="1">
        <f t="shared" si="93"/>
        <v>81.966147022999991</v>
      </c>
      <c r="H270" s="1">
        <f t="shared" si="93"/>
        <v>44.072397756999997</v>
      </c>
      <c r="I270" s="1">
        <f t="shared" si="93"/>
        <v>11.559436181000001</v>
      </c>
      <c r="J270" s="1">
        <f t="shared" si="93"/>
        <v>58.359201399</v>
      </c>
      <c r="K270" s="1">
        <f t="shared" si="93"/>
        <v>12.034318917</v>
      </c>
      <c r="L270" s="1">
        <f t="shared" si="93"/>
        <v>8.7537031809999988</v>
      </c>
      <c r="M270" s="1">
        <f t="shared" si="93"/>
        <v>125.51166504699998</v>
      </c>
      <c r="N270" s="1">
        <f t="shared" si="93"/>
        <v>69.134766287000005</v>
      </c>
      <c r="O270" s="1">
        <f t="shared" si="93"/>
        <v>15.632297278999999</v>
      </c>
      <c r="P270" s="1">
        <f t="shared" si="93"/>
        <v>2.72323191</v>
      </c>
      <c r="Q270" s="1">
        <f t="shared" si="93"/>
        <v>2.0289192480000002</v>
      </c>
      <c r="R270" s="1">
        <f t="shared" si="93"/>
        <v>3.3801051729999996</v>
      </c>
      <c r="S270" s="1">
        <f t="shared" si="93"/>
        <v>13.889914913</v>
      </c>
      <c r="T270" s="1">
        <f t="shared" si="93"/>
        <v>784.322520005</v>
      </c>
    </row>
    <row r="271" spans="1:20" ht="17.25" thickBot="1"/>
    <row r="272" spans="1:20" ht="23.25" thickTop="1">
      <c r="A272" s="131" t="s">
        <v>246</v>
      </c>
      <c r="B272" s="42" t="s">
        <v>205</v>
      </c>
      <c r="C272" s="42" t="s">
        <v>206</v>
      </c>
      <c r="D272" s="42" t="s">
        <v>154</v>
      </c>
      <c r="E272" s="42" t="s">
        <v>207</v>
      </c>
      <c r="F272" s="42" t="s">
        <v>208</v>
      </c>
      <c r="G272" s="42" t="s">
        <v>209</v>
      </c>
      <c r="H272" s="42" t="s">
        <v>210</v>
      </c>
      <c r="I272" s="125" t="s">
        <v>159</v>
      </c>
      <c r="J272" s="125" t="s">
        <v>161</v>
      </c>
      <c r="K272" s="125" t="s">
        <v>55</v>
      </c>
      <c r="L272" s="125" t="s">
        <v>163</v>
      </c>
      <c r="M272" s="125" t="s">
        <v>165</v>
      </c>
      <c r="N272" s="125" t="s">
        <v>167</v>
      </c>
      <c r="O272" s="125" t="s">
        <v>169</v>
      </c>
      <c r="P272" s="125" t="s">
        <v>171</v>
      </c>
      <c r="Q272" s="125" t="s">
        <v>173</v>
      </c>
      <c r="R272" s="125" t="s">
        <v>174</v>
      </c>
      <c r="S272" s="125" t="s">
        <v>61</v>
      </c>
      <c r="T272" s="78" t="s">
        <v>177</v>
      </c>
    </row>
    <row r="273" spans="1:40">
      <c r="A273" s="120" t="s">
        <v>5</v>
      </c>
      <c r="B273" s="14">
        <f t="shared" ref="B273:S273" si="94">($E213+$H213)*B249</f>
        <v>3804117.3372056643</v>
      </c>
      <c r="C273" s="14">
        <f t="shared" si="94"/>
        <v>866574.99187310494</v>
      </c>
      <c r="D273" s="14">
        <f t="shared" si="94"/>
        <v>293754.23453325592</v>
      </c>
      <c r="E273" s="14">
        <f t="shared" si="94"/>
        <v>235003.38762660473</v>
      </c>
      <c r="F273" s="14">
        <f t="shared" si="94"/>
        <v>1160329.226406361</v>
      </c>
      <c r="G273" s="14">
        <f t="shared" si="94"/>
        <v>1542209.7312995936</v>
      </c>
      <c r="H273" s="14">
        <f t="shared" si="94"/>
        <v>851887.28014644224</v>
      </c>
      <c r="I273" s="14">
        <f t="shared" si="94"/>
        <v>220315.67589994194</v>
      </c>
      <c r="J273" s="14">
        <f t="shared" si="94"/>
        <v>1086890.6677730468</v>
      </c>
      <c r="K273" s="14">
        <f t="shared" si="94"/>
        <v>220315.67589994194</v>
      </c>
      <c r="L273" s="14">
        <f t="shared" si="94"/>
        <v>161564.82899329075</v>
      </c>
      <c r="M273" s="14">
        <f t="shared" si="94"/>
        <v>2247219.894179408</v>
      </c>
      <c r="N273" s="14">
        <f t="shared" si="94"/>
        <v>1263143.2084930004</v>
      </c>
      <c r="O273" s="14">
        <f t="shared" si="94"/>
        <v>293754.23453325592</v>
      </c>
      <c r="P273" s="14">
        <f t="shared" si="94"/>
        <v>58750.846906651183</v>
      </c>
      <c r="Q273" s="14">
        <f t="shared" si="94"/>
        <v>44063.135179988392</v>
      </c>
      <c r="R273" s="14">
        <f t="shared" si="94"/>
        <v>58750.846906651183</v>
      </c>
      <c r="S273" s="14">
        <f t="shared" si="94"/>
        <v>264378.81107993028</v>
      </c>
      <c r="T273" s="55">
        <f>SUM(B273:S273)</f>
        <v>14673024.014936132</v>
      </c>
    </row>
    <row r="274" spans="1:40">
      <c r="A274" s="126" t="s">
        <v>13</v>
      </c>
      <c r="B274" s="14">
        <f t="shared" ref="B274:S274" si="95">($E214+$H214)*B250</f>
        <v>641931.62727045163</v>
      </c>
      <c r="C274" s="14">
        <f t="shared" si="95"/>
        <v>358287.41987187997</v>
      </c>
      <c r="D274" s="14">
        <f t="shared" si="95"/>
        <v>110471.95446049632</v>
      </c>
      <c r="E274" s="14">
        <f t="shared" si="95"/>
        <v>62700.298477579003</v>
      </c>
      <c r="F274" s="14">
        <f t="shared" si="95"/>
        <v>250801.19391031601</v>
      </c>
      <c r="G274" s="14">
        <f t="shared" si="95"/>
        <v>217958.18042206031</v>
      </c>
      <c r="H274" s="14">
        <f t="shared" si="95"/>
        <v>203029.53792739866</v>
      </c>
      <c r="I274" s="14">
        <f t="shared" si="95"/>
        <v>29857.284989323332</v>
      </c>
      <c r="J274" s="14">
        <f t="shared" si="95"/>
        <v>217958.18042206031</v>
      </c>
      <c r="K274" s="14">
        <f t="shared" si="95"/>
        <v>62700.298477579003</v>
      </c>
      <c r="L274" s="14">
        <f t="shared" si="95"/>
        <v>47771.655982917335</v>
      </c>
      <c r="M274" s="14">
        <f t="shared" si="95"/>
        <v>29857.284989323332</v>
      </c>
      <c r="N274" s="14">
        <f t="shared" si="95"/>
        <v>609088.61378219596</v>
      </c>
      <c r="O274" s="14">
        <f t="shared" si="95"/>
        <v>14928.642494661666</v>
      </c>
      <c r="P274" s="14">
        <f t="shared" si="95"/>
        <v>29857.284989323332</v>
      </c>
      <c r="Q274" s="14">
        <f t="shared" si="95"/>
        <v>0</v>
      </c>
      <c r="R274" s="14">
        <f t="shared" si="95"/>
        <v>0</v>
      </c>
      <c r="S274" s="14">
        <f t="shared" si="95"/>
        <v>92557.583466902332</v>
      </c>
      <c r="T274" s="55">
        <f t="shared" ref="T274:T281" si="96">SUM(B274:S274)</f>
        <v>2979757.0419344683</v>
      </c>
    </row>
    <row r="275" spans="1:40">
      <c r="A275" s="127" t="s">
        <v>6</v>
      </c>
      <c r="B275" s="14">
        <f t="shared" ref="B275:S275" si="97">($E215+$H215)*B251</f>
        <v>511626.09413008817</v>
      </c>
      <c r="C275" s="14">
        <f t="shared" si="97"/>
        <v>197985.57665570462</v>
      </c>
      <c r="D275" s="14">
        <f t="shared" si="97"/>
        <v>84290.88907124057</v>
      </c>
      <c r="E275" s="14">
        <f t="shared" si="97"/>
        <v>13721.772639504279</v>
      </c>
      <c r="F275" s="14">
        <f t="shared" si="97"/>
        <v>241111.14780843235</v>
      </c>
      <c r="G275" s="14">
        <f t="shared" si="97"/>
        <v>184263.80401620033</v>
      </c>
      <c r="H275" s="14">
        <f t="shared" si="97"/>
        <v>270514.94632165582</v>
      </c>
      <c r="I275" s="14">
        <f t="shared" si="97"/>
        <v>43125.571152727731</v>
      </c>
      <c r="J275" s="14">
        <f t="shared" si="97"/>
        <v>43125.571152727731</v>
      </c>
      <c r="K275" s="14">
        <f t="shared" si="97"/>
        <v>13721.772639504279</v>
      </c>
      <c r="L275" s="14">
        <f t="shared" si="97"/>
        <v>27443.545279008558</v>
      </c>
      <c r="M275" s="14">
        <f t="shared" si="97"/>
        <v>27443.545279008558</v>
      </c>
      <c r="N275" s="14">
        <f t="shared" si="97"/>
        <v>227389.37516892806</v>
      </c>
      <c r="O275" s="14">
        <f t="shared" si="97"/>
        <v>13721.772639504279</v>
      </c>
      <c r="P275" s="14">
        <f t="shared" si="97"/>
        <v>0</v>
      </c>
      <c r="Q275" s="14">
        <f t="shared" si="97"/>
        <v>0</v>
      </c>
      <c r="R275" s="14">
        <f t="shared" si="97"/>
        <v>0</v>
      </c>
      <c r="S275" s="14">
        <f t="shared" si="97"/>
        <v>56847.343792232015</v>
      </c>
      <c r="T275" s="55">
        <f t="shared" si="96"/>
        <v>1956332.7277464673</v>
      </c>
    </row>
    <row r="276" spans="1:40">
      <c r="A276" s="126" t="s">
        <v>7</v>
      </c>
      <c r="B276" s="14">
        <f t="shared" ref="B276:S276" si="98">($E216+$H216)*B252</f>
        <v>513470.43652207381</v>
      </c>
      <c r="C276" s="14">
        <f t="shared" si="98"/>
        <v>79249.456440705922</v>
      </c>
      <c r="D276" s="14">
        <f t="shared" si="98"/>
        <v>9906.1820550882403</v>
      </c>
      <c r="E276" s="14">
        <f t="shared" si="98"/>
        <v>0</v>
      </c>
      <c r="F276" s="14">
        <f t="shared" si="98"/>
        <v>217936.00521194132</v>
      </c>
      <c r="G276" s="14">
        <f t="shared" si="98"/>
        <v>128780.36671614712</v>
      </c>
      <c r="H276" s="14">
        <f t="shared" si="98"/>
        <v>198123.64110176481</v>
      </c>
      <c r="I276" s="14">
        <f t="shared" si="98"/>
        <v>9906.1820550882403</v>
      </c>
      <c r="J276" s="14">
        <f t="shared" si="98"/>
        <v>188217.45904667658</v>
      </c>
      <c r="K276" s="14">
        <f t="shared" si="98"/>
        <v>9906.1820550882403</v>
      </c>
      <c r="L276" s="14">
        <f t="shared" si="98"/>
        <v>29718.546165264721</v>
      </c>
      <c r="M276" s="14">
        <f t="shared" si="98"/>
        <v>89155.638495794163</v>
      </c>
      <c r="N276" s="14">
        <f t="shared" si="98"/>
        <v>158498.91288141184</v>
      </c>
      <c r="O276" s="14">
        <f t="shared" si="98"/>
        <v>0</v>
      </c>
      <c r="P276" s="14">
        <f t="shared" si="98"/>
        <v>9906.1820550882403</v>
      </c>
      <c r="Q276" s="14">
        <f t="shared" si="98"/>
        <v>0</v>
      </c>
      <c r="R276" s="14">
        <f t="shared" si="98"/>
        <v>0</v>
      </c>
      <c r="S276" s="14">
        <f t="shared" si="98"/>
        <v>9906.1820550882403</v>
      </c>
      <c r="T276" s="55">
        <f t="shared" si="96"/>
        <v>1652681.3728572214</v>
      </c>
    </row>
    <row r="277" spans="1:40">
      <c r="A277" s="127" t="s">
        <v>8</v>
      </c>
      <c r="B277" s="14">
        <f t="shared" ref="B277:S277" si="99">($E217+$H217)*B253</f>
        <v>700872.65508139564</v>
      </c>
      <c r="C277" s="14">
        <f t="shared" si="99"/>
        <v>48336.045178027285</v>
      </c>
      <c r="D277" s="14">
        <f t="shared" si="99"/>
        <v>24168.022589013643</v>
      </c>
      <c r="E277" s="14">
        <f t="shared" si="99"/>
        <v>48336.045178027285</v>
      </c>
      <c r="F277" s="14">
        <f t="shared" si="99"/>
        <v>197372.18447694476</v>
      </c>
      <c r="G277" s="14">
        <f t="shared" si="99"/>
        <v>233624.21836046522</v>
      </c>
      <c r="H277" s="14">
        <f t="shared" si="99"/>
        <v>98686.092238472382</v>
      </c>
      <c r="I277" s="14">
        <f t="shared" si="99"/>
        <v>24168.022589013643</v>
      </c>
      <c r="J277" s="14">
        <f t="shared" si="99"/>
        <v>134938.12612199286</v>
      </c>
      <c r="K277" s="14">
        <f t="shared" si="99"/>
        <v>36252.03388352046</v>
      </c>
      <c r="L277" s="14">
        <f t="shared" si="99"/>
        <v>24168.022589013643</v>
      </c>
      <c r="M277" s="14">
        <f t="shared" si="99"/>
        <v>320226.29930443078</v>
      </c>
      <c r="N277" s="14">
        <f t="shared" si="99"/>
        <v>86602.080943965542</v>
      </c>
      <c r="O277" s="14">
        <f t="shared" si="99"/>
        <v>12084.011294506821</v>
      </c>
      <c r="P277" s="14">
        <f t="shared" si="99"/>
        <v>0</v>
      </c>
      <c r="Q277" s="14">
        <f t="shared" si="99"/>
        <v>12084.011294506821</v>
      </c>
      <c r="R277" s="14">
        <f t="shared" si="99"/>
        <v>0</v>
      </c>
      <c r="S277" s="14">
        <f t="shared" si="99"/>
        <v>12084.011294506821</v>
      </c>
      <c r="T277" s="55">
        <f t="shared" si="96"/>
        <v>2014001.8824178034</v>
      </c>
    </row>
    <row r="278" spans="1:40">
      <c r="A278" s="126" t="s">
        <v>9</v>
      </c>
      <c r="B278" s="14">
        <f t="shared" ref="B278:S278" si="100">($E218+$H218)*B254</f>
        <v>548792.48201951175</v>
      </c>
      <c r="C278" s="14">
        <f t="shared" si="100"/>
        <v>52026.198601238109</v>
      </c>
      <c r="D278" s="14">
        <f t="shared" si="100"/>
        <v>20139.173652092173</v>
      </c>
      <c r="E278" s="14">
        <f t="shared" si="100"/>
        <v>10069.586826046087</v>
      </c>
      <c r="F278" s="14">
        <f t="shared" si="100"/>
        <v>72165.372253330279</v>
      </c>
      <c r="G278" s="14">
        <f t="shared" si="100"/>
        <v>238313.55488309069</v>
      </c>
      <c r="H278" s="14">
        <f t="shared" si="100"/>
        <v>41956.611775192025</v>
      </c>
      <c r="I278" s="14">
        <f t="shared" si="100"/>
        <v>41956.611775192025</v>
      </c>
      <c r="J278" s="14">
        <f t="shared" si="100"/>
        <v>114121.98402852232</v>
      </c>
      <c r="K278" s="14">
        <f t="shared" si="100"/>
        <v>20139.173652092173</v>
      </c>
      <c r="L278" s="14">
        <f t="shared" si="100"/>
        <v>31887.024949145936</v>
      </c>
      <c r="M278" s="14">
        <f t="shared" si="100"/>
        <v>248383.14170913678</v>
      </c>
      <c r="N278" s="14">
        <f t="shared" si="100"/>
        <v>104052.39720247622</v>
      </c>
      <c r="O278" s="14">
        <f t="shared" si="100"/>
        <v>72165.372253330279</v>
      </c>
      <c r="P278" s="14">
        <f t="shared" si="100"/>
        <v>10069.586826046087</v>
      </c>
      <c r="Q278" s="14">
        <f t="shared" si="100"/>
        <v>0</v>
      </c>
      <c r="R278" s="14">
        <f t="shared" si="100"/>
        <v>20139.173652092173</v>
      </c>
      <c r="S278" s="14">
        <f t="shared" si="100"/>
        <v>31887.024949145936</v>
      </c>
      <c r="T278" s="55">
        <f t="shared" si="96"/>
        <v>1678264.471007681</v>
      </c>
    </row>
    <row r="279" spans="1:40">
      <c r="A279" s="127" t="s">
        <v>10</v>
      </c>
      <c r="B279" s="14">
        <f t="shared" ref="B279:S279" si="101">($E219+$H219)*B255</f>
        <v>410695.3486808677</v>
      </c>
      <c r="C279" s="14">
        <f t="shared" si="101"/>
        <v>66980.357295592155</v>
      </c>
      <c r="D279" s="14">
        <f t="shared" si="101"/>
        <v>14101.127851703612</v>
      </c>
      <c r="E279" s="14">
        <f t="shared" si="101"/>
        <v>66980.357295592155</v>
      </c>
      <c r="F279" s="14">
        <f t="shared" si="101"/>
        <v>66980.357295592155</v>
      </c>
      <c r="G279" s="14">
        <f t="shared" si="101"/>
        <v>225618.04562725779</v>
      </c>
      <c r="H279" s="14">
        <f t="shared" si="101"/>
        <v>26439.614721944272</v>
      </c>
      <c r="I279" s="14">
        <f t="shared" si="101"/>
        <v>40540.742573647884</v>
      </c>
      <c r="J279" s="14">
        <f t="shared" si="101"/>
        <v>105758.45888777709</v>
      </c>
      <c r="K279" s="14">
        <f t="shared" si="101"/>
        <v>40540.742573647884</v>
      </c>
      <c r="L279" s="14">
        <f t="shared" si="101"/>
        <v>0</v>
      </c>
      <c r="M279" s="14">
        <f t="shared" si="101"/>
        <v>437134.96340281196</v>
      </c>
      <c r="N279" s="14">
        <f t="shared" si="101"/>
        <v>93419.972017536435</v>
      </c>
      <c r="O279" s="14">
        <f t="shared" si="101"/>
        <v>93419.972017536435</v>
      </c>
      <c r="P279" s="14">
        <f t="shared" si="101"/>
        <v>0</v>
      </c>
      <c r="Q279" s="14">
        <f t="shared" si="101"/>
        <v>26439.614721944272</v>
      </c>
      <c r="R279" s="14">
        <f t="shared" si="101"/>
        <v>0</v>
      </c>
      <c r="S279" s="14">
        <f t="shared" si="101"/>
        <v>52879.229443888544</v>
      </c>
      <c r="T279" s="55">
        <f t="shared" si="96"/>
        <v>1767928.9044073406</v>
      </c>
    </row>
    <row r="280" spans="1:40">
      <c r="A280" s="126" t="s">
        <v>11</v>
      </c>
      <c r="B280" s="14">
        <f t="shared" ref="B280:S280" si="102">($E220+$H220)*B256</f>
        <v>240998.21747017835</v>
      </c>
      <c r="C280" s="14">
        <f t="shared" si="102"/>
        <v>80332.739156726122</v>
      </c>
      <c r="D280" s="14">
        <f t="shared" si="102"/>
        <v>53123.262990738243</v>
      </c>
      <c r="E280" s="14">
        <f t="shared" si="102"/>
        <v>40166.369578363061</v>
      </c>
      <c r="F280" s="14">
        <f t="shared" si="102"/>
        <v>53123.262990738243</v>
      </c>
      <c r="G280" s="14">
        <f t="shared" si="102"/>
        <v>133456.00214746434</v>
      </c>
      <c r="H280" s="14">
        <f t="shared" si="102"/>
        <v>0</v>
      </c>
      <c r="I280" s="14">
        <f t="shared" si="102"/>
        <v>12956.893412375181</v>
      </c>
      <c r="J280" s="14">
        <f t="shared" si="102"/>
        <v>133456.00214746434</v>
      </c>
      <c r="K280" s="14">
        <f t="shared" si="102"/>
        <v>27209.476165987879</v>
      </c>
      <c r="L280" s="14">
        <f t="shared" si="102"/>
        <v>0</v>
      </c>
      <c r="M280" s="14">
        <f t="shared" si="102"/>
        <v>374454.2196176427</v>
      </c>
      <c r="N280" s="14">
        <f t="shared" si="102"/>
        <v>27209.476165987879</v>
      </c>
      <c r="O280" s="14">
        <f t="shared" si="102"/>
        <v>67375.84574435094</v>
      </c>
      <c r="P280" s="14">
        <f t="shared" si="102"/>
        <v>0</v>
      </c>
      <c r="Q280" s="14">
        <f t="shared" si="102"/>
        <v>0</v>
      </c>
      <c r="R280" s="14">
        <f t="shared" si="102"/>
        <v>40166.369578363061</v>
      </c>
      <c r="S280" s="14">
        <f t="shared" si="102"/>
        <v>12956.893412375181</v>
      </c>
      <c r="T280" s="55">
        <f t="shared" si="96"/>
        <v>1296985.0305787555</v>
      </c>
    </row>
    <row r="281" spans="1:40">
      <c r="A281" s="127" t="s">
        <v>12</v>
      </c>
      <c r="B281" s="14">
        <f t="shared" ref="B281:S281" si="103">($E221+$H221)*B257</f>
        <v>99167.620140743093</v>
      </c>
      <c r="C281" s="14">
        <f t="shared" si="103"/>
        <v>33502.574371872666</v>
      </c>
      <c r="D281" s="14">
        <f t="shared" si="103"/>
        <v>0</v>
      </c>
      <c r="E281" s="14">
        <f t="shared" si="103"/>
        <v>0</v>
      </c>
      <c r="F281" s="14">
        <f t="shared" si="103"/>
        <v>33502.574371872666</v>
      </c>
      <c r="G281" s="14">
        <f t="shared" si="103"/>
        <v>164832.66590961351</v>
      </c>
      <c r="H281" s="14">
        <f t="shared" si="103"/>
        <v>0</v>
      </c>
      <c r="I281" s="14">
        <f t="shared" si="103"/>
        <v>16081.23569849888</v>
      </c>
      <c r="J281" s="14">
        <f t="shared" si="103"/>
        <v>132670.19451261577</v>
      </c>
      <c r="K281" s="14">
        <f t="shared" si="103"/>
        <v>16081.23569849888</v>
      </c>
      <c r="L281" s="14">
        <f t="shared" si="103"/>
        <v>0</v>
      </c>
      <c r="M281" s="14">
        <f t="shared" si="103"/>
        <v>810762.29979931854</v>
      </c>
      <c r="N281" s="14">
        <f t="shared" si="103"/>
        <v>16081.23569849888</v>
      </c>
      <c r="O281" s="14">
        <f t="shared" si="103"/>
        <v>16081.23569849888</v>
      </c>
      <c r="P281" s="14">
        <f t="shared" si="103"/>
        <v>0</v>
      </c>
      <c r="Q281" s="14">
        <f t="shared" si="103"/>
        <v>0</v>
      </c>
      <c r="R281" s="14">
        <f t="shared" si="103"/>
        <v>0</v>
      </c>
      <c r="S281" s="14">
        <f t="shared" si="103"/>
        <v>0</v>
      </c>
      <c r="T281" s="55">
        <f t="shared" si="96"/>
        <v>1338762.8719000318</v>
      </c>
    </row>
    <row r="282" spans="1:40" ht="17.25" thickBot="1">
      <c r="A282" s="67"/>
      <c r="B282" s="50">
        <f>SUM(B274:B281)</f>
        <v>3667554.4813153106</v>
      </c>
      <c r="C282" s="50">
        <f t="shared" ref="C282:S282" si="104">SUM(C274:C281)</f>
        <v>916700.36757174693</v>
      </c>
      <c r="D282" s="50">
        <f t="shared" si="104"/>
        <v>316200.61267037282</v>
      </c>
      <c r="E282" s="50">
        <f t="shared" si="104"/>
        <v>241974.42999511186</v>
      </c>
      <c r="F282" s="50">
        <f t="shared" si="104"/>
        <v>1132992.0983191677</v>
      </c>
      <c r="G282" s="50">
        <f t="shared" si="104"/>
        <v>1526846.8380822993</v>
      </c>
      <c r="H282" s="50">
        <f t="shared" si="104"/>
        <v>838750.44408642803</v>
      </c>
      <c r="I282" s="50">
        <f t="shared" si="104"/>
        <v>218592.54424586691</v>
      </c>
      <c r="J282" s="50">
        <f t="shared" si="104"/>
        <v>1070245.9763198369</v>
      </c>
      <c r="K282" s="50">
        <f t="shared" si="104"/>
        <v>226550.91514591879</v>
      </c>
      <c r="L282" s="50">
        <f t="shared" si="104"/>
        <v>160988.79496535019</v>
      </c>
      <c r="M282" s="50">
        <f t="shared" si="104"/>
        <v>2337417.3925974667</v>
      </c>
      <c r="N282" s="50">
        <f t="shared" si="104"/>
        <v>1322342.0638610006</v>
      </c>
      <c r="O282" s="50">
        <f t="shared" si="104"/>
        <v>289776.85214238934</v>
      </c>
      <c r="P282" s="50">
        <f t="shared" si="104"/>
        <v>49833.053870457661</v>
      </c>
      <c r="Q282" s="50">
        <f t="shared" si="104"/>
        <v>38523.62601645109</v>
      </c>
      <c r="R282" s="50">
        <f t="shared" si="104"/>
        <v>60305.543230455238</v>
      </c>
      <c r="S282" s="50">
        <f t="shared" si="104"/>
        <v>269118.26841413905</v>
      </c>
      <c r="T282" s="60">
        <f>SUM(B282:S282)</f>
        <v>14684714.302849773</v>
      </c>
    </row>
    <row r="283" spans="1:40" ht="17.25" thickTop="1">
      <c r="B283" s="21"/>
    </row>
    <row r="284" spans="1:40">
      <c r="A284" s="12" t="s">
        <v>226</v>
      </c>
      <c r="B284" s="21"/>
    </row>
    <row r="285" spans="1:40" ht="22.5">
      <c r="B285" s="16" t="s">
        <v>37</v>
      </c>
      <c r="C285" s="25"/>
      <c r="D285" s="16" t="s">
        <v>38</v>
      </c>
      <c r="E285" s="16"/>
      <c r="F285" s="16" t="s">
        <v>154</v>
      </c>
      <c r="G285" s="16"/>
      <c r="H285" s="16" t="s">
        <v>39</v>
      </c>
      <c r="I285" s="16"/>
      <c r="J285" s="16" t="s">
        <v>40</v>
      </c>
      <c r="K285" s="16"/>
      <c r="L285" s="16" t="s">
        <v>51</v>
      </c>
      <c r="M285" s="16"/>
      <c r="N285" s="16" t="s">
        <v>158</v>
      </c>
      <c r="O285" s="16"/>
      <c r="P285" s="16" t="s">
        <v>159</v>
      </c>
      <c r="Q285" s="16"/>
      <c r="R285" s="16" t="s">
        <v>161</v>
      </c>
      <c r="S285" s="16"/>
      <c r="T285" s="16" t="s">
        <v>55</v>
      </c>
      <c r="U285" s="16"/>
      <c r="V285" s="16" t="s">
        <v>163</v>
      </c>
      <c r="W285" s="16"/>
      <c r="X285" s="16" t="s">
        <v>165</v>
      </c>
      <c r="Y285" s="16"/>
      <c r="Z285" s="16" t="s">
        <v>167</v>
      </c>
      <c r="AA285" s="16"/>
      <c r="AB285" s="16" t="s">
        <v>169</v>
      </c>
      <c r="AC285" s="16"/>
      <c r="AD285" s="16" t="s">
        <v>171</v>
      </c>
      <c r="AE285" s="16"/>
      <c r="AF285" s="16" t="s">
        <v>173</v>
      </c>
      <c r="AG285" s="16"/>
      <c r="AH285" s="16" t="s">
        <v>174</v>
      </c>
      <c r="AI285" s="16"/>
      <c r="AJ285" s="16" t="s">
        <v>61</v>
      </c>
      <c r="AK285" s="16"/>
      <c r="AL285" s="23" t="s">
        <v>177</v>
      </c>
      <c r="AM285" s="23"/>
    </row>
    <row r="286" spans="1:40">
      <c r="B286" s="16" t="s">
        <v>22</v>
      </c>
      <c r="C286" s="16" t="s">
        <v>23</v>
      </c>
      <c r="D286" s="16" t="s">
        <v>22</v>
      </c>
      <c r="E286" s="16" t="s">
        <v>23</v>
      </c>
      <c r="F286" s="16" t="s">
        <v>22</v>
      </c>
      <c r="G286" s="16" t="s">
        <v>23</v>
      </c>
      <c r="H286" s="16" t="s">
        <v>22</v>
      </c>
      <c r="I286" s="16" t="s">
        <v>23</v>
      </c>
      <c r="J286" s="16" t="s">
        <v>22</v>
      </c>
      <c r="K286" s="16" t="s">
        <v>23</v>
      </c>
      <c r="L286" s="16" t="s">
        <v>22</v>
      </c>
      <c r="M286" s="16" t="s">
        <v>23</v>
      </c>
      <c r="N286" s="16" t="s">
        <v>22</v>
      </c>
      <c r="O286" s="16" t="s">
        <v>23</v>
      </c>
      <c r="P286" s="16" t="s">
        <v>22</v>
      </c>
      <c r="Q286" s="16" t="s">
        <v>23</v>
      </c>
      <c r="R286" s="16" t="s">
        <v>22</v>
      </c>
      <c r="S286" s="16" t="s">
        <v>23</v>
      </c>
      <c r="T286" s="16" t="s">
        <v>22</v>
      </c>
      <c r="U286" s="16" t="s">
        <v>23</v>
      </c>
      <c r="V286" s="16" t="s">
        <v>22</v>
      </c>
      <c r="W286" s="16" t="s">
        <v>23</v>
      </c>
      <c r="X286" s="16" t="s">
        <v>22</v>
      </c>
      <c r="Y286" s="16" t="s">
        <v>23</v>
      </c>
      <c r="Z286" s="16" t="s">
        <v>22</v>
      </c>
      <c r="AA286" s="16" t="s">
        <v>23</v>
      </c>
      <c r="AB286" s="16" t="s">
        <v>22</v>
      </c>
      <c r="AC286" s="16" t="s">
        <v>23</v>
      </c>
      <c r="AD286" s="16" t="s">
        <v>22</v>
      </c>
      <c r="AE286" s="16" t="s">
        <v>23</v>
      </c>
      <c r="AF286" s="16" t="s">
        <v>22</v>
      </c>
      <c r="AG286" s="16" t="s">
        <v>23</v>
      </c>
      <c r="AH286" s="16" t="s">
        <v>22</v>
      </c>
      <c r="AI286" s="16" t="s">
        <v>23</v>
      </c>
      <c r="AJ286" s="16" t="s">
        <v>22</v>
      </c>
      <c r="AK286" s="16" t="s">
        <v>23</v>
      </c>
      <c r="AL286" s="23" t="s">
        <v>22</v>
      </c>
      <c r="AM286" s="23" t="s">
        <v>23</v>
      </c>
    </row>
    <row r="287" spans="1:40">
      <c r="A287" s="11" t="s">
        <v>5</v>
      </c>
      <c r="B287" s="1">
        <f t="shared" ref="B287:B295" si="105">B249*SUM($F199:$G199)</f>
        <v>30.961805867999995</v>
      </c>
      <c r="C287" s="1">
        <f t="shared" ref="C287:C295" si="106">B249*SUM($I199:$J199)</f>
        <v>172.20670062400001</v>
      </c>
      <c r="D287" s="1">
        <f t="shared" ref="D287:D295" si="107">C249*SUM($F199:$G199)</f>
        <v>7.0530754679999985</v>
      </c>
      <c r="E287" s="1">
        <f t="shared" ref="E287:E295" si="108">C249*SUM($I199:$J199)</f>
        <v>39.228553424000005</v>
      </c>
      <c r="F287" s="1">
        <f t="shared" ref="F287:F295" si="109">D249*SUM($F199:$G199)</f>
        <v>2.3908730399999998</v>
      </c>
      <c r="G287" s="1">
        <f t="shared" ref="G287:G295" si="110">D249*SUM($I199:$J199)</f>
        <v>13.297814720000002</v>
      </c>
      <c r="H287" s="1">
        <f t="shared" ref="H287:H295" si="111">E249*SUM($F199:$G199)</f>
        <v>1.9126984319999998</v>
      </c>
      <c r="I287" s="1">
        <f t="shared" ref="I287:I295" si="112">E249*SUM($I199:$J199)</f>
        <v>10.638251776000001</v>
      </c>
      <c r="J287" s="1">
        <f t="shared" ref="J287:J295" si="113">F249*SUM($F199:$G199)</f>
        <v>9.4439485079999983</v>
      </c>
      <c r="K287" s="1">
        <f t="shared" ref="K287:K295" si="114">F249*SUM($I199:$J199)</f>
        <v>52.526368144000003</v>
      </c>
      <c r="L287" s="1">
        <f t="shared" ref="L287:L295" si="115">G249*SUM($F199:$G199)</f>
        <v>12.552083459999997</v>
      </c>
      <c r="M287" s="1">
        <f t="shared" ref="M287:M295" si="116">G249*SUM($I199:$J199)</f>
        <v>69.813527280000002</v>
      </c>
      <c r="N287" s="1">
        <f t="shared" ref="N287:N295" si="117">H249*SUM($F199:$G199)</f>
        <v>6.9335318159999995</v>
      </c>
      <c r="O287" s="1">
        <f t="shared" ref="O287:O295" si="118">H249*SUM($I199:$J199)</f>
        <v>38.563662688000008</v>
      </c>
      <c r="P287" s="1">
        <f t="shared" ref="P287:P295" si="119">I249*SUM($F199:$G199)</f>
        <v>1.7931547799999996</v>
      </c>
      <c r="Q287" s="1">
        <f t="shared" ref="Q287:Q295" si="120">I249*SUM($I199:$J199)</f>
        <v>9.9733610400000003</v>
      </c>
      <c r="R287" s="1">
        <f t="shared" ref="R287:R295" si="121">J249*SUM($F199:$G199)</f>
        <v>8.8462302479999977</v>
      </c>
      <c r="S287" s="1">
        <f t="shared" ref="S287:S295" si="122">J249*SUM($I199:$J199)</f>
        <v>49.201914464000005</v>
      </c>
      <c r="T287" s="1">
        <f t="shared" ref="T287:T295" si="123">K249*SUM($F199:$G199)</f>
        <v>1.7931547799999996</v>
      </c>
      <c r="U287" s="1">
        <f t="shared" ref="U287:U295" si="124">K249*SUM($I199:$J199)</f>
        <v>9.9733610400000003</v>
      </c>
      <c r="V287" s="1">
        <f t="shared" ref="V287:V295" si="125">L249*SUM($F199:$G199)</f>
        <v>1.3149801719999996</v>
      </c>
      <c r="W287" s="1">
        <f t="shared" ref="W287:W295" si="126">L249*SUM($I199:$J199)</f>
        <v>7.3137980960000002</v>
      </c>
      <c r="X287" s="1">
        <f t="shared" ref="X287:X295" si="127">M249*SUM($F199:$G199)</f>
        <v>18.290178755999996</v>
      </c>
      <c r="Y287" s="1">
        <f t="shared" ref="Y287:Y295" si="128">M249*SUM($I199:$J199)</f>
        <v>101.728282608</v>
      </c>
      <c r="Z287" s="1">
        <f t="shared" ref="Z287:Z295" si="129">N249*SUM($F199:$G199)</f>
        <v>10.280754071999997</v>
      </c>
      <c r="AA287" s="1">
        <f t="shared" ref="AA287:AA295" si="130">N249*SUM($I199:$J199)</f>
        <v>57.180603296000001</v>
      </c>
      <c r="AB287" s="1">
        <f t="shared" ref="AB287:AB295" si="131">O249*SUM($F199:$G199)</f>
        <v>2.3908730399999998</v>
      </c>
      <c r="AC287" s="1">
        <f t="shared" ref="AC287:AC295" si="132">O249*SUM($I199:$J199)</f>
        <v>13.297814720000002</v>
      </c>
      <c r="AD287" s="1">
        <f t="shared" ref="AD287:AD295" si="133">P249*SUM($F199:$G199)</f>
        <v>0.47817460799999995</v>
      </c>
      <c r="AE287" s="1">
        <f t="shared" ref="AE287:AE295" si="134">P249*SUM($I199:$J199)</f>
        <v>2.6595629440000002</v>
      </c>
      <c r="AF287" s="1">
        <f t="shared" ref="AF287:AF295" si="135">Q249*SUM($F199:$G199)</f>
        <v>0.35863095599999995</v>
      </c>
      <c r="AG287" s="1">
        <f t="shared" ref="AG287:AG295" si="136">Q249*SUM($I199:$J199)</f>
        <v>1.9946722080000001</v>
      </c>
      <c r="AH287" s="1">
        <f t="shared" ref="AH287:AH295" si="137">R249*SUM($F199:$G199)</f>
        <v>0.47817460799999995</v>
      </c>
      <c r="AI287" s="1">
        <f t="shared" ref="AI287:AI295" si="138">R249*SUM($I199:$J199)</f>
        <v>2.6595629440000002</v>
      </c>
      <c r="AJ287" s="1">
        <f t="shared" ref="AJ287:AJ295" si="139">S249*SUM($F199:$G199)</f>
        <v>2.1517857359999994</v>
      </c>
      <c r="AK287" s="1">
        <f t="shared" ref="AK287:AK295" si="140">S249*SUM($I199:$J199)</f>
        <v>11.968033247999999</v>
      </c>
      <c r="AL287" s="1">
        <f>SUM(AJ287,AH287,AF287,AD287,AB287,Z287,X287,V287,T287,R287,P287,N287,L287,J287,H287,F287,D287,B287)</f>
        <v>119.42410834799999</v>
      </c>
      <c r="AM287" s="1">
        <f>SUM(AK287,AI287,AG287,AE287,AC287,AA287,Y287,W287,U287,S287,Q287,O287,M287,K287,I287,G287,E287,C287)</f>
        <v>664.2258452640001</v>
      </c>
      <c r="AN287" s="1">
        <f>SUM(AL287:AM287)</f>
        <v>783.6499536120001</v>
      </c>
    </row>
    <row r="288" spans="1:40">
      <c r="A288" s="13" t="s">
        <v>13</v>
      </c>
      <c r="B288" s="1">
        <f t="shared" si="105"/>
        <v>7.1393618099999996</v>
      </c>
      <c r="C288" s="1">
        <f t="shared" si="106"/>
        <v>25.52829504</v>
      </c>
      <c r="D288" s="1">
        <f t="shared" si="107"/>
        <v>3.9847600799999996</v>
      </c>
      <c r="E288" s="1">
        <f t="shared" si="108"/>
        <v>14.248350719999999</v>
      </c>
      <c r="F288" s="1">
        <f t="shared" si="109"/>
        <v>1.2286343579999999</v>
      </c>
      <c r="G288" s="1">
        <f t="shared" si="110"/>
        <v>4.3932414719999997</v>
      </c>
      <c r="H288" s="1">
        <f t="shared" si="111"/>
        <v>0.69733301400000003</v>
      </c>
      <c r="I288" s="1">
        <f t="shared" si="112"/>
        <v>2.493461376</v>
      </c>
      <c r="J288" s="1">
        <f t="shared" si="113"/>
        <v>2.7893320560000001</v>
      </c>
      <c r="K288" s="1">
        <f t="shared" si="114"/>
        <v>9.9738455039999998</v>
      </c>
      <c r="L288" s="1">
        <f t="shared" si="115"/>
        <v>2.4240623819999998</v>
      </c>
      <c r="M288" s="1">
        <f t="shared" si="116"/>
        <v>8.6677466879999994</v>
      </c>
      <c r="N288" s="1">
        <f t="shared" si="117"/>
        <v>2.2580307120000001</v>
      </c>
      <c r="O288" s="1">
        <f t="shared" si="118"/>
        <v>8.0740654080000009</v>
      </c>
      <c r="P288" s="1">
        <f t="shared" si="119"/>
        <v>0.33206333999999998</v>
      </c>
      <c r="Q288" s="1">
        <f t="shared" si="120"/>
        <v>1.18736256</v>
      </c>
      <c r="R288" s="1">
        <f t="shared" si="121"/>
        <v>2.4240623819999998</v>
      </c>
      <c r="S288" s="1">
        <f t="shared" si="122"/>
        <v>8.6677466879999994</v>
      </c>
      <c r="T288" s="1">
        <f t="shared" si="123"/>
        <v>0.69733301400000003</v>
      </c>
      <c r="U288" s="1">
        <f t="shared" si="124"/>
        <v>2.493461376</v>
      </c>
      <c r="V288" s="1">
        <f t="shared" si="125"/>
        <v>0.53130134399999995</v>
      </c>
      <c r="W288" s="1">
        <f t="shared" si="126"/>
        <v>1.899780096</v>
      </c>
      <c r="X288" s="1">
        <f t="shared" si="127"/>
        <v>0.33206333999999998</v>
      </c>
      <c r="Y288" s="1">
        <f t="shared" si="128"/>
        <v>1.18736256</v>
      </c>
      <c r="Z288" s="1">
        <f t="shared" si="129"/>
        <v>6.7740921359999993</v>
      </c>
      <c r="AA288" s="1">
        <f t="shared" si="130"/>
        <v>24.222196223999997</v>
      </c>
      <c r="AB288" s="1">
        <f t="shared" si="131"/>
        <v>0.16603166999999999</v>
      </c>
      <c r="AC288" s="1">
        <f t="shared" si="132"/>
        <v>0.59368127999999998</v>
      </c>
      <c r="AD288" s="1">
        <f t="shared" si="133"/>
        <v>0.33206333999999998</v>
      </c>
      <c r="AE288" s="1">
        <f t="shared" si="134"/>
        <v>1.18736256</v>
      </c>
      <c r="AF288" s="1">
        <f t="shared" si="135"/>
        <v>0</v>
      </c>
      <c r="AG288" s="1">
        <f t="shared" si="136"/>
        <v>0</v>
      </c>
      <c r="AH288" s="1">
        <f t="shared" si="137"/>
        <v>0</v>
      </c>
      <c r="AI288" s="1">
        <f t="shared" si="138"/>
        <v>0</v>
      </c>
      <c r="AJ288" s="1">
        <f t="shared" si="139"/>
        <v>1.029396354</v>
      </c>
      <c r="AK288" s="1">
        <f t="shared" si="140"/>
        <v>3.6808239359999999</v>
      </c>
      <c r="AL288" s="1">
        <f>SUM(AJ288,AH288,AF288,AD288,AB288,Z288,X288,V288,T288,R288,P288,N288,L288,J288,H288,F288,D288,B288)</f>
        <v>33.139921332</v>
      </c>
      <c r="AM288" s="1">
        <f>SUM(AK288,AI288,AG288,AE288,AC288,AA288,Y288,W288,U288,S288,Q288,O288,M288,K288,I288,G288,E288,C288)</f>
        <v>118.498783488</v>
      </c>
    </row>
    <row r="289" spans="1:40">
      <c r="A289" s="15" t="s">
        <v>6</v>
      </c>
      <c r="B289" s="1">
        <f t="shared" si="105"/>
        <v>6.9516118079999991</v>
      </c>
      <c r="C289" s="1">
        <f t="shared" si="106"/>
        <v>16.351219872000001</v>
      </c>
      <c r="D289" s="1">
        <f t="shared" si="107"/>
        <v>2.6900873279999997</v>
      </c>
      <c r="E289" s="1">
        <f t="shared" si="108"/>
        <v>6.3274835520000003</v>
      </c>
      <c r="F289" s="1">
        <f t="shared" si="109"/>
        <v>1.1452847039999998</v>
      </c>
      <c r="G289" s="1">
        <f t="shared" si="110"/>
        <v>2.6938791360000001</v>
      </c>
      <c r="H289" s="1">
        <f t="shared" si="111"/>
        <v>0.18644169599999996</v>
      </c>
      <c r="I289" s="1">
        <f t="shared" si="112"/>
        <v>0.43853846400000002</v>
      </c>
      <c r="J289" s="1">
        <f t="shared" si="113"/>
        <v>3.2760469439999995</v>
      </c>
      <c r="K289" s="1">
        <f t="shared" si="114"/>
        <v>7.7057472960000002</v>
      </c>
      <c r="L289" s="1">
        <f t="shared" si="115"/>
        <v>2.5036456319999996</v>
      </c>
      <c r="M289" s="1">
        <f t="shared" si="116"/>
        <v>5.8889450879999998</v>
      </c>
      <c r="N289" s="1">
        <f t="shared" si="117"/>
        <v>3.6755648639999996</v>
      </c>
      <c r="O289" s="1">
        <f t="shared" si="118"/>
        <v>8.6454725760000013</v>
      </c>
      <c r="P289" s="1">
        <f t="shared" si="119"/>
        <v>0.58595961599999991</v>
      </c>
      <c r="Q289" s="1">
        <f t="shared" si="120"/>
        <v>1.3782637440000001</v>
      </c>
      <c r="R289" s="1">
        <f t="shared" si="121"/>
        <v>0.58595961599999991</v>
      </c>
      <c r="S289" s="1">
        <f t="shared" si="122"/>
        <v>1.3782637440000001</v>
      </c>
      <c r="T289" s="1">
        <f t="shared" si="123"/>
        <v>0.18644169599999996</v>
      </c>
      <c r="U289" s="1">
        <f t="shared" si="124"/>
        <v>0.43853846400000002</v>
      </c>
      <c r="V289" s="1">
        <f t="shared" si="125"/>
        <v>0.37288339199999992</v>
      </c>
      <c r="W289" s="1">
        <f t="shared" si="126"/>
        <v>0.87707692800000003</v>
      </c>
      <c r="X289" s="1">
        <f t="shared" si="127"/>
        <v>0.37288339199999992</v>
      </c>
      <c r="Y289" s="1">
        <f t="shared" si="128"/>
        <v>0.87707692800000003</v>
      </c>
      <c r="Z289" s="1">
        <f t="shared" si="129"/>
        <v>3.0896052479999998</v>
      </c>
      <c r="AA289" s="1">
        <f t="shared" si="130"/>
        <v>7.2672088320000006</v>
      </c>
      <c r="AB289" s="1">
        <f t="shared" si="131"/>
        <v>0.18644169599999996</v>
      </c>
      <c r="AC289" s="1">
        <f t="shared" si="132"/>
        <v>0.43853846400000002</v>
      </c>
      <c r="AD289" s="1">
        <f t="shared" si="133"/>
        <v>0</v>
      </c>
      <c r="AE289" s="1">
        <f t="shared" si="134"/>
        <v>0</v>
      </c>
      <c r="AF289" s="1">
        <f t="shared" si="135"/>
        <v>0</v>
      </c>
      <c r="AG289" s="1">
        <f t="shared" si="136"/>
        <v>0</v>
      </c>
      <c r="AH289" s="1">
        <f t="shared" si="137"/>
        <v>0</v>
      </c>
      <c r="AI289" s="1">
        <f t="shared" si="138"/>
        <v>0</v>
      </c>
      <c r="AJ289" s="1">
        <f t="shared" si="139"/>
        <v>0.77240131199999995</v>
      </c>
      <c r="AK289" s="1">
        <f t="shared" si="140"/>
        <v>1.8168022080000001</v>
      </c>
      <c r="AL289" s="1">
        <f t="shared" ref="AL289:AL296" si="141">SUM(AJ289,AH289,AF289,AD289,AB289,Z289,X289,V289,T289,R289,P289,N289,L289,J289,H289,F289,D289,B289)</f>
        <v>26.581258943999998</v>
      </c>
      <c r="AM289" s="1">
        <f t="shared" ref="AM289:AM296" si="142">SUM(AK289,AI289,AG289,AE289,AC289,AA289,Y289,W289,U289,S289,Q289,O289,M289,K289,I289,G289,E289,C289)</f>
        <v>62.523055295999995</v>
      </c>
    </row>
    <row r="290" spans="1:40">
      <c r="A290" s="13" t="s">
        <v>7</v>
      </c>
      <c r="B290" s="1">
        <f t="shared" si="105"/>
        <v>5.3691910800000002</v>
      </c>
      <c r="C290" s="1">
        <f t="shared" si="106"/>
        <v>25.727562079999998</v>
      </c>
      <c r="D290" s="1">
        <f t="shared" si="107"/>
        <v>0.82868544</v>
      </c>
      <c r="E290" s="1">
        <f t="shared" si="108"/>
        <v>3.9708134400000001</v>
      </c>
      <c r="F290" s="1">
        <f t="shared" si="109"/>
        <v>0.10358568</v>
      </c>
      <c r="G290" s="1">
        <f t="shared" si="110"/>
        <v>0.49635168000000002</v>
      </c>
      <c r="H290" s="1">
        <f t="shared" si="111"/>
        <v>0</v>
      </c>
      <c r="I290" s="1">
        <f t="shared" si="112"/>
        <v>0</v>
      </c>
      <c r="J290" s="1">
        <f t="shared" si="113"/>
        <v>2.2788849600000001</v>
      </c>
      <c r="K290" s="1">
        <f t="shared" si="114"/>
        <v>10.91973696</v>
      </c>
      <c r="L290" s="1">
        <f t="shared" si="115"/>
        <v>1.3466138400000001</v>
      </c>
      <c r="M290" s="1">
        <f t="shared" si="116"/>
        <v>6.4525718400000001</v>
      </c>
      <c r="N290" s="1">
        <f t="shared" si="117"/>
        <v>2.0717135999999998</v>
      </c>
      <c r="O290" s="1">
        <f t="shared" si="118"/>
        <v>9.9270335999999997</v>
      </c>
      <c r="P290" s="1">
        <f t="shared" si="119"/>
        <v>0.10358568</v>
      </c>
      <c r="Q290" s="1">
        <f t="shared" si="120"/>
        <v>0.49635168000000002</v>
      </c>
      <c r="R290" s="1">
        <f t="shared" si="121"/>
        <v>1.9681279199999999</v>
      </c>
      <c r="S290" s="1">
        <f t="shared" si="122"/>
        <v>9.4306819199999996</v>
      </c>
      <c r="T290" s="1">
        <f t="shared" si="123"/>
        <v>0.10358568</v>
      </c>
      <c r="U290" s="1">
        <f t="shared" si="124"/>
        <v>0.49635168000000002</v>
      </c>
      <c r="V290" s="1">
        <f t="shared" si="125"/>
        <v>0.31075703999999998</v>
      </c>
      <c r="W290" s="1">
        <f t="shared" si="126"/>
        <v>1.4890550399999998</v>
      </c>
      <c r="X290" s="1">
        <f t="shared" si="127"/>
        <v>0.93227112000000001</v>
      </c>
      <c r="Y290" s="1">
        <f t="shared" si="128"/>
        <v>4.4671651199999998</v>
      </c>
      <c r="Z290" s="1">
        <f t="shared" si="129"/>
        <v>1.65737088</v>
      </c>
      <c r="AA290" s="1">
        <f t="shared" si="130"/>
        <v>7.9416268800000003</v>
      </c>
      <c r="AB290" s="1">
        <f t="shared" si="131"/>
        <v>0</v>
      </c>
      <c r="AC290" s="1">
        <f t="shared" si="132"/>
        <v>0</v>
      </c>
      <c r="AD290" s="1">
        <f t="shared" si="133"/>
        <v>0.10358568</v>
      </c>
      <c r="AE290" s="1">
        <f t="shared" si="134"/>
        <v>0.49635168000000002</v>
      </c>
      <c r="AF290" s="1">
        <f t="shared" si="135"/>
        <v>0</v>
      </c>
      <c r="AG290" s="1">
        <f t="shared" si="136"/>
        <v>0</v>
      </c>
      <c r="AH290" s="1">
        <f t="shared" si="137"/>
        <v>0</v>
      </c>
      <c r="AI290" s="1">
        <f t="shared" si="138"/>
        <v>0</v>
      </c>
      <c r="AJ290" s="1">
        <f t="shared" si="139"/>
        <v>0.10358568</v>
      </c>
      <c r="AK290" s="1">
        <f t="shared" si="140"/>
        <v>0.49635168000000002</v>
      </c>
      <c r="AL290" s="1">
        <f t="shared" si="141"/>
        <v>17.281544279999999</v>
      </c>
      <c r="AM290" s="1">
        <f t="shared" si="142"/>
        <v>82.808005279999989</v>
      </c>
    </row>
    <row r="291" spans="1:40">
      <c r="A291" s="15" t="s">
        <v>8</v>
      </c>
      <c r="B291" s="1">
        <f t="shared" si="105"/>
        <v>5.654303303999999</v>
      </c>
      <c r="C291" s="1">
        <f t="shared" si="106"/>
        <v>33.803056559999995</v>
      </c>
      <c r="D291" s="1">
        <f t="shared" si="107"/>
        <v>0.38995195199999999</v>
      </c>
      <c r="E291" s="1">
        <f t="shared" si="108"/>
        <v>2.3312452799999996</v>
      </c>
      <c r="F291" s="1">
        <f t="shared" si="109"/>
        <v>0.194975976</v>
      </c>
      <c r="G291" s="1">
        <f t="shared" si="110"/>
        <v>1.1656226399999998</v>
      </c>
      <c r="H291" s="1">
        <f t="shared" si="111"/>
        <v>0.38995195199999999</v>
      </c>
      <c r="I291" s="1">
        <f t="shared" si="112"/>
        <v>2.3312452799999996</v>
      </c>
      <c r="J291" s="1">
        <f t="shared" si="113"/>
        <v>1.5923038039999999</v>
      </c>
      <c r="K291" s="1">
        <f t="shared" si="114"/>
        <v>9.5192515599999989</v>
      </c>
      <c r="L291" s="1">
        <f t="shared" si="115"/>
        <v>1.8847677679999999</v>
      </c>
      <c r="M291" s="1">
        <f t="shared" si="116"/>
        <v>11.267685519999999</v>
      </c>
      <c r="N291" s="1">
        <f t="shared" si="117"/>
        <v>0.79615190199999997</v>
      </c>
      <c r="O291" s="1">
        <f t="shared" si="118"/>
        <v>4.7596257799999995</v>
      </c>
      <c r="P291" s="1">
        <f t="shared" si="119"/>
        <v>0.194975976</v>
      </c>
      <c r="Q291" s="1">
        <f t="shared" si="120"/>
        <v>1.1656226399999998</v>
      </c>
      <c r="R291" s="1">
        <f t="shared" si="121"/>
        <v>1.088615866</v>
      </c>
      <c r="S291" s="1">
        <f t="shared" si="122"/>
        <v>6.5080597399999993</v>
      </c>
      <c r="T291" s="1">
        <f t="shared" si="123"/>
        <v>0.29246396399999997</v>
      </c>
      <c r="U291" s="1">
        <f t="shared" si="124"/>
        <v>1.7484339599999996</v>
      </c>
      <c r="V291" s="1">
        <f t="shared" si="125"/>
        <v>0.194975976</v>
      </c>
      <c r="W291" s="1">
        <f t="shared" si="126"/>
        <v>1.1656226399999998</v>
      </c>
      <c r="X291" s="1">
        <f t="shared" si="127"/>
        <v>2.5834316820000001</v>
      </c>
      <c r="Y291" s="1">
        <f t="shared" si="128"/>
        <v>15.444499979999998</v>
      </c>
      <c r="Z291" s="1">
        <f t="shared" si="129"/>
        <v>0.69866391399999994</v>
      </c>
      <c r="AA291" s="1">
        <f t="shared" si="130"/>
        <v>4.1768144599999992</v>
      </c>
      <c r="AB291" s="1">
        <f t="shared" si="131"/>
        <v>9.7487987999999998E-2</v>
      </c>
      <c r="AC291" s="1">
        <f t="shared" si="132"/>
        <v>0.58281131999999991</v>
      </c>
      <c r="AD291" s="1">
        <f t="shared" si="133"/>
        <v>0</v>
      </c>
      <c r="AE291" s="1">
        <f t="shared" si="134"/>
        <v>0</v>
      </c>
      <c r="AF291" s="1">
        <f t="shared" si="135"/>
        <v>9.7487987999999998E-2</v>
      </c>
      <c r="AG291" s="1">
        <f t="shared" si="136"/>
        <v>0.58281131999999991</v>
      </c>
      <c r="AH291" s="1">
        <f t="shared" si="137"/>
        <v>0</v>
      </c>
      <c r="AI291" s="1">
        <f t="shared" si="138"/>
        <v>0</v>
      </c>
      <c r="AJ291" s="1">
        <f t="shared" si="139"/>
        <v>9.7487987999999998E-2</v>
      </c>
      <c r="AK291" s="1">
        <f t="shared" si="140"/>
        <v>0.58281131999999991</v>
      </c>
      <c r="AL291" s="1">
        <f t="shared" si="141"/>
        <v>16.247998000000003</v>
      </c>
      <c r="AM291" s="1">
        <f t="shared" si="142"/>
        <v>97.13521999999999</v>
      </c>
    </row>
    <row r="292" spans="1:40">
      <c r="A292" s="13" t="s">
        <v>9</v>
      </c>
      <c r="B292" s="1">
        <f t="shared" si="105"/>
        <v>3.4294697250000006</v>
      </c>
      <c r="C292" s="1">
        <f t="shared" si="106"/>
        <v>29.4813717</v>
      </c>
      <c r="D292" s="1">
        <f t="shared" si="107"/>
        <v>0.32511792500000003</v>
      </c>
      <c r="E292" s="1">
        <f t="shared" si="108"/>
        <v>2.7948700999999998</v>
      </c>
      <c r="F292" s="1">
        <f t="shared" si="109"/>
        <v>0.12585210000000002</v>
      </c>
      <c r="G292" s="1">
        <f t="shared" si="110"/>
        <v>1.0818852000000001</v>
      </c>
      <c r="H292" s="1">
        <f t="shared" si="111"/>
        <v>6.2926050000000011E-2</v>
      </c>
      <c r="I292" s="1">
        <f t="shared" si="112"/>
        <v>0.54094260000000005</v>
      </c>
      <c r="J292" s="1">
        <f t="shared" si="113"/>
        <v>0.450970025</v>
      </c>
      <c r="K292" s="1">
        <f t="shared" si="114"/>
        <v>3.8767552999999997</v>
      </c>
      <c r="L292" s="1">
        <f t="shared" si="115"/>
        <v>1.48924985</v>
      </c>
      <c r="M292" s="1">
        <f t="shared" si="116"/>
        <v>12.802308199999999</v>
      </c>
      <c r="N292" s="1">
        <f t="shared" si="117"/>
        <v>0.26219187500000002</v>
      </c>
      <c r="O292" s="1">
        <f t="shared" si="118"/>
        <v>2.2539275000000001</v>
      </c>
      <c r="P292" s="1">
        <f t="shared" si="119"/>
        <v>0.26219187500000002</v>
      </c>
      <c r="Q292" s="1">
        <f t="shared" si="120"/>
        <v>2.2539275000000001</v>
      </c>
      <c r="R292" s="1">
        <f t="shared" si="121"/>
        <v>0.71316190000000013</v>
      </c>
      <c r="S292" s="1">
        <f t="shared" si="122"/>
        <v>6.1306828000000007</v>
      </c>
      <c r="T292" s="1">
        <f t="shared" si="123"/>
        <v>0.12585210000000002</v>
      </c>
      <c r="U292" s="1">
        <f t="shared" si="124"/>
        <v>1.0818852000000001</v>
      </c>
      <c r="V292" s="1">
        <f t="shared" si="125"/>
        <v>0.19926582500000001</v>
      </c>
      <c r="W292" s="1">
        <f t="shared" si="126"/>
        <v>1.7129848999999999</v>
      </c>
      <c r="X292" s="1">
        <f t="shared" si="127"/>
        <v>1.5521759000000002</v>
      </c>
      <c r="Y292" s="1">
        <f t="shared" si="128"/>
        <v>13.3432508</v>
      </c>
      <c r="Z292" s="1">
        <f t="shared" si="129"/>
        <v>0.65023585000000006</v>
      </c>
      <c r="AA292" s="1">
        <f t="shared" si="130"/>
        <v>5.5897401999999996</v>
      </c>
      <c r="AB292" s="1">
        <f t="shared" si="131"/>
        <v>0.450970025</v>
      </c>
      <c r="AC292" s="1">
        <f t="shared" si="132"/>
        <v>3.8767552999999997</v>
      </c>
      <c r="AD292" s="1">
        <f t="shared" si="133"/>
        <v>6.2926050000000011E-2</v>
      </c>
      <c r="AE292" s="1">
        <f t="shared" si="134"/>
        <v>0.54094260000000005</v>
      </c>
      <c r="AF292" s="1">
        <f t="shared" si="135"/>
        <v>0</v>
      </c>
      <c r="AG292" s="1">
        <f t="shared" si="136"/>
        <v>0</v>
      </c>
      <c r="AH292" s="1">
        <f t="shared" si="137"/>
        <v>0.12585210000000002</v>
      </c>
      <c r="AI292" s="1">
        <f t="shared" si="138"/>
        <v>1.0818852000000001</v>
      </c>
      <c r="AJ292" s="1">
        <f t="shared" si="139"/>
        <v>0.19926582500000001</v>
      </c>
      <c r="AK292" s="1">
        <f t="shared" si="140"/>
        <v>1.7129848999999999</v>
      </c>
      <c r="AL292" s="1">
        <f t="shared" si="141"/>
        <v>10.487675000000001</v>
      </c>
      <c r="AM292" s="1">
        <f t="shared" si="142"/>
        <v>90.1571</v>
      </c>
    </row>
    <row r="293" spans="1:40">
      <c r="A293" s="15" t="s">
        <v>10</v>
      </c>
      <c r="B293" s="1">
        <f t="shared" si="105"/>
        <v>1.9038607080000003</v>
      </c>
      <c r="C293" s="1">
        <f t="shared" si="106"/>
        <v>19.044702360000002</v>
      </c>
      <c r="D293" s="1">
        <f t="shared" si="107"/>
        <v>0.31050088800000003</v>
      </c>
      <c r="E293" s="1">
        <f t="shared" si="108"/>
        <v>3.1060029600000005</v>
      </c>
      <c r="F293" s="1">
        <f t="shared" si="109"/>
        <v>6.5368608000000009E-2</v>
      </c>
      <c r="G293" s="1">
        <f t="shared" si="110"/>
        <v>0.65389536000000015</v>
      </c>
      <c r="H293" s="1">
        <f t="shared" si="111"/>
        <v>0.31050088800000003</v>
      </c>
      <c r="I293" s="1">
        <f t="shared" si="112"/>
        <v>3.1060029600000005</v>
      </c>
      <c r="J293" s="1">
        <f t="shared" si="113"/>
        <v>0.31050088800000003</v>
      </c>
      <c r="K293" s="1">
        <f t="shared" si="114"/>
        <v>3.1060029600000005</v>
      </c>
      <c r="L293" s="1">
        <f t="shared" si="115"/>
        <v>1.0458977280000001</v>
      </c>
      <c r="M293" s="1">
        <f t="shared" si="116"/>
        <v>10.462325760000002</v>
      </c>
      <c r="N293" s="1">
        <f t="shared" si="117"/>
        <v>0.12256614000000002</v>
      </c>
      <c r="O293" s="1">
        <f t="shared" si="118"/>
        <v>1.2260538000000001</v>
      </c>
      <c r="P293" s="1">
        <f t="shared" si="119"/>
        <v>0.18793474800000001</v>
      </c>
      <c r="Q293" s="1">
        <f t="shared" si="120"/>
        <v>1.8799491600000002</v>
      </c>
      <c r="R293" s="1">
        <f t="shared" si="121"/>
        <v>0.49026456000000007</v>
      </c>
      <c r="S293" s="1">
        <f t="shared" si="122"/>
        <v>4.9042152000000003</v>
      </c>
      <c r="T293" s="1">
        <f t="shared" si="123"/>
        <v>0.18793474800000001</v>
      </c>
      <c r="U293" s="1">
        <f t="shared" si="124"/>
        <v>1.8799491600000002</v>
      </c>
      <c r="V293" s="1">
        <f t="shared" si="125"/>
        <v>0</v>
      </c>
      <c r="W293" s="1">
        <f t="shared" si="126"/>
        <v>0</v>
      </c>
      <c r="X293" s="1">
        <f t="shared" si="127"/>
        <v>2.0264268480000003</v>
      </c>
      <c r="Y293" s="1">
        <f t="shared" si="128"/>
        <v>20.270756160000001</v>
      </c>
      <c r="Z293" s="1">
        <f t="shared" si="129"/>
        <v>0.43306702800000002</v>
      </c>
      <c r="AA293" s="1">
        <f t="shared" si="130"/>
        <v>4.3320567600000004</v>
      </c>
      <c r="AB293" s="1">
        <f t="shared" si="131"/>
        <v>0.43306702800000002</v>
      </c>
      <c r="AC293" s="1">
        <f t="shared" si="132"/>
        <v>4.3320567600000004</v>
      </c>
      <c r="AD293" s="1">
        <f t="shared" si="133"/>
        <v>0</v>
      </c>
      <c r="AE293" s="1">
        <f t="shared" si="134"/>
        <v>0</v>
      </c>
      <c r="AF293" s="1">
        <f t="shared" si="135"/>
        <v>0.12256614000000002</v>
      </c>
      <c r="AG293" s="1">
        <f t="shared" si="136"/>
        <v>1.2260538000000001</v>
      </c>
      <c r="AH293" s="1">
        <f t="shared" si="137"/>
        <v>0</v>
      </c>
      <c r="AI293" s="1">
        <f t="shared" si="138"/>
        <v>0</v>
      </c>
      <c r="AJ293" s="1">
        <f t="shared" si="139"/>
        <v>0.24513228000000004</v>
      </c>
      <c r="AK293" s="1">
        <f t="shared" si="140"/>
        <v>2.4521076000000002</v>
      </c>
      <c r="AL293" s="1">
        <f t="shared" si="141"/>
        <v>8.1955892280000011</v>
      </c>
      <c r="AM293" s="1">
        <f t="shared" si="142"/>
        <v>81.982130760000018</v>
      </c>
    </row>
    <row r="294" spans="1:40">
      <c r="A294" s="13" t="s">
        <v>11</v>
      </c>
      <c r="B294" s="1">
        <f t="shared" si="105"/>
        <v>0.97949664599999986</v>
      </c>
      <c r="C294" s="1">
        <f t="shared" si="106"/>
        <v>12.054710591999999</v>
      </c>
      <c r="D294" s="1">
        <f t="shared" si="107"/>
        <v>0.32649888199999999</v>
      </c>
      <c r="E294" s="1">
        <f t="shared" si="108"/>
        <v>4.0182368639999995</v>
      </c>
      <c r="F294" s="1">
        <f t="shared" si="109"/>
        <v>0.21591055099999998</v>
      </c>
      <c r="G294" s="1">
        <f t="shared" si="110"/>
        <v>2.657221152</v>
      </c>
      <c r="H294" s="1">
        <f t="shared" si="111"/>
        <v>0.163249441</v>
      </c>
      <c r="I294" s="1">
        <f t="shared" si="112"/>
        <v>2.0091184319999997</v>
      </c>
      <c r="J294" s="1">
        <f t="shared" si="113"/>
        <v>0.21591055099999998</v>
      </c>
      <c r="K294" s="1">
        <f t="shared" si="114"/>
        <v>2.657221152</v>
      </c>
      <c r="L294" s="1">
        <f t="shared" si="115"/>
        <v>0.54240943299999989</v>
      </c>
      <c r="M294" s="1">
        <f t="shared" si="116"/>
        <v>6.6754580159999994</v>
      </c>
      <c r="N294" s="1">
        <f t="shared" si="117"/>
        <v>0</v>
      </c>
      <c r="O294" s="1">
        <f t="shared" si="118"/>
        <v>0</v>
      </c>
      <c r="P294" s="1">
        <f t="shared" si="119"/>
        <v>5.2661109999999997E-2</v>
      </c>
      <c r="Q294" s="1">
        <f t="shared" si="120"/>
        <v>0.64810272000000002</v>
      </c>
      <c r="R294" s="1">
        <f t="shared" si="121"/>
        <v>0.54240943299999989</v>
      </c>
      <c r="S294" s="1">
        <f t="shared" si="122"/>
        <v>6.6754580159999994</v>
      </c>
      <c r="T294" s="1">
        <f t="shared" si="123"/>
        <v>0.110588331</v>
      </c>
      <c r="U294" s="1">
        <f t="shared" si="124"/>
        <v>1.3610157119999999</v>
      </c>
      <c r="V294" s="1">
        <f t="shared" si="125"/>
        <v>0</v>
      </c>
      <c r="W294" s="1">
        <f t="shared" si="126"/>
        <v>0</v>
      </c>
      <c r="X294" s="1">
        <f t="shared" si="127"/>
        <v>1.5219060789999999</v>
      </c>
      <c r="Y294" s="1">
        <f t="shared" si="128"/>
        <v>18.730168608</v>
      </c>
      <c r="Z294" s="1">
        <f t="shared" si="129"/>
        <v>0.110588331</v>
      </c>
      <c r="AA294" s="1">
        <f t="shared" si="130"/>
        <v>1.3610157119999999</v>
      </c>
      <c r="AB294" s="1">
        <f t="shared" si="131"/>
        <v>0.27383777199999998</v>
      </c>
      <c r="AC294" s="1">
        <f t="shared" si="132"/>
        <v>3.3701341439999997</v>
      </c>
      <c r="AD294" s="1">
        <f t="shared" si="133"/>
        <v>0</v>
      </c>
      <c r="AE294" s="1">
        <f t="shared" si="134"/>
        <v>0</v>
      </c>
      <c r="AF294" s="1">
        <f t="shared" si="135"/>
        <v>0</v>
      </c>
      <c r="AG294" s="1">
        <f t="shared" si="136"/>
        <v>0</v>
      </c>
      <c r="AH294" s="1">
        <f t="shared" si="137"/>
        <v>0.163249441</v>
      </c>
      <c r="AI294" s="1">
        <f t="shared" si="138"/>
        <v>2.0091184319999997</v>
      </c>
      <c r="AJ294" s="1">
        <f t="shared" si="139"/>
        <v>5.2661109999999997E-2</v>
      </c>
      <c r="AK294" s="1">
        <f t="shared" si="140"/>
        <v>0.64810272000000002</v>
      </c>
      <c r="AL294" s="1">
        <f t="shared" si="141"/>
        <v>5.2713771109999996</v>
      </c>
      <c r="AM294" s="1">
        <f t="shared" si="142"/>
        <v>64.875082271999986</v>
      </c>
    </row>
    <row r="295" spans="1:40">
      <c r="A295" s="15" t="s">
        <v>12</v>
      </c>
      <c r="B295" s="1">
        <f t="shared" si="105"/>
        <v>0.16765810000000003</v>
      </c>
      <c r="C295" s="1">
        <f t="shared" si="106"/>
        <v>4.9536588640000003</v>
      </c>
      <c r="D295" s="1">
        <f t="shared" si="107"/>
        <v>5.6641250000000011E-2</v>
      </c>
      <c r="E295" s="1">
        <f t="shared" si="108"/>
        <v>1.6735334000000002</v>
      </c>
      <c r="F295" s="1">
        <f t="shared" si="109"/>
        <v>0</v>
      </c>
      <c r="G295" s="1">
        <f t="shared" si="110"/>
        <v>0</v>
      </c>
      <c r="H295" s="1">
        <f t="shared" si="111"/>
        <v>0</v>
      </c>
      <c r="I295" s="1">
        <f t="shared" si="112"/>
        <v>0</v>
      </c>
      <c r="J295" s="1">
        <f t="shared" si="113"/>
        <v>5.6641250000000011E-2</v>
      </c>
      <c r="K295" s="1">
        <f t="shared" si="114"/>
        <v>1.6735334000000002</v>
      </c>
      <c r="L295" s="1">
        <f t="shared" si="115"/>
        <v>0.27867495000000003</v>
      </c>
      <c r="M295" s="1">
        <f t="shared" si="116"/>
        <v>8.2337843280000005</v>
      </c>
      <c r="N295" s="1">
        <f t="shared" si="117"/>
        <v>0</v>
      </c>
      <c r="O295" s="1">
        <f t="shared" si="118"/>
        <v>0</v>
      </c>
      <c r="P295" s="1">
        <f t="shared" si="119"/>
        <v>2.7187800000000005E-2</v>
      </c>
      <c r="Q295" s="1">
        <f t="shared" si="120"/>
        <v>0.8032960320000001</v>
      </c>
      <c r="R295" s="1">
        <f t="shared" si="121"/>
        <v>0.22429935000000004</v>
      </c>
      <c r="S295" s="1">
        <f t="shared" si="122"/>
        <v>6.6271922640000014</v>
      </c>
      <c r="T295" s="1">
        <f t="shared" si="123"/>
        <v>2.7187800000000005E-2</v>
      </c>
      <c r="U295" s="1">
        <f t="shared" si="124"/>
        <v>0.8032960320000001</v>
      </c>
      <c r="V295" s="1">
        <f t="shared" si="125"/>
        <v>0</v>
      </c>
      <c r="W295" s="1">
        <f t="shared" si="126"/>
        <v>0</v>
      </c>
      <c r="X295" s="1">
        <f t="shared" si="127"/>
        <v>1.3707182500000001</v>
      </c>
      <c r="Y295" s="1">
        <f t="shared" si="128"/>
        <v>40.499508280000001</v>
      </c>
      <c r="Z295" s="1">
        <f t="shared" si="129"/>
        <v>2.7187800000000005E-2</v>
      </c>
      <c r="AA295" s="1">
        <f t="shared" si="130"/>
        <v>0.8032960320000001</v>
      </c>
      <c r="AB295" s="1">
        <f t="shared" si="131"/>
        <v>2.7187800000000005E-2</v>
      </c>
      <c r="AC295" s="1">
        <f t="shared" si="132"/>
        <v>0.8032960320000001</v>
      </c>
      <c r="AD295" s="1">
        <f t="shared" si="133"/>
        <v>0</v>
      </c>
      <c r="AE295" s="1">
        <f t="shared" si="134"/>
        <v>0</v>
      </c>
      <c r="AF295" s="1">
        <f t="shared" si="135"/>
        <v>0</v>
      </c>
      <c r="AG295" s="1">
        <f t="shared" si="136"/>
        <v>0</v>
      </c>
      <c r="AH295" s="1">
        <f t="shared" si="137"/>
        <v>0</v>
      </c>
      <c r="AI295" s="1">
        <f t="shared" si="138"/>
        <v>0</v>
      </c>
      <c r="AJ295" s="1">
        <f t="shared" si="139"/>
        <v>0</v>
      </c>
      <c r="AK295" s="1">
        <f t="shared" si="140"/>
        <v>0</v>
      </c>
      <c r="AL295" s="1">
        <f t="shared" si="141"/>
        <v>2.2633843500000008</v>
      </c>
      <c r="AM295" s="1">
        <f t="shared" si="142"/>
        <v>66.874394663999993</v>
      </c>
    </row>
    <row r="296" spans="1:40">
      <c r="B296" s="1">
        <f>SUM(B288:B295)</f>
        <v>31.594953181000001</v>
      </c>
      <c r="C296" s="1">
        <f t="shared" ref="C296:AK296" si="143">SUM(C288:C295)</f>
        <v>166.944577068</v>
      </c>
      <c r="D296" s="1">
        <f t="shared" si="143"/>
        <v>8.9122437449999996</v>
      </c>
      <c r="E296" s="1">
        <f t="shared" si="143"/>
        <v>38.470536316000008</v>
      </c>
      <c r="F296" s="1">
        <f t="shared" si="143"/>
        <v>3.0796119769999994</v>
      </c>
      <c r="G296" s="1">
        <f t="shared" si="143"/>
        <v>13.14209664</v>
      </c>
      <c r="H296" s="1">
        <f t="shared" si="143"/>
        <v>1.810403041</v>
      </c>
      <c r="I296" s="1">
        <f t="shared" si="143"/>
        <v>10.919309111999999</v>
      </c>
      <c r="J296" s="1">
        <f t="shared" si="143"/>
        <v>10.970590478</v>
      </c>
      <c r="K296" s="1">
        <f t="shared" si="143"/>
        <v>49.432094132000003</v>
      </c>
      <c r="L296" s="1">
        <f t="shared" si="143"/>
        <v>11.515321582999999</v>
      </c>
      <c r="M296" s="1">
        <f t="shared" si="143"/>
        <v>70.450825440000003</v>
      </c>
      <c r="N296" s="1">
        <f t="shared" si="143"/>
        <v>9.1862190930000001</v>
      </c>
      <c r="O296" s="1">
        <f t="shared" si="143"/>
        <v>34.886178664000006</v>
      </c>
      <c r="P296" s="1">
        <f t="shared" si="143"/>
        <v>1.7465601450000001</v>
      </c>
      <c r="Q296" s="1">
        <f t="shared" si="143"/>
        <v>9.8128760360000022</v>
      </c>
      <c r="R296" s="1">
        <f t="shared" si="143"/>
        <v>8.036901026999999</v>
      </c>
      <c r="S296" s="1">
        <f t="shared" si="143"/>
        <v>50.322300372000008</v>
      </c>
      <c r="T296" s="1">
        <f t="shared" si="143"/>
        <v>1.731387333</v>
      </c>
      <c r="U296" s="1">
        <f t="shared" si="143"/>
        <v>10.302931584000001</v>
      </c>
      <c r="V296" s="1">
        <f t="shared" si="143"/>
        <v>1.609183577</v>
      </c>
      <c r="W296" s="1">
        <f t="shared" si="143"/>
        <v>7.1445196039999992</v>
      </c>
      <c r="X296" s="1">
        <f t="shared" si="143"/>
        <v>10.691876610999998</v>
      </c>
      <c r="Y296" s="1">
        <f t="shared" si="143"/>
        <v>114.819788436</v>
      </c>
      <c r="Z296" s="1">
        <f t="shared" si="143"/>
        <v>13.440811186999998</v>
      </c>
      <c r="AA296" s="1">
        <f t="shared" si="143"/>
        <v>55.693955099999997</v>
      </c>
      <c r="AB296" s="1">
        <f t="shared" si="143"/>
        <v>1.6350239790000001</v>
      </c>
      <c r="AC296" s="1">
        <f t="shared" si="143"/>
        <v>13.9972733</v>
      </c>
      <c r="AD296" s="1">
        <f t="shared" si="143"/>
        <v>0.49857507000000001</v>
      </c>
      <c r="AE296" s="1">
        <f t="shared" si="143"/>
        <v>2.2246568400000002</v>
      </c>
      <c r="AF296" s="1">
        <f t="shared" si="143"/>
        <v>0.22005412800000002</v>
      </c>
      <c r="AG296" s="1">
        <f t="shared" si="143"/>
        <v>1.8088651200000001</v>
      </c>
      <c r="AH296" s="1">
        <f t="shared" si="143"/>
        <v>0.28910154100000002</v>
      </c>
      <c r="AI296" s="1">
        <f t="shared" si="143"/>
        <v>3.0910036319999996</v>
      </c>
      <c r="AJ296" s="1">
        <f t="shared" si="143"/>
        <v>2.4999305489999997</v>
      </c>
      <c r="AK296" s="1">
        <f t="shared" si="143"/>
        <v>11.389984364</v>
      </c>
      <c r="AL296" s="1">
        <f t="shared" si="141"/>
        <v>119.468748245</v>
      </c>
      <c r="AM296" s="1">
        <f t="shared" si="142"/>
        <v>664.85377175999997</v>
      </c>
      <c r="AN296" s="1">
        <f>SUM(AL296:AM296)</f>
        <v>784.322520005</v>
      </c>
    </row>
    <row r="297" spans="1:40" ht="17.25" thickBot="1">
      <c r="B297" s="21"/>
    </row>
    <row r="298" spans="1:40" ht="23.25" thickTop="1">
      <c r="A298" s="41"/>
      <c r="B298" s="42" t="s">
        <v>37</v>
      </c>
      <c r="C298" s="76"/>
      <c r="D298" s="42" t="s">
        <v>38</v>
      </c>
      <c r="E298" s="42"/>
      <c r="F298" s="42" t="s">
        <v>154</v>
      </c>
      <c r="G298" s="42"/>
      <c r="H298" s="42" t="s">
        <v>39</v>
      </c>
      <c r="I298" s="42"/>
      <c r="J298" s="42" t="s">
        <v>40</v>
      </c>
      <c r="K298" s="42"/>
      <c r="L298" s="42" t="s">
        <v>51</v>
      </c>
      <c r="M298" s="42"/>
      <c r="N298" s="42" t="s">
        <v>158</v>
      </c>
      <c r="O298" s="42"/>
      <c r="P298" s="42" t="s">
        <v>159</v>
      </c>
      <c r="Q298" s="42"/>
      <c r="R298" s="42" t="s">
        <v>161</v>
      </c>
      <c r="S298" s="42"/>
      <c r="T298" s="42" t="s">
        <v>55</v>
      </c>
      <c r="U298" s="42"/>
      <c r="V298" s="42" t="s">
        <v>163</v>
      </c>
      <c r="W298" s="42"/>
      <c r="X298" s="42" t="s">
        <v>165</v>
      </c>
      <c r="Y298" s="42"/>
      <c r="Z298" s="42" t="s">
        <v>167</v>
      </c>
      <c r="AA298" s="42"/>
      <c r="AB298" s="42" t="s">
        <v>169</v>
      </c>
      <c r="AC298" s="42"/>
      <c r="AD298" s="42" t="s">
        <v>171</v>
      </c>
      <c r="AE298" s="42"/>
      <c r="AF298" s="42" t="s">
        <v>173</v>
      </c>
      <c r="AG298" s="42"/>
      <c r="AH298" s="42" t="s">
        <v>174</v>
      </c>
      <c r="AI298" s="42"/>
      <c r="AJ298" s="42" t="s">
        <v>61</v>
      </c>
      <c r="AK298" s="42"/>
      <c r="AL298" s="77" t="s">
        <v>177</v>
      </c>
      <c r="AM298" s="78"/>
    </row>
    <row r="299" spans="1:40">
      <c r="A299" s="44"/>
      <c r="B299" s="16" t="s">
        <v>22</v>
      </c>
      <c r="C299" s="16" t="s">
        <v>23</v>
      </c>
      <c r="D299" s="16" t="s">
        <v>22</v>
      </c>
      <c r="E299" s="16" t="s">
        <v>23</v>
      </c>
      <c r="F299" s="16" t="s">
        <v>22</v>
      </c>
      <c r="G299" s="16" t="s">
        <v>23</v>
      </c>
      <c r="H299" s="16" t="s">
        <v>22</v>
      </c>
      <c r="I299" s="16" t="s">
        <v>23</v>
      </c>
      <c r="J299" s="16" t="s">
        <v>22</v>
      </c>
      <c r="K299" s="16" t="s">
        <v>23</v>
      </c>
      <c r="L299" s="16" t="s">
        <v>22</v>
      </c>
      <c r="M299" s="16" t="s">
        <v>23</v>
      </c>
      <c r="N299" s="16" t="s">
        <v>22</v>
      </c>
      <c r="O299" s="16" t="s">
        <v>23</v>
      </c>
      <c r="P299" s="16" t="s">
        <v>22</v>
      </c>
      <c r="Q299" s="16" t="s">
        <v>23</v>
      </c>
      <c r="R299" s="16" t="s">
        <v>22</v>
      </c>
      <c r="S299" s="16" t="s">
        <v>23</v>
      </c>
      <c r="T299" s="16" t="s">
        <v>22</v>
      </c>
      <c r="U299" s="16" t="s">
        <v>23</v>
      </c>
      <c r="V299" s="16" t="s">
        <v>22</v>
      </c>
      <c r="W299" s="16" t="s">
        <v>23</v>
      </c>
      <c r="X299" s="16" t="s">
        <v>22</v>
      </c>
      <c r="Y299" s="16" t="s">
        <v>23</v>
      </c>
      <c r="Z299" s="16" t="s">
        <v>22</v>
      </c>
      <c r="AA299" s="16" t="s">
        <v>23</v>
      </c>
      <c r="AB299" s="16" t="s">
        <v>22</v>
      </c>
      <c r="AC299" s="16" t="s">
        <v>23</v>
      </c>
      <c r="AD299" s="16" t="s">
        <v>22</v>
      </c>
      <c r="AE299" s="16" t="s">
        <v>23</v>
      </c>
      <c r="AF299" s="16" t="s">
        <v>22</v>
      </c>
      <c r="AG299" s="16" t="s">
        <v>23</v>
      </c>
      <c r="AH299" s="16" t="s">
        <v>22</v>
      </c>
      <c r="AI299" s="16" t="s">
        <v>23</v>
      </c>
      <c r="AJ299" s="16" t="s">
        <v>22</v>
      </c>
      <c r="AK299" s="16" t="s">
        <v>23</v>
      </c>
      <c r="AL299" s="23" t="s">
        <v>22</v>
      </c>
      <c r="AM299" s="79" t="s">
        <v>23</v>
      </c>
    </row>
    <row r="300" spans="1:40">
      <c r="A300" s="46" t="s">
        <v>5</v>
      </c>
      <c r="B300" s="14">
        <f>SUM(B301:B308)</f>
        <v>596602.79269659659</v>
      </c>
      <c r="C300" s="14">
        <f t="shared" ref="C300:AK300" si="144">SUM(C301:C308)</f>
        <v>3062931.0024998784</v>
      </c>
      <c r="D300" s="14">
        <f t="shared" si="144"/>
        <v>176343.50353197474</v>
      </c>
      <c r="E300" s="14">
        <f t="shared" si="144"/>
        <v>738877.01743399573</v>
      </c>
      <c r="F300" s="14">
        <f t="shared" si="144"/>
        <v>61737.514830424501</v>
      </c>
      <c r="G300" s="14">
        <f t="shared" si="144"/>
        <v>253972.68033750728</v>
      </c>
      <c r="H300" s="14">
        <f t="shared" si="144"/>
        <v>34827.289439839122</v>
      </c>
      <c r="I300" s="14">
        <f t="shared" si="144"/>
        <v>206766.59123259567</v>
      </c>
      <c r="J300" s="14">
        <f t="shared" si="144"/>
        <v>210890.00135646394</v>
      </c>
      <c r="K300" s="14">
        <f t="shared" si="144"/>
        <v>919549.77825790714</v>
      </c>
      <c r="L300" s="14">
        <f t="shared" si="144"/>
        <v>218629.56710673397</v>
      </c>
      <c r="M300" s="14">
        <f t="shared" si="144"/>
        <v>1304927.3380791489</v>
      </c>
      <c r="N300" s="14">
        <f t="shared" si="144"/>
        <v>179797.33846967263</v>
      </c>
      <c r="O300" s="14">
        <f t="shared" si="144"/>
        <v>657031.82096151134</v>
      </c>
      <c r="P300" s="14">
        <f t="shared" si="144"/>
        <v>34052.751856812683</v>
      </c>
      <c r="Q300" s="14">
        <f t="shared" si="144"/>
        <v>184095.13855719517</v>
      </c>
      <c r="R300" s="14">
        <f t="shared" si="144"/>
        <v>147908.40694075497</v>
      </c>
      <c r="S300" s="14">
        <f t="shared" si="144"/>
        <v>919990.83890280547</v>
      </c>
      <c r="T300" s="14">
        <f t="shared" si="144"/>
        <v>33004.862386107416</v>
      </c>
      <c r="U300" s="14">
        <f t="shared" si="144"/>
        <v>193149.98962995861</v>
      </c>
      <c r="V300" s="14">
        <f t="shared" si="144"/>
        <v>30483.966914539971</v>
      </c>
      <c r="W300" s="14">
        <f t="shared" si="144"/>
        <v>130167.25717463311</v>
      </c>
      <c r="X300" s="14">
        <f t="shared" si="144"/>
        <v>195824.58956249742</v>
      </c>
      <c r="Y300" s="14">
        <f t="shared" si="144"/>
        <v>2135867.9955782094</v>
      </c>
      <c r="Z300" s="14">
        <f t="shared" si="144"/>
        <v>262239.89841800201</v>
      </c>
      <c r="AA300" s="14">
        <f t="shared" si="144"/>
        <v>1058033.5201001889</v>
      </c>
      <c r="AB300" s="14">
        <f t="shared" si="144"/>
        <v>30633.530981336968</v>
      </c>
      <c r="AC300" s="14">
        <f t="shared" si="144"/>
        <v>258623.06061037714</v>
      </c>
      <c r="AD300" s="14">
        <f t="shared" si="144"/>
        <v>9273.9389911852413</v>
      </c>
      <c r="AE300" s="14">
        <f t="shared" si="144"/>
        <v>40489.741489063483</v>
      </c>
      <c r="AF300" s="14">
        <f t="shared" si="144"/>
        <v>4125.6909726448512</v>
      </c>
      <c r="AG300" s="14">
        <f t="shared" si="144"/>
        <v>34321.278641007339</v>
      </c>
      <c r="AH300" s="14">
        <f t="shared" si="144"/>
        <v>5108.0751849234994</v>
      </c>
      <c r="AI300" s="14">
        <f t="shared" si="144"/>
        <v>55094.642530029458</v>
      </c>
      <c r="AJ300" s="14">
        <f t="shared" si="144"/>
        <v>49656.483280006178</v>
      </c>
      <c r="AK300" s="14">
        <f t="shared" si="144"/>
        <v>219055.48088301881</v>
      </c>
      <c r="AL300" s="39">
        <f>SUM(AJ300,AH300,AF300,AD300,AB300,Z300,X300,V300,T300,R300,P300,N300,L300,J300,H300,F300,D300,B300)</f>
        <v>2281140.2029205165</v>
      </c>
      <c r="AM300" s="47">
        <f>SUM(AK300,AI300,AG300,AE300,AC300,AA300,Y300,W300,U300,S300,Q300,O300,M300,K300,I300,G300,E300,C300)</f>
        <v>12372945.172899032</v>
      </c>
      <c r="AN300" s="14">
        <f>SUM(AL300:AM300)</f>
        <v>14654085.375819549</v>
      </c>
    </row>
    <row r="301" spans="1:40">
      <c r="A301" s="48" t="s">
        <v>13</v>
      </c>
      <c r="B301" s="14">
        <f t="shared" ref="B301:AK301" si="145">B288*$Q114/$B$158*$H$26</f>
        <v>140249.63383007652</v>
      </c>
      <c r="C301" s="14">
        <f t="shared" si="145"/>
        <v>501492.16792056081</v>
      </c>
      <c r="D301" s="14">
        <f t="shared" si="145"/>
        <v>78278.865393531072</v>
      </c>
      <c r="E301" s="14">
        <f t="shared" si="145"/>
        <v>279902.60535101069</v>
      </c>
      <c r="F301" s="14">
        <f t="shared" si="145"/>
        <v>24135.983496338751</v>
      </c>
      <c r="G301" s="14">
        <f t="shared" si="145"/>
        <v>86303.303316561622</v>
      </c>
      <c r="H301" s="14">
        <f t="shared" si="145"/>
        <v>13698.80144386794</v>
      </c>
      <c r="I301" s="14">
        <f t="shared" si="145"/>
        <v>48982.955936426872</v>
      </c>
      <c r="J301" s="14">
        <f t="shared" si="145"/>
        <v>54795.205775471761</v>
      </c>
      <c r="K301" s="14">
        <f t="shared" si="145"/>
        <v>195931.82374570749</v>
      </c>
      <c r="L301" s="14">
        <f t="shared" si="145"/>
        <v>47619.643114398074</v>
      </c>
      <c r="M301" s="14">
        <f t="shared" si="145"/>
        <v>170274.08492186482</v>
      </c>
      <c r="N301" s="14">
        <f t="shared" si="145"/>
        <v>44358.023723000952</v>
      </c>
      <c r="O301" s="14">
        <f t="shared" si="145"/>
        <v>158611.47636557271</v>
      </c>
      <c r="P301" s="14">
        <f t="shared" si="145"/>
        <v>6523.2387827942575</v>
      </c>
      <c r="Q301" s="14">
        <f t="shared" si="145"/>
        <v>23325.217112584225</v>
      </c>
      <c r="R301" s="14">
        <f t="shared" si="145"/>
        <v>47619.643114398074</v>
      </c>
      <c r="S301" s="14">
        <f t="shared" si="145"/>
        <v>170274.08492186482</v>
      </c>
      <c r="T301" s="14">
        <f t="shared" si="145"/>
        <v>13698.80144386794</v>
      </c>
      <c r="U301" s="14">
        <f t="shared" si="145"/>
        <v>48982.955936426872</v>
      </c>
      <c r="V301" s="14">
        <f t="shared" si="145"/>
        <v>10437.182052470811</v>
      </c>
      <c r="W301" s="14">
        <f t="shared" si="145"/>
        <v>37320.347380134765</v>
      </c>
      <c r="X301" s="14">
        <f t="shared" si="145"/>
        <v>6523.2387827942575</v>
      </c>
      <c r="Y301" s="14">
        <f t="shared" si="145"/>
        <v>23325.217112584225</v>
      </c>
      <c r="Z301" s="14">
        <f t="shared" si="145"/>
        <v>133074.07116900283</v>
      </c>
      <c r="AA301" s="14">
        <f t="shared" si="145"/>
        <v>475834.42909671809</v>
      </c>
      <c r="AB301" s="14">
        <f t="shared" si="145"/>
        <v>3261.6193913971288</v>
      </c>
      <c r="AC301" s="14">
        <f t="shared" si="145"/>
        <v>11662.608556292113</v>
      </c>
      <c r="AD301" s="14">
        <f t="shared" si="145"/>
        <v>6523.2387827942575</v>
      </c>
      <c r="AE301" s="14">
        <f t="shared" si="145"/>
        <v>23325.217112584225</v>
      </c>
      <c r="AF301" s="14">
        <f t="shared" si="145"/>
        <v>0</v>
      </c>
      <c r="AG301" s="14">
        <f t="shared" si="145"/>
        <v>0</v>
      </c>
      <c r="AH301" s="14">
        <f t="shared" si="145"/>
        <v>0</v>
      </c>
      <c r="AI301" s="14">
        <f t="shared" si="145"/>
        <v>0</v>
      </c>
      <c r="AJ301" s="14">
        <f t="shared" si="145"/>
        <v>20222.0402266622</v>
      </c>
      <c r="AK301" s="14">
        <f t="shared" si="145"/>
        <v>72308.173049011093</v>
      </c>
      <c r="AL301" s="39">
        <f t="shared" ref="AL301:AL307" si="146">SUM(AJ301,AH301,AF301,AD301,AB301,Z301,X301,V301,T301,R301,P301,N301,L301,J301,H301,F301,D301,B301)</f>
        <v>651019.23052286683</v>
      </c>
      <c r="AM301" s="47">
        <f t="shared" ref="AM301:AM307" si="147">SUM(AK301,AI301,AG301,AE301,AC301,AA301,Y301,W301,U301,S301,Q301,O301,M301,K301,I301,G301,E301,C301)</f>
        <v>2327856.6678359052</v>
      </c>
    </row>
    <row r="302" spans="1:40">
      <c r="A302" s="54" t="s">
        <v>6</v>
      </c>
      <c r="B302" s="14">
        <f t="shared" ref="B302:AK302" si="148">B289*$Q115/$B$158*$H$26</f>
        <v>152260.93385060012</v>
      </c>
      <c r="C302" s="14">
        <f t="shared" si="148"/>
        <v>358140.25237170013</v>
      </c>
      <c r="D302" s="14">
        <f t="shared" si="148"/>
        <v>58920.89777360388</v>
      </c>
      <c r="E302" s="14">
        <f t="shared" si="148"/>
        <v>138590.67237372306</v>
      </c>
      <c r="F302" s="14">
        <f t="shared" si="148"/>
        <v>25085.134695692741</v>
      </c>
      <c r="G302" s="14">
        <f t="shared" si="148"/>
        <v>59003.949624456342</v>
      </c>
      <c r="H302" s="14">
        <f t="shared" si="148"/>
        <v>4083.6265783685858</v>
      </c>
      <c r="I302" s="14">
        <f t="shared" si="148"/>
        <v>9605.2941249114974</v>
      </c>
      <c r="J302" s="14">
        <f t="shared" si="148"/>
        <v>71755.152734190866</v>
      </c>
      <c r="K302" s="14">
        <f t="shared" si="148"/>
        <v>168778.73962344491</v>
      </c>
      <c r="L302" s="14">
        <f t="shared" si="148"/>
        <v>54837.271195235291</v>
      </c>
      <c r="M302" s="14">
        <f t="shared" si="148"/>
        <v>128985.37824881154</v>
      </c>
      <c r="N302" s="14">
        <f t="shared" si="148"/>
        <v>80505.781116409271</v>
      </c>
      <c r="O302" s="14">
        <f t="shared" si="148"/>
        <v>189361.51274825528</v>
      </c>
      <c r="P302" s="14">
        <f t="shared" si="148"/>
        <v>12834.254960586983</v>
      </c>
      <c r="Q302" s="14">
        <f t="shared" si="148"/>
        <v>30188.067249721851</v>
      </c>
      <c r="R302" s="14">
        <f t="shared" si="148"/>
        <v>12834.254960586983</v>
      </c>
      <c r="S302" s="14">
        <f t="shared" si="148"/>
        <v>30188.067249721851</v>
      </c>
      <c r="T302" s="14">
        <f t="shared" si="148"/>
        <v>4083.6265783685858</v>
      </c>
      <c r="U302" s="14">
        <f t="shared" si="148"/>
        <v>9605.2941249114974</v>
      </c>
      <c r="V302" s="14">
        <f t="shared" si="148"/>
        <v>8167.2531567371716</v>
      </c>
      <c r="W302" s="14">
        <f t="shared" si="148"/>
        <v>19210.588249822995</v>
      </c>
      <c r="X302" s="14">
        <f t="shared" si="148"/>
        <v>8167.2531567371716</v>
      </c>
      <c r="Y302" s="14">
        <f t="shared" si="148"/>
        <v>19210.588249822995</v>
      </c>
      <c r="Z302" s="14">
        <f t="shared" si="148"/>
        <v>67671.526155822285</v>
      </c>
      <c r="AA302" s="14">
        <f t="shared" si="148"/>
        <v>159173.4454985334</v>
      </c>
      <c r="AB302" s="14">
        <f t="shared" si="148"/>
        <v>4083.6265783685858</v>
      </c>
      <c r="AC302" s="14">
        <f t="shared" si="148"/>
        <v>9605.2941249114974</v>
      </c>
      <c r="AD302" s="14">
        <f t="shared" si="148"/>
        <v>0</v>
      </c>
      <c r="AE302" s="14">
        <f t="shared" si="148"/>
        <v>0</v>
      </c>
      <c r="AF302" s="14">
        <f t="shared" si="148"/>
        <v>0</v>
      </c>
      <c r="AG302" s="14">
        <f t="shared" si="148"/>
        <v>0</v>
      </c>
      <c r="AH302" s="14">
        <f t="shared" si="148"/>
        <v>0</v>
      </c>
      <c r="AI302" s="14">
        <f t="shared" si="148"/>
        <v>0</v>
      </c>
      <c r="AJ302" s="14">
        <f t="shared" si="148"/>
        <v>16917.881538955571</v>
      </c>
      <c r="AK302" s="14">
        <f t="shared" si="148"/>
        <v>39793.36137463335</v>
      </c>
      <c r="AL302" s="39">
        <f t="shared" si="146"/>
        <v>582208.47503026412</v>
      </c>
      <c r="AM302" s="47">
        <f t="shared" si="147"/>
        <v>1369440.5052373824</v>
      </c>
    </row>
    <row r="303" spans="1:40">
      <c r="A303" s="48" t="s">
        <v>7</v>
      </c>
      <c r="B303" s="14">
        <f t="shared" ref="B303:AK303" si="149">B290*$Q116/$B$158*$H$26</f>
        <v>88303.209668005773</v>
      </c>
      <c r="C303" s="14">
        <f t="shared" si="149"/>
        <v>423122.64077531669</v>
      </c>
      <c r="D303" s="14">
        <f t="shared" si="149"/>
        <v>13628.791202779028</v>
      </c>
      <c r="E303" s="14">
        <f t="shared" si="149"/>
        <v>65305.102113232169</v>
      </c>
      <c r="F303" s="14">
        <f t="shared" si="149"/>
        <v>1703.5989003473785</v>
      </c>
      <c r="G303" s="14">
        <f t="shared" si="149"/>
        <v>8163.1377641540212</v>
      </c>
      <c r="H303" s="14">
        <f t="shared" si="149"/>
        <v>0</v>
      </c>
      <c r="I303" s="14">
        <f t="shared" si="149"/>
        <v>0</v>
      </c>
      <c r="J303" s="14">
        <f t="shared" si="149"/>
        <v>37479.175807642328</v>
      </c>
      <c r="K303" s="14">
        <f t="shared" si="149"/>
        <v>179589.03081138848</v>
      </c>
      <c r="L303" s="14">
        <f t="shared" si="149"/>
        <v>22146.785704515918</v>
      </c>
      <c r="M303" s="14">
        <f t="shared" si="149"/>
        <v>106120.79093400227</v>
      </c>
      <c r="N303" s="14">
        <f t="shared" si="149"/>
        <v>34071.97800694756</v>
      </c>
      <c r="O303" s="14">
        <f t="shared" si="149"/>
        <v>163262.75528308042</v>
      </c>
      <c r="P303" s="14">
        <f t="shared" si="149"/>
        <v>1703.5989003473785</v>
      </c>
      <c r="Q303" s="14">
        <f t="shared" si="149"/>
        <v>8163.1377641540212</v>
      </c>
      <c r="R303" s="14">
        <f t="shared" si="149"/>
        <v>32368.37910660019</v>
      </c>
      <c r="S303" s="14">
        <f t="shared" si="149"/>
        <v>155099.61751892639</v>
      </c>
      <c r="T303" s="14">
        <f t="shared" si="149"/>
        <v>1703.5989003473785</v>
      </c>
      <c r="U303" s="14">
        <f t="shared" si="149"/>
        <v>8163.1377641540212</v>
      </c>
      <c r="V303" s="14">
        <f t="shared" si="149"/>
        <v>5110.7967010421353</v>
      </c>
      <c r="W303" s="14">
        <f t="shared" si="149"/>
        <v>24489.413292462057</v>
      </c>
      <c r="X303" s="14">
        <f t="shared" si="149"/>
        <v>15332.390103126403</v>
      </c>
      <c r="Y303" s="14">
        <f t="shared" si="149"/>
        <v>73468.239877386179</v>
      </c>
      <c r="Z303" s="14">
        <f t="shared" si="149"/>
        <v>27257.582405558056</v>
      </c>
      <c r="AA303" s="14">
        <f t="shared" si="149"/>
        <v>130610.20422646434</v>
      </c>
      <c r="AB303" s="14">
        <f t="shared" si="149"/>
        <v>0</v>
      </c>
      <c r="AC303" s="14">
        <f t="shared" si="149"/>
        <v>0</v>
      </c>
      <c r="AD303" s="14">
        <f t="shared" si="149"/>
        <v>1703.5989003473785</v>
      </c>
      <c r="AE303" s="14">
        <f t="shared" si="149"/>
        <v>8163.1377641540212</v>
      </c>
      <c r="AF303" s="14">
        <f t="shared" si="149"/>
        <v>0</v>
      </c>
      <c r="AG303" s="14">
        <f t="shared" si="149"/>
        <v>0</v>
      </c>
      <c r="AH303" s="14">
        <f t="shared" si="149"/>
        <v>0</v>
      </c>
      <c r="AI303" s="14">
        <f t="shared" si="149"/>
        <v>0</v>
      </c>
      <c r="AJ303" s="14">
        <f t="shared" si="149"/>
        <v>1703.5989003473785</v>
      </c>
      <c r="AK303" s="14">
        <f t="shared" si="149"/>
        <v>8163.1377641540212</v>
      </c>
      <c r="AL303" s="39">
        <f t="shared" si="146"/>
        <v>284217.0832079543</v>
      </c>
      <c r="AM303" s="47">
        <f t="shared" si="147"/>
        <v>1361883.483653029</v>
      </c>
    </row>
    <row r="304" spans="1:40">
      <c r="A304" s="54" t="s">
        <v>8</v>
      </c>
      <c r="B304" s="14">
        <f t="shared" ref="B304:AK304" si="150">B291*$Q117/$B$158*$H$26</f>
        <v>100134.51166906804</v>
      </c>
      <c r="C304" s="14">
        <f t="shared" si="150"/>
        <v>598633.0020823176</v>
      </c>
      <c r="D304" s="14">
        <f t="shared" si="150"/>
        <v>6905.8283909702104</v>
      </c>
      <c r="E304" s="14">
        <f t="shared" si="150"/>
        <v>41285.034626366723</v>
      </c>
      <c r="F304" s="14">
        <f t="shared" si="150"/>
        <v>3452.9141954851052</v>
      </c>
      <c r="G304" s="14">
        <f t="shared" si="150"/>
        <v>20642.517313183362</v>
      </c>
      <c r="H304" s="14">
        <f t="shared" si="150"/>
        <v>6905.8283909702104</v>
      </c>
      <c r="I304" s="14">
        <f t="shared" si="150"/>
        <v>41285.034626366723</v>
      </c>
      <c r="J304" s="14">
        <f t="shared" si="150"/>
        <v>28198.79926312836</v>
      </c>
      <c r="K304" s="14">
        <f t="shared" si="150"/>
        <v>168580.55805766414</v>
      </c>
      <c r="L304" s="14">
        <f t="shared" si="150"/>
        <v>33378.170556356017</v>
      </c>
      <c r="M304" s="14">
        <f t="shared" si="150"/>
        <v>199544.33402743918</v>
      </c>
      <c r="N304" s="14">
        <f t="shared" si="150"/>
        <v>14099.39963156418</v>
      </c>
      <c r="O304" s="14">
        <f t="shared" si="150"/>
        <v>84290.279028832068</v>
      </c>
      <c r="P304" s="14">
        <f t="shared" si="150"/>
        <v>3452.9141954851052</v>
      </c>
      <c r="Q304" s="14">
        <f t="shared" si="150"/>
        <v>20642.517313183362</v>
      </c>
      <c r="R304" s="14">
        <f t="shared" si="150"/>
        <v>19278.770924791836</v>
      </c>
      <c r="S304" s="14">
        <f t="shared" si="150"/>
        <v>115254.05499860713</v>
      </c>
      <c r="T304" s="14">
        <f t="shared" si="150"/>
        <v>5179.3712932276567</v>
      </c>
      <c r="U304" s="14">
        <f t="shared" si="150"/>
        <v>30963.775969775037</v>
      </c>
      <c r="V304" s="14">
        <f t="shared" si="150"/>
        <v>3452.9141954851052</v>
      </c>
      <c r="W304" s="14">
        <f t="shared" si="150"/>
        <v>20642.517313183362</v>
      </c>
      <c r="X304" s="14">
        <f t="shared" si="150"/>
        <v>45751.113090177649</v>
      </c>
      <c r="Y304" s="14">
        <f t="shared" si="150"/>
        <v>273513.35439967958</v>
      </c>
      <c r="Z304" s="14">
        <f t="shared" si="150"/>
        <v>12372.942533821624</v>
      </c>
      <c r="AA304" s="14">
        <f t="shared" si="150"/>
        <v>73969.020372240382</v>
      </c>
      <c r="AB304" s="14">
        <f t="shared" si="150"/>
        <v>1726.4570977425526</v>
      </c>
      <c r="AC304" s="14">
        <f t="shared" si="150"/>
        <v>10321.258656591681</v>
      </c>
      <c r="AD304" s="14">
        <f t="shared" si="150"/>
        <v>0</v>
      </c>
      <c r="AE304" s="14">
        <f t="shared" si="150"/>
        <v>0</v>
      </c>
      <c r="AF304" s="14">
        <f t="shared" si="150"/>
        <v>1726.4570977425526</v>
      </c>
      <c r="AG304" s="14">
        <f t="shared" si="150"/>
        <v>10321.258656591681</v>
      </c>
      <c r="AH304" s="14">
        <f t="shared" si="150"/>
        <v>0</v>
      </c>
      <c r="AI304" s="14">
        <f t="shared" si="150"/>
        <v>0</v>
      </c>
      <c r="AJ304" s="14">
        <f t="shared" si="150"/>
        <v>1726.4570977425526</v>
      </c>
      <c r="AK304" s="14">
        <f t="shared" si="150"/>
        <v>10321.258656591681</v>
      </c>
      <c r="AL304" s="39">
        <f t="shared" si="146"/>
        <v>287742.84962375881</v>
      </c>
      <c r="AM304" s="47">
        <f t="shared" si="147"/>
        <v>1720209.7760986139</v>
      </c>
    </row>
    <row r="305" spans="1:42">
      <c r="A305" s="48" t="s">
        <v>9</v>
      </c>
      <c r="B305" s="14">
        <f t="shared" ref="B305:AK305" si="151">B292*$Q118/$B$158*$H$26</f>
        <v>57067.021288376483</v>
      </c>
      <c r="C305" s="14">
        <f t="shared" si="151"/>
        <v>490575.57037172548</v>
      </c>
      <c r="D305" s="14">
        <f t="shared" si="151"/>
        <v>5410.0234248919596</v>
      </c>
      <c r="E305" s="14">
        <f t="shared" si="151"/>
        <v>46507.164163680405</v>
      </c>
      <c r="F305" s="14">
        <f t="shared" si="151"/>
        <v>2094.2026160872101</v>
      </c>
      <c r="G305" s="14">
        <f t="shared" si="151"/>
        <v>18002.773224650482</v>
      </c>
      <c r="H305" s="14">
        <f t="shared" si="151"/>
        <v>1047.1013080436051</v>
      </c>
      <c r="I305" s="14">
        <f t="shared" si="151"/>
        <v>9001.386612325241</v>
      </c>
      <c r="J305" s="14">
        <f t="shared" si="151"/>
        <v>7504.2260409791688</v>
      </c>
      <c r="K305" s="14">
        <f t="shared" si="151"/>
        <v>64509.93738833088</v>
      </c>
      <c r="L305" s="14">
        <f t="shared" si="151"/>
        <v>24781.397623698656</v>
      </c>
      <c r="M305" s="14">
        <f t="shared" si="151"/>
        <v>213032.81649169733</v>
      </c>
      <c r="N305" s="14">
        <f t="shared" si="151"/>
        <v>4362.9221168483546</v>
      </c>
      <c r="O305" s="14">
        <f t="shared" si="151"/>
        <v>37505.777551355168</v>
      </c>
      <c r="P305" s="14">
        <f t="shared" si="151"/>
        <v>4362.9221168483546</v>
      </c>
      <c r="Q305" s="14">
        <f t="shared" si="151"/>
        <v>37505.777551355168</v>
      </c>
      <c r="R305" s="14">
        <f t="shared" si="151"/>
        <v>11867.148157827525</v>
      </c>
      <c r="S305" s="14">
        <f t="shared" si="151"/>
        <v>102015.71493968605</v>
      </c>
      <c r="T305" s="14">
        <f t="shared" si="151"/>
        <v>2094.2026160872101</v>
      </c>
      <c r="U305" s="14">
        <f t="shared" si="151"/>
        <v>18002.773224650482</v>
      </c>
      <c r="V305" s="14">
        <f t="shared" si="151"/>
        <v>3315.820808804749</v>
      </c>
      <c r="W305" s="14">
        <f t="shared" si="151"/>
        <v>28504.39093902992</v>
      </c>
      <c r="X305" s="14">
        <f t="shared" si="151"/>
        <v>25828.498931742259</v>
      </c>
      <c r="Y305" s="14">
        <f t="shared" si="151"/>
        <v>222034.20310402257</v>
      </c>
      <c r="Z305" s="14">
        <f t="shared" si="151"/>
        <v>10820.046849783919</v>
      </c>
      <c r="AA305" s="14">
        <f t="shared" si="151"/>
        <v>93014.32832736081</v>
      </c>
      <c r="AB305" s="14">
        <f t="shared" si="151"/>
        <v>7504.2260409791688</v>
      </c>
      <c r="AC305" s="14">
        <f t="shared" si="151"/>
        <v>64509.93738833088</v>
      </c>
      <c r="AD305" s="14">
        <f t="shared" si="151"/>
        <v>1047.1013080436051</v>
      </c>
      <c r="AE305" s="14">
        <f t="shared" si="151"/>
        <v>9001.386612325241</v>
      </c>
      <c r="AF305" s="14">
        <f t="shared" si="151"/>
        <v>0</v>
      </c>
      <c r="AG305" s="14">
        <f t="shared" si="151"/>
        <v>0</v>
      </c>
      <c r="AH305" s="14">
        <f t="shared" si="151"/>
        <v>2094.2026160872101</v>
      </c>
      <c r="AI305" s="14">
        <f t="shared" si="151"/>
        <v>18002.773224650482</v>
      </c>
      <c r="AJ305" s="14">
        <f t="shared" si="151"/>
        <v>3315.820808804749</v>
      </c>
      <c r="AK305" s="14">
        <f t="shared" si="151"/>
        <v>28504.39093902992</v>
      </c>
      <c r="AL305" s="39">
        <f t="shared" si="146"/>
        <v>174516.88467393417</v>
      </c>
      <c r="AM305" s="47">
        <f t="shared" si="147"/>
        <v>1500231.1020542067</v>
      </c>
    </row>
    <row r="306" spans="1:42">
      <c r="A306" s="54" t="s">
        <v>10</v>
      </c>
      <c r="B306" s="14">
        <f t="shared" ref="B306:AK306" si="152">B293*$Q119/$B$158*$H$26</f>
        <v>37268.099523482364</v>
      </c>
      <c r="C306" s="14">
        <f t="shared" si="152"/>
        <v>372800.3104245899</v>
      </c>
      <c r="D306" s="14">
        <f t="shared" si="152"/>
        <v>6078.0591497524883</v>
      </c>
      <c r="E306" s="14">
        <f t="shared" si="152"/>
        <v>60800.050627186341</v>
      </c>
      <c r="F306" s="14">
        <f t="shared" si="152"/>
        <v>1279.5913999478923</v>
      </c>
      <c r="G306" s="14">
        <f t="shared" si="152"/>
        <v>12800.01065835502</v>
      </c>
      <c r="H306" s="14">
        <f t="shared" si="152"/>
        <v>6078.0591497524883</v>
      </c>
      <c r="I306" s="14">
        <f t="shared" si="152"/>
        <v>60800.050627186341</v>
      </c>
      <c r="J306" s="14">
        <f t="shared" si="152"/>
        <v>6078.0591497524883</v>
      </c>
      <c r="K306" s="14">
        <f t="shared" si="152"/>
        <v>60800.050627186341</v>
      </c>
      <c r="L306" s="14">
        <f t="shared" si="152"/>
        <v>20473.462399166277</v>
      </c>
      <c r="M306" s="14">
        <f t="shared" si="152"/>
        <v>204800.17053368033</v>
      </c>
      <c r="N306" s="14">
        <f t="shared" si="152"/>
        <v>2399.2338749022983</v>
      </c>
      <c r="O306" s="14">
        <f t="shared" si="152"/>
        <v>24000.019984415656</v>
      </c>
      <c r="P306" s="14">
        <f t="shared" si="152"/>
        <v>3678.8252748501905</v>
      </c>
      <c r="Q306" s="14">
        <f t="shared" si="152"/>
        <v>36800.030642770675</v>
      </c>
      <c r="R306" s="14">
        <f t="shared" si="152"/>
        <v>9596.9354996091934</v>
      </c>
      <c r="S306" s="14">
        <f t="shared" si="152"/>
        <v>96000.079937662624</v>
      </c>
      <c r="T306" s="14">
        <f t="shared" si="152"/>
        <v>3678.8252748501905</v>
      </c>
      <c r="U306" s="14">
        <f t="shared" si="152"/>
        <v>36800.030642770675</v>
      </c>
      <c r="V306" s="14">
        <f t="shared" si="152"/>
        <v>0</v>
      </c>
      <c r="W306" s="14">
        <f t="shared" si="152"/>
        <v>0</v>
      </c>
      <c r="X306" s="14">
        <f t="shared" si="152"/>
        <v>39667.333398384661</v>
      </c>
      <c r="Y306" s="14">
        <f t="shared" si="152"/>
        <v>396800.33040900558</v>
      </c>
      <c r="Z306" s="14">
        <f t="shared" si="152"/>
        <v>8477.2930246547876</v>
      </c>
      <c r="AA306" s="14">
        <f t="shared" si="152"/>
        <v>84800.070611601986</v>
      </c>
      <c r="AB306" s="14">
        <f t="shared" si="152"/>
        <v>8477.2930246547876</v>
      </c>
      <c r="AC306" s="14">
        <f t="shared" si="152"/>
        <v>84800.070611601986</v>
      </c>
      <c r="AD306" s="14">
        <f t="shared" si="152"/>
        <v>0</v>
      </c>
      <c r="AE306" s="14">
        <f t="shared" si="152"/>
        <v>0</v>
      </c>
      <c r="AF306" s="14">
        <f t="shared" si="152"/>
        <v>2399.2338749022983</v>
      </c>
      <c r="AG306" s="14">
        <f t="shared" si="152"/>
        <v>24000.019984415656</v>
      </c>
      <c r="AH306" s="14">
        <f t="shared" si="152"/>
        <v>0</v>
      </c>
      <c r="AI306" s="14">
        <f t="shared" si="152"/>
        <v>0</v>
      </c>
      <c r="AJ306" s="14">
        <f t="shared" si="152"/>
        <v>4798.4677498045967</v>
      </c>
      <c r="AK306" s="14">
        <f t="shared" si="152"/>
        <v>48000.039968831312</v>
      </c>
      <c r="AL306" s="39">
        <f t="shared" si="146"/>
        <v>160428.77176846701</v>
      </c>
      <c r="AM306" s="47">
        <f t="shared" si="147"/>
        <v>1604801.3362912606</v>
      </c>
    </row>
    <row r="307" spans="1:42">
      <c r="A307" s="48" t="s">
        <v>11</v>
      </c>
      <c r="B307" s="14">
        <f t="shared" ref="B307:AK307" si="153">B294*$Q120/$B$158*$H$26</f>
        <v>18083.235413017734</v>
      </c>
      <c r="C307" s="14">
        <f t="shared" si="153"/>
        <v>222551.21583227388</v>
      </c>
      <c r="D307" s="14">
        <f t="shared" si="153"/>
        <v>6027.7451376725785</v>
      </c>
      <c r="E307" s="14">
        <f t="shared" si="153"/>
        <v>74183.738610757951</v>
      </c>
      <c r="F307" s="14">
        <f t="shared" si="153"/>
        <v>3986.0895265254144</v>
      </c>
      <c r="G307" s="14">
        <f t="shared" si="153"/>
        <v>49056.988436146399</v>
      </c>
      <c r="H307" s="14">
        <f t="shared" si="153"/>
        <v>3013.8725688362892</v>
      </c>
      <c r="I307" s="14">
        <f t="shared" si="153"/>
        <v>37091.869305378976</v>
      </c>
      <c r="J307" s="14">
        <f t="shared" si="153"/>
        <v>3986.0895265254144</v>
      </c>
      <c r="K307" s="14">
        <f t="shared" si="153"/>
        <v>49056.988436146399</v>
      </c>
      <c r="L307" s="14">
        <f t="shared" si="153"/>
        <v>10013.83466419799</v>
      </c>
      <c r="M307" s="14">
        <f t="shared" si="153"/>
        <v>123240.72704690436</v>
      </c>
      <c r="N307" s="14">
        <f t="shared" si="153"/>
        <v>0</v>
      </c>
      <c r="O307" s="14">
        <f t="shared" si="153"/>
        <v>0</v>
      </c>
      <c r="P307" s="14">
        <f t="shared" si="153"/>
        <v>972.21695768912537</v>
      </c>
      <c r="Q307" s="14">
        <f t="shared" si="153"/>
        <v>11965.119130767414</v>
      </c>
      <c r="R307" s="14">
        <f t="shared" si="153"/>
        <v>10013.83466419799</v>
      </c>
      <c r="S307" s="14">
        <f t="shared" si="153"/>
        <v>123240.72704690436</v>
      </c>
      <c r="T307" s="14">
        <f t="shared" si="153"/>
        <v>2041.6556111471634</v>
      </c>
      <c r="U307" s="14">
        <f t="shared" si="153"/>
        <v>25126.750174611563</v>
      </c>
      <c r="V307" s="14">
        <f t="shared" si="153"/>
        <v>0</v>
      </c>
      <c r="W307" s="14">
        <f t="shared" si="153"/>
        <v>0</v>
      </c>
      <c r="X307" s="14">
        <f t="shared" si="153"/>
        <v>28097.070077215722</v>
      </c>
      <c r="Y307" s="14">
        <f t="shared" si="153"/>
        <v>345791.94287917821</v>
      </c>
      <c r="Z307" s="14">
        <f t="shared" si="153"/>
        <v>2041.6556111471634</v>
      </c>
      <c r="AA307" s="14">
        <f t="shared" si="153"/>
        <v>25126.750174611563</v>
      </c>
      <c r="AB307" s="14">
        <f t="shared" si="153"/>
        <v>5055.528179983452</v>
      </c>
      <c r="AC307" s="14">
        <f t="shared" si="153"/>
        <v>62218.619479990542</v>
      </c>
      <c r="AD307" s="14">
        <f t="shared" si="153"/>
        <v>0</v>
      </c>
      <c r="AE307" s="14">
        <f t="shared" si="153"/>
        <v>0</v>
      </c>
      <c r="AF307" s="14">
        <f t="shared" si="153"/>
        <v>0</v>
      </c>
      <c r="AG307" s="14">
        <f t="shared" si="153"/>
        <v>0</v>
      </c>
      <c r="AH307" s="14">
        <f t="shared" si="153"/>
        <v>3013.8725688362892</v>
      </c>
      <c r="AI307" s="14">
        <f t="shared" si="153"/>
        <v>37091.869305378976</v>
      </c>
      <c r="AJ307" s="14">
        <f t="shared" si="153"/>
        <v>972.21695768912537</v>
      </c>
      <c r="AK307" s="14">
        <f t="shared" si="153"/>
        <v>11965.119130767414</v>
      </c>
      <c r="AL307" s="39">
        <f t="shared" si="146"/>
        <v>97318.917464681435</v>
      </c>
      <c r="AM307" s="47">
        <f t="shared" si="147"/>
        <v>1197708.4249898181</v>
      </c>
    </row>
    <row r="308" spans="1:42" ht="17.25" thickBot="1">
      <c r="A308" s="56" t="s">
        <v>12</v>
      </c>
      <c r="B308" s="50">
        <f t="shared" ref="B308:AK308" si="154">B295*$Q121/$B$158*$H$26</f>
        <v>3236.1474539696355</v>
      </c>
      <c r="C308" s="50">
        <f t="shared" si="154"/>
        <v>95615.842721393812</v>
      </c>
      <c r="D308" s="50">
        <f t="shared" si="154"/>
        <v>1093.2930587735257</v>
      </c>
      <c r="E308" s="50">
        <f t="shared" si="154"/>
        <v>32302.649568038447</v>
      </c>
      <c r="F308" s="50">
        <f t="shared" si="154"/>
        <v>0</v>
      </c>
      <c r="G308" s="50">
        <f t="shared" si="154"/>
        <v>0</v>
      </c>
      <c r="H308" s="50">
        <f t="shared" si="154"/>
        <v>0</v>
      </c>
      <c r="I308" s="50">
        <f t="shared" si="154"/>
        <v>0</v>
      </c>
      <c r="J308" s="50">
        <f t="shared" si="154"/>
        <v>1093.2930587735257</v>
      </c>
      <c r="K308" s="50">
        <f t="shared" si="154"/>
        <v>32302.649568038447</v>
      </c>
      <c r="L308" s="50">
        <f t="shared" si="154"/>
        <v>5379.0018491657447</v>
      </c>
      <c r="M308" s="50">
        <f t="shared" si="154"/>
        <v>158929.03587474918</v>
      </c>
      <c r="N308" s="50">
        <f t="shared" si="154"/>
        <v>0</v>
      </c>
      <c r="O308" s="50">
        <f t="shared" si="154"/>
        <v>0</v>
      </c>
      <c r="P308" s="50">
        <f t="shared" si="154"/>
        <v>524.78066821129221</v>
      </c>
      <c r="Q308" s="50">
        <f t="shared" si="154"/>
        <v>15505.271792658457</v>
      </c>
      <c r="R308" s="50">
        <f t="shared" si="154"/>
        <v>4329.440512743161</v>
      </c>
      <c r="S308" s="50">
        <f t="shared" si="154"/>
        <v>127918.49228943227</v>
      </c>
      <c r="T308" s="50">
        <f t="shared" si="154"/>
        <v>524.78066821129221</v>
      </c>
      <c r="U308" s="50">
        <f t="shared" si="154"/>
        <v>15505.271792658457</v>
      </c>
      <c r="V308" s="50">
        <f t="shared" si="154"/>
        <v>0</v>
      </c>
      <c r="W308" s="50">
        <f t="shared" si="154"/>
        <v>0</v>
      </c>
      <c r="X308" s="50">
        <f t="shared" si="154"/>
        <v>26457.692022319312</v>
      </c>
      <c r="Y308" s="50">
        <f t="shared" si="154"/>
        <v>781724.11954653042</v>
      </c>
      <c r="Z308" s="50">
        <f t="shared" si="154"/>
        <v>524.78066821129221</v>
      </c>
      <c r="AA308" s="50">
        <f t="shared" si="154"/>
        <v>15505.271792658457</v>
      </c>
      <c r="AB308" s="50">
        <f t="shared" si="154"/>
        <v>524.78066821129221</v>
      </c>
      <c r="AC308" s="50">
        <f t="shared" si="154"/>
        <v>15505.271792658457</v>
      </c>
      <c r="AD308" s="50">
        <f t="shared" si="154"/>
        <v>0</v>
      </c>
      <c r="AE308" s="50">
        <f t="shared" si="154"/>
        <v>0</v>
      </c>
      <c r="AF308" s="50">
        <f t="shared" si="154"/>
        <v>0</v>
      </c>
      <c r="AG308" s="50">
        <f t="shared" si="154"/>
        <v>0</v>
      </c>
      <c r="AH308" s="50">
        <f t="shared" si="154"/>
        <v>0</v>
      </c>
      <c r="AI308" s="50">
        <f t="shared" si="154"/>
        <v>0</v>
      </c>
      <c r="AJ308" s="50">
        <f t="shared" si="154"/>
        <v>0</v>
      </c>
      <c r="AK308" s="50">
        <f t="shared" si="154"/>
        <v>0</v>
      </c>
      <c r="AL308" s="58">
        <f>SUM(AJ308,AH308,AF308,AD308,AB308,Z308,X308,V308,T308,R308,P308,N308,L308,J308,H308,F308,D308,B308)</f>
        <v>43687.990628590072</v>
      </c>
      <c r="AM308" s="51">
        <f>SUM(AK308,AI308,AG308,AE308,AC308,AA308,Y308,W308,U308,S308,Q308,O308,M308,K308,I308,G308,E308,C308)</f>
        <v>1290813.8767388165</v>
      </c>
    </row>
    <row r="309" spans="1:42" ht="17.25" thickTop="1">
      <c r="B309" s="21"/>
    </row>
    <row r="310" spans="1:42">
      <c r="B310" s="21"/>
    </row>
    <row r="311" spans="1:42">
      <c r="B311" s="21"/>
    </row>
    <row r="312" spans="1:42" ht="31.5">
      <c r="A312" s="122" t="s">
        <v>217</v>
      </c>
      <c r="B312" s="21"/>
    </row>
    <row r="313" spans="1:42">
      <c r="A313" s="124" t="s">
        <v>218</v>
      </c>
      <c r="B313" s="21"/>
    </row>
    <row r="314" spans="1:42">
      <c r="B314" s="21"/>
    </row>
    <row r="315" spans="1:42">
      <c r="A315" s="12" t="s">
        <v>186</v>
      </c>
      <c r="B315" s="21"/>
    </row>
    <row r="316" spans="1:42">
      <c r="B316" s="21"/>
    </row>
    <row r="317" spans="1:42" ht="22.5">
      <c r="B317" s="16" t="s">
        <v>37</v>
      </c>
      <c r="C317" s="25"/>
      <c r="D317" s="16" t="s">
        <v>38</v>
      </c>
      <c r="E317" s="16"/>
      <c r="F317" s="16" t="s">
        <v>154</v>
      </c>
      <c r="G317" s="16"/>
      <c r="H317" s="16" t="s">
        <v>39</v>
      </c>
      <c r="I317" s="16"/>
      <c r="J317" s="16" t="s">
        <v>40</v>
      </c>
      <c r="K317" s="16"/>
      <c r="L317" s="16" t="s">
        <v>51</v>
      </c>
      <c r="M317" s="16"/>
      <c r="N317" s="16" t="s">
        <v>158</v>
      </c>
      <c r="O317" s="16"/>
      <c r="P317" s="16" t="s">
        <v>159</v>
      </c>
      <c r="Q317" s="16"/>
      <c r="R317" s="16" t="s">
        <v>161</v>
      </c>
      <c r="S317" s="16"/>
      <c r="T317" s="16" t="s">
        <v>55</v>
      </c>
      <c r="U317" s="16"/>
      <c r="V317" s="16" t="s">
        <v>163</v>
      </c>
      <c r="W317" s="16"/>
      <c r="X317" s="16" t="s">
        <v>165</v>
      </c>
      <c r="Y317" s="16"/>
      <c r="Z317" s="16" t="s">
        <v>167</v>
      </c>
      <c r="AA317" s="16"/>
      <c r="AB317" s="16" t="s">
        <v>169</v>
      </c>
      <c r="AC317" s="16"/>
      <c r="AD317" s="16" t="s">
        <v>171</v>
      </c>
      <c r="AE317" s="16"/>
      <c r="AF317" s="16" t="s">
        <v>173</v>
      </c>
      <c r="AG317" s="16"/>
      <c r="AH317" s="16" t="s">
        <v>174</v>
      </c>
      <c r="AI317" s="16"/>
      <c r="AJ317" s="16" t="s">
        <v>61</v>
      </c>
      <c r="AK317" s="16"/>
      <c r="AL317" s="23" t="s">
        <v>177</v>
      </c>
      <c r="AM317" s="23"/>
    </row>
    <row r="318" spans="1:42">
      <c r="A318" s="22" t="s">
        <v>183</v>
      </c>
      <c r="B318" s="16" t="s">
        <v>30</v>
      </c>
      <c r="C318" s="16" t="s">
        <v>31</v>
      </c>
      <c r="D318" s="16" t="s">
        <v>30</v>
      </c>
      <c r="E318" s="16" t="s">
        <v>31</v>
      </c>
      <c r="F318" s="16" t="s">
        <v>30</v>
      </c>
      <c r="G318" s="16" t="s">
        <v>31</v>
      </c>
      <c r="H318" s="16" t="s">
        <v>30</v>
      </c>
      <c r="I318" s="16" t="s">
        <v>31</v>
      </c>
      <c r="J318" s="16" t="s">
        <v>30</v>
      </c>
      <c r="K318" s="16" t="s">
        <v>31</v>
      </c>
      <c r="L318" s="16" t="s">
        <v>30</v>
      </c>
      <c r="M318" s="16" t="s">
        <v>31</v>
      </c>
      <c r="N318" s="16" t="s">
        <v>30</v>
      </c>
      <c r="O318" s="16" t="s">
        <v>31</v>
      </c>
      <c r="P318" s="16" t="s">
        <v>30</v>
      </c>
      <c r="Q318" s="16" t="s">
        <v>31</v>
      </c>
      <c r="R318" s="16" t="s">
        <v>30</v>
      </c>
      <c r="S318" s="16" t="s">
        <v>31</v>
      </c>
      <c r="T318" s="16" t="s">
        <v>30</v>
      </c>
      <c r="U318" s="16" t="s">
        <v>31</v>
      </c>
      <c r="V318" s="16" t="s">
        <v>30</v>
      </c>
      <c r="W318" s="16" t="s">
        <v>31</v>
      </c>
      <c r="X318" s="16" t="s">
        <v>30</v>
      </c>
      <c r="Y318" s="16" t="s">
        <v>31</v>
      </c>
      <c r="Z318" s="16" t="s">
        <v>30</v>
      </c>
      <c r="AA318" s="16" t="s">
        <v>31</v>
      </c>
      <c r="AB318" s="16" t="s">
        <v>30</v>
      </c>
      <c r="AC318" s="16" t="s">
        <v>31</v>
      </c>
      <c r="AD318" s="16" t="s">
        <v>30</v>
      </c>
      <c r="AE318" s="16" t="s">
        <v>31</v>
      </c>
      <c r="AF318" s="16" t="s">
        <v>30</v>
      </c>
      <c r="AG318" s="16" t="s">
        <v>31</v>
      </c>
      <c r="AH318" s="16" t="s">
        <v>30</v>
      </c>
      <c r="AI318" s="16" t="s">
        <v>31</v>
      </c>
      <c r="AJ318" s="16" t="s">
        <v>30</v>
      </c>
      <c r="AK318" s="16" t="s">
        <v>31</v>
      </c>
      <c r="AL318" s="23" t="s">
        <v>30</v>
      </c>
      <c r="AM318" s="23" t="s">
        <v>31</v>
      </c>
    </row>
    <row r="319" spans="1:42">
      <c r="A319" s="11" t="s">
        <v>5</v>
      </c>
      <c r="B319" s="1">
        <f t="shared" ref="B319:B327" si="155">B287*B$238/(B$238+C$238)</f>
        <v>21.182629997552823</v>
      </c>
      <c r="C319" s="1">
        <f t="shared" ref="C319:C327" si="156">B287*C$238/(B$238+C$238)</f>
        <v>9.7791758704471725</v>
      </c>
      <c r="D319" s="1">
        <f t="shared" ref="D319:D327" si="157">D287*D$238/(D$238+E$238)</f>
        <v>5.4385110587426002</v>
      </c>
      <c r="E319" s="1">
        <f t="shared" ref="E319:E327" si="158">D287*E$238/(D$238+E$238)</f>
        <v>1.6145644092573983</v>
      </c>
      <c r="F319" s="1">
        <f t="shared" ref="F319:F327" si="159">F287*F$238/(F$238+G$238)</f>
        <v>1.8668320414490216</v>
      </c>
      <c r="G319" s="1">
        <f t="shared" ref="G319:G327" si="160">F287*G$238/(F$238+G$238)</f>
        <v>0.5240409985509783</v>
      </c>
      <c r="H319" s="1">
        <f t="shared" ref="H319:H327" si="161">H287*H$238/(H$238+I$238)</f>
        <v>1.9126984319999998</v>
      </c>
      <c r="I319" s="1">
        <f t="shared" ref="I319:I327" si="162">H287*I$238/(H$238+I$238)</f>
        <v>0</v>
      </c>
      <c r="J319" s="1">
        <f t="shared" ref="J319:J327" si="163">J287*J$238/(J$238+K$238)</f>
        <v>8.1396110952571874</v>
      </c>
      <c r="K319" s="1">
        <f t="shared" ref="K319:K327" si="164">J287*K$238/(J$238+K$238)</f>
        <v>1.3043374127428111</v>
      </c>
      <c r="L319" s="1">
        <f t="shared" ref="L319:L327" si="165">L287*L$238/(L$238+M$238)</f>
        <v>9.7827318117024191</v>
      </c>
      <c r="M319" s="1">
        <f t="shared" ref="M319:M327" si="166">L287*M$238/(L$238+M$238)</f>
        <v>2.7693516482975769</v>
      </c>
      <c r="N319" s="1">
        <f t="shared" ref="N319:N327" si="167">N287*N$238/(N$238+O$238)</f>
        <v>2.6046555377362415</v>
      </c>
      <c r="O319" s="1">
        <f t="shared" ref="O319:O327" si="168">N287*O$238/(N$238+O$238)</f>
        <v>4.328876278263758</v>
      </c>
      <c r="P319" s="1">
        <f t="shared" ref="P319:P327" si="169">P287*P$238/(P$238+Q$238)</f>
        <v>1.1426316922981243</v>
      </c>
      <c r="Q319" s="1">
        <f t="shared" ref="Q319:Q327" si="170">P287*Q$238/(P$238+Q$238)</f>
        <v>0.65052308770187539</v>
      </c>
      <c r="R319" s="1">
        <f t="shared" ref="R319:R327" si="171">R287*R$238/(R$238+S$238)</f>
        <v>8.2271002774125765</v>
      </c>
      <c r="S319" s="1">
        <f t="shared" ref="S319:S327" si="172">R287*S$238/(R$238+S$238)</f>
        <v>0.61912997058742048</v>
      </c>
      <c r="T319" s="1">
        <f t="shared" ref="T319:T327" si="173">T287*T$238/(T$238+U$238)</f>
        <v>1.471923229445036</v>
      </c>
      <c r="U319" s="1">
        <f t="shared" ref="U319:U327" si="174">T287*U$238/(T$238+U$238)</f>
        <v>0.32123155055496366</v>
      </c>
      <c r="V319" s="1">
        <f t="shared" ref="V319:V327" si="175">V287*V$238/(V$238+W$238)</f>
        <v>0.65511252505460538</v>
      </c>
      <c r="W319" s="1">
        <f t="shared" ref="W319:W327" si="176">V287*W$238/(V$238+W$238)</f>
        <v>0.65986764694539424</v>
      </c>
      <c r="X319" s="1">
        <f t="shared" ref="X319:X327" si="177">X287*X$238/(X$238+Y$238)</f>
        <v>5.146190955031706</v>
      </c>
      <c r="Y319" s="1">
        <f t="shared" ref="Y319:Y327" si="178">X287*Y$238/(X$238+Y$238)</f>
        <v>13.14398780096829</v>
      </c>
      <c r="Z319" s="1">
        <f t="shared" ref="Z319:Z327" si="179">Z287*Z$238/(Z$238+AA$238)</f>
        <v>3.9646380444608318</v>
      </c>
      <c r="AA319" s="1">
        <f t="shared" ref="AA319:AA327" si="180">Z287*AA$238/(Z$238+AA$238)</f>
        <v>6.3161160275391666</v>
      </c>
      <c r="AB319" s="1">
        <f t="shared" ref="AB319:AB327" si="181">AB287*AB$238/(AB$238+AC$238)</f>
        <v>0</v>
      </c>
      <c r="AC319" s="1">
        <f t="shared" ref="AC319:AC327" si="182">AB287*AC$238/(AB$238+AC$238)</f>
        <v>2.3908730399999998</v>
      </c>
      <c r="AD319" s="1">
        <f t="shared" ref="AD319:AD327" si="183">AD287*AD$238/(AD$238+AE$238)</f>
        <v>5.5897836186805647E-2</v>
      </c>
      <c r="AE319" s="1">
        <f t="shared" ref="AE319:AE327" si="184">AD287*AE$238/(AD$238+AE$238)</f>
        <v>0.42227677181319423</v>
      </c>
      <c r="AF319" s="1">
        <f t="shared" ref="AF319:AF327" si="185">AF287*AF$238/(AF$238+AG$238)</f>
        <v>0</v>
      </c>
      <c r="AG319" s="1">
        <f t="shared" ref="AG319:AG327" si="186">AF287*AG$238/(AF$238+AG$238)</f>
        <v>0.35863095599999995</v>
      </c>
      <c r="AH319" s="1">
        <f t="shared" ref="AH319:AH327" si="187">AH287*AH$238/(AH$238+AI$238)</f>
        <v>0.47817460799999995</v>
      </c>
      <c r="AI319" s="1">
        <f t="shared" ref="AI319:AI327" si="188">AH287*AI$238/(AH$238+AI$238)</f>
        <v>0</v>
      </c>
      <c r="AJ319" s="1">
        <f t="shared" ref="AJ319:AJ327" si="189">AJ287*AJ$238/(AJ$238+AK$238)</f>
        <v>0.88053076022706556</v>
      </c>
      <c r="AK319" s="1">
        <f t="shared" ref="AK319:AK327" si="190">AJ287*AK$238/(AJ$238+AK$238)</f>
        <v>1.2712549757729337</v>
      </c>
      <c r="AL319" s="1">
        <f>SUM(AJ319,AH319,AF319,AD319,AB319,Z319,X319,V319,T319,R319,P319,N319,L319,J319,H319,F319,D319,B319)</f>
        <v>72.94986990255704</v>
      </c>
      <c r="AM319" s="1">
        <f>SUM(AK319,AI319,AG319,AE319,AC319,AA319,Y319,W319,U319,S319,Q319,O319,M319,K319,I319,G319,E319,C319)</f>
        <v>46.474238445442936</v>
      </c>
      <c r="AN319" s="1">
        <f>SUM(AL319:AM319)</f>
        <v>119.42410834799998</v>
      </c>
      <c r="AO319" s="1">
        <f>SUM(AN319,AN331,AN345,AN357,AN369)</f>
        <v>1183.4123731280001</v>
      </c>
      <c r="AP319" s="2"/>
    </row>
    <row r="320" spans="1:42">
      <c r="A320" s="13" t="s">
        <v>13</v>
      </c>
      <c r="B320" s="1">
        <f t="shared" si="155"/>
        <v>4.8844198650631832</v>
      </c>
      <c r="C320" s="1">
        <f t="shared" si="156"/>
        <v>2.2549419449368164</v>
      </c>
      <c r="D320" s="1">
        <f t="shared" si="157"/>
        <v>3.0725832808451745</v>
      </c>
      <c r="E320" s="1">
        <f t="shared" si="158"/>
        <v>0.91217679915482575</v>
      </c>
      <c r="F320" s="1">
        <f t="shared" si="159"/>
        <v>0.95933742543667144</v>
      </c>
      <c r="G320" s="1">
        <f t="shared" si="160"/>
        <v>0.26929693256332848</v>
      </c>
      <c r="H320" s="1">
        <f t="shared" si="161"/>
        <v>0.69733301400000003</v>
      </c>
      <c r="I320" s="1">
        <f t="shared" si="162"/>
        <v>0</v>
      </c>
      <c r="J320" s="1">
        <f t="shared" si="163"/>
        <v>2.4040874568663146</v>
      </c>
      <c r="K320" s="1">
        <f t="shared" si="164"/>
        <v>0.38524459913368547</v>
      </c>
      <c r="L320" s="1">
        <f t="shared" si="165"/>
        <v>1.8892443038251234</v>
      </c>
      <c r="M320" s="1">
        <f t="shared" si="166"/>
        <v>0.53481807817487637</v>
      </c>
      <c r="N320" s="1">
        <f t="shared" si="167"/>
        <v>0.84825343770937256</v>
      </c>
      <c r="O320" s="1">
        <f t="shared" si="168"/>
        <v>1.4097772742906272</v>
      </c>
      <c r="P320" s="1">
        <f t="shared" si="169"/>
        <v>0.21159695770064396</v>
      </c>
      <c r="Q320" s="1">
        <f t="shared" si="170"/>
        <v>0.12046638229935605</v>
      </c>
      <c r="R320" s="1">
        <f t="shared" si="171"/>
        <v>2.2544071018190386</v>
      </c>
      <c r="S320" s="1">
        <f t="shared" si="172"/>
        <v>0.16965528018096104</v>
      </c>
      <c r="T320" s="1">
        <f t="shared" si="173"/>
        <v>0.57241052106250456</v>
      </c>
      <c r="U320" s="1">
        <f t="shared" si="174"/>
        <v>0.12492249293749547</v>
      </c>
      <c r="V320" s="1">
        <f t="shared" si="175"/>
        <v>0.26469004814222064</v>
      </c>
      <c r="W320" s="1">
        <f t="shared" si="176"/>
        <v>0.26661129585777932</v>
      </c>
      <c r="X320" s="1">
        <f t="shared" si="177"/>
        <v>9.3430544315759353E-2</v>
      </c>
      <c r="Y320" s="1">
        <f t="shared" si="178"/>
        <v>0.23863279568424062</v>
      </c>
      <c r="Z320" s="1">
        <f t="shared" si="179"/>
        <v>2.6123398352864076</v>
      </c>
      <c r="AA320" s="1">
        <f t="shared" si="180"/>
        <v>4.1617523007135926</v>
      </c>
      <c r="AB320" s="1">
        <f t="shared" si="181"/>
        <v>0</v>
      </c>
      <c r="AC320" s="1">
        <f t="shared" si="182"/>
        <v>0.16603166999999999</v>
      </c>
      <c r="AD320" s="1">
        <f t="shared" si="183"/>
        <v>3.8817665916220184E-2</v>
      </c>
      <c r="AE320" s="1">
        <f t="shared" si="184"/>
        <v>0.29324567408377977</v>
      </c>
      <c r="AF320" s="1">
        <f t="shared" si="185"/>
        <v>0</v>
      </c>
      <c r="AG320" s="1">
        <f t="shared" si="186"/>
        <v>0</v>
      </c>
      <c r="AH320" s="1">
        <f t="shared" si="187"/>
        <v>0</v>
      </c>
      <c r="AI320" s="1">
        <f t="shared" si="188"/>
        <v>0</v>
      </c>
      <c r="AJ320" s="1">
        <f t="shared" si="189"/>
        <v>0.42123857361725237</v>
      </c>
      <c r="AK320" s="1">
        <f t="shared" si="190"/>
        <v>0.60815778038274748</v>
      </c>
      <c r="AL320" s="1">
        <f t="shared" ref="AL320:AL327" si="191">SUM(AJ320,AH320,AF320,AD320,AB320,Z320,X320,V320,T320,R320,P320,N320,L320,J320,H320,F320,D320,B320)</f>
        <v>21.224190031605886</v>
      </c>
      <c r="AM320" s="1">
        <f t="shared" ref="AM320:AM327" si="192">SUM(AK320,AI320,AG320,AE320,AC320,AA320,Y320,W320,U320,S320,Q320,O320,M320,K320,I320,G320,E320,C320)</f>
        <v>11.915731300394111</v>
      </c>
    </row>
    <row r="321" spans="1:40">
      <c r="A321" s="15" t="s">
        <v>6</v>
      </c>
      <c r="B321" s="1">
        <f t="shared" si="155"/>
        <v>4.7559700310528159</v>
      </c>
      <c r="C321" s="1">
        <f t="shared" si="156"/>
        <v>2.1956417769471832</v>
      </c>
      <c r="D321" s="1">
        <f t="shared" si="157"/>
        <v>2.074282311126312</v>
      </c>
      <c r="E321" s="1">
        <f t="shared" si="158"/>
        <v>0.61580501687368783</v>
      </c>
      <c r="F321" s="1">
        <f t="shared" si="159"/>
        <v>0.89425667789062446</v>
      </c>
      <c r="G321" s="1">
        <f t="shared" si="160"/>
        <v>0.25102802610937536</v>
      </c>
      <c r="H321" s="1">
        <f t="shared" si="161"/>
        <v>0.18644169599999996</v>
      </c>
      <c r="I321" s="1">
        <f t="shared" si="162"/>
        <v>0</v>
      </c>
      <c r="J321" s="1">
        <f t="shared" si="163"/>
        <v>2.8235804156891748</v>
      </c>
      <c r="K321" s="1">
        <f t="shared" si="164"/>
        <v>0.45246652831082479</v>
      </c>
      <c r="L321" s="1">
        <f t="shared" si="165"/>
        <v>1.9512691934726993</v>
      </c>
      <c r="M321" s="1">
        <f t="shared" si="166"/>
        <v>0.55237643852730001</v>
      </c>
      <c r="N321" s="1">
        <f t="shared" si="167"/>
        <v>1.3807653345202962</v>
      </c>
      <c r="O321" s="1">
        <f t="shared" si="168"/>
        <v>2.2947995294797034</v>
      </c>
      <c r="P321" s="1">
        <f t="shared" si="169"/>
        <v>0.37338440335219647</v>
      </c>
      <c r="Q321" s="1">
        <f t="shared" si="170"/>
        <v>0.21257521264780344</v>
      </c>
      <c r="R321" s="1">
        <f t="shared" si="171"/>
        <v>0.54494947386612125</v>
      </c>
      <c r="S321" s="1">
        <f t="shared" si="172"/>
        <v>4.1010142133878609E-2</v>
      </c>
      <c r="T321" s="1">
        <f t="shared" si="173"/>
        <v>0.15304192718909052</v>
      </c>
      <c r="U321" s="1">
        <f t="shared" si="174"/>
        <v>3.3399768810909433E-2</v>
      </c>
      <c r="V321" s="1">
        <f t="shared" si="175"/>
        <v>0.18576750105099399</v>
      </c>
      <c r="W321" s="1">
        <f t="shared" si="176"/>
        <v>0.18711589094900594</v>
      </c>
      <c r="X321" s="1">
        <f t="shared" si="177"/>
        <v>0.10491582202620339</v>
      </c>
      <c r="Y321" s="1">
        <f t="shared" si="178"/>
        <v>0.2679675699737965</v>
      </c>
      <c r="Z321" s="1">
        <f t="shared" si="179"/>
        <v>1.1914657643594146</v>
      </c>
      <c r="AA321" s="1">
        <f t="shared" si="180"/>
        <v>1.8981394836405854</v>
      </c>
      <c r="AB321" s="1">
        <f t="shared" si="181"/>
        <v>0</v>
      </c>
      <c r="AC321" s="1">
        <f t="shared" si="182"/>
        <v>0.18644169599999993</v>
      </c>
      <c r="AD321" s="1">
        <f t="shared" si="183"/>
        <v>0</v>
      </c>
      <c r="AE321" s="1">
        <f t="shared" si="184"/>
        <v>0</v>
      </c>
      <c r="AF321" s="1">
        <f t="shared" si="185"/>
        <v>0</v>
      </c>
      <c r="AG321" s="1">
        <f t="shared" si="186"/>
        <v>0</v>
      </c>
      <c r="AH321" s="1">
        <f t="shared" si="187"/>
        <v>0</v>
      </c>
      <c r="AI321" s="1">
        <f t="shared" si="188"/>
        <v>0</v>
      </c>
      <c r="AJ321" s="1">
        <f t="shared" si="189"/>
        <v>0.31607380933755896</v>
      </c>
      <c r="AK321" s="1">
        <f t="shared" si="190"/>
        <v>0.45632750266244099</v>
      </c>
      <c r="AL321" s="1">
        <f t="shared" si="191"/>
        <v>16.9361643609335</v>
      </c>
      <c r="AM321" s="1">
        <f t="shared" si="192"/>
        <v>9.6450945830664949</v>
      </c>
    </row>
    <row r="322" spans="1:40">
      <c r="A322" s="13" t="s">
        <v>7</v>
      </c>
      <c r="B322" s="1">
        <f t="shared" si="155"/>
        <v>3.6733512418068708</v>
      </c>
      <c r="C322" s="1">
        <f t="shared" si="156"/>
        <v>1.6958398381931292</v>
      </c>
      <c r="D322" s="1">
        <f t="shared" si="157"/>
        <v>0.63898578004822493</v>
      </c>
      <c r="E322" s="1">
        <f t="shared" si="158"/>
        <v>0.18969965995177518</v>
      </c>
      <c r="F322" s="1">
        <f t="shared" si="159"/>
        <v>8.0881361420715628E-2</v>
      </c>
      <c r="G322" s="1">
        <f t="shared" si="160"/>
        <v>2.2704318579284375E-2</v>
      </c>
      <c r="H322" s="1">
        <f t="shared" si="161"/>
        <v>0</v>
      </c>
      <c r="I322" s="1">
        <f t="shared" si="162"/>
        <v>0</v>
      </c>
      <c r="J322" s="1">
        <f t="shared" si="163"/>
        <v>1.9641400299374372</v>
      </c>
      <c r="K322" s="1">
        <f t="shared" si="164"/>
        <v>0.31474493006256288</v>
      </c>
      <c r="L322" s="1">
        <f t="shared" si="165"/>
        <v>1.049511986804998</v>
      </c>
      <c r="M322" s="1">
        <f t="shared" si="166"/>
        <v>0.29710185319500187</v>
      </c>
      <c r="N322" s="1">
        <f t="shared" si="167"/>
        <v>0.7782614177079713</v>
      </c>
      <c r="O322" s="1">
        <f t="shared" si="168"/>
        <v>1.2934521822920284</v>
      </c>
      <c r="P322" s="1">
        <f t="shared" si="169"/>
        <v>6.6006728563750644E-2</v>
      </c>
      <c r="Q322" s="1">
        <f t="shared" si="170"/>
        <v>3.7578951436249362E-2</v>
      </c>
      <c r="R322" s="1">
        <f t="shared" si="171"/>
        <v>1.8303825813573193</v>
      </c>
      <c r="S322" s="1">
        <f t="shared" si="172"/>
        <v>0.13774533864268024</v>
      </c>
      <c r="T322" s="1">
        <f t="shared" si="173"/>
        <v>8.5029006045903133E-2</v>
      </c>
      <c r="U322" s="1">
        <f t="shared" si="174"/>
        <v>1.8556673954096863E-2</v>
      </c>
      <c r="V322" s="1">
        <f t="shared" si="175"/>
        <v>0.15481665312356896</v>
      </c>
      <c r="W322" s="1">
        <f t="shared" si="176"/>
        <v>0.15594038687643103</v>
      </c>
      <c r="X322" s="1">
        <f t="shared" si="177"/>
        <v>0.26230717968283584</v>
      </c>
      <c r="Y322" s="1">
        <f t="shared" si="178"/>
        <v>0.66996394031716411</v>
      </c>
      <c r="Z322" s="1">
        <f t="shared" si="179"/>
        <v>0.6391433545254761</v>
      </c>
      <c r="AA322" s="1">
        <f t="shared" si="180"/>
        <v>1.0182275254745239</v>
      </c>
      <c r="AB322" s="1">
        <f t="shared" si="181"/>
        <v>0</v>
      </c>
      <c r="AC322" s="1">
        <f t="shared" si="182"/>
        <v>0</v>
      </c>
      <c r="AD322" s="1">
        <f t="shared" si="183"/>
        <v>1.2108998000033641E-2</v>
      </c>
      <c r="AE322" s="1">
        <f t="shared" si="184"/>
        <v>9.147668199996635E-2</v>
      </c>
      <c r="AF322" s="1">
        <f t="shared" si="185"/>
        <v>0</v>
      </c>
      <c r="AG322" s="1">
        <f t="shared" si="186"/>
        <v>0</v>
      </c>
      <c r="AH322" s="1">
        <f t="shared" si="187"/>
        <v>0</v>
      </c>
      <c r="AI322" s="1">
        <f t="shared" si="188"/>
        <v>0</v>
      </c>
      <c r="AJ322" s="1">
        <f t="shared" si="189"/>
        <v>4.2388224827900597E-2</v>
      </c>
      <c r="AK322" s="1">
        <f t="shared" si="190"/>
        <v>6.1197455172099395E-2</v>
      </c>
      <c r="AL322" s="1">
        <f t="shared" si="191"/>
        <v>11.277314543853006</v>
      </c>
      <c r="AM322" s="1">
        <f t="shared" si="192"/>
        <v>6.0042297361469936</v>
      </c>
    </row>
    <row r="323" spans="1:40">
      <c r="A323" s="15" t="s">
        <v>8</v>
      </c>
      <c r="B323" s="1">
        <f t="shared" si="155"/>
        <v>3.8684117875166195</v>
      </c>
      <c r="C323" s="1">
        <f t="shared" si="156"/>
        <v>1.7858915164833795</v>
      </c>
      <c r="D323" s="1">
        <f t="shared" si="157"/>
        <v>0.30068556801245111</v>
      </c>
      <c r="E323" s="1">
        <f t="shared" si="158"/>
        <v>8.926638398754895E-2</v>
      </c>
      <c r="F323" s="1">
        <f t="shared" si="159"/>
        <v>0.1522403712869653</v>
      </c>
      <c r="G323" s="1">
        <f t="shared" si="160"/>
        <v>4.2735604713034697E-2</v>
      </c>
      <c r="H323" s="1">
        <f t="shared" si="161"/>
        <v>0.38995195200000005</v>
      </c>
      <c r="I323" s="1">
        <f t="shared" si="162"/>
        <v>0</v>
      </c>
      <c r="J323" s="1">
        <f t="shared" si="163"/>
        <v>1.3723850462631757</v>
      </c>
      <c r="K323" s="1">
        <f t="shared" si="164"/>
        <v>0.21991875773682443</v>
      </c>
      <c r="L323" s="1">
        <f t="shared" si="165"/>
        <v>1.4689336364311403</v>
      </c>
      <c r="M323" s="1">
        <f t="shared" si="166"/>
        <v>0.41583413156885962</v>
      </c>
      <c r="N323" s="1">
        <f t="shared" si="167"/>
        <v>0.29908299485093781</v>
      </c>
      <c r="O323" s="1">
        <f t="shared" si="168"/>
        <v>0.4970689071490621</v>
      </c>
      <c r="P323" s="1">
        <f t="shared" si="169"/>
        <v>0.12424233083457445</v>
      </c>
      <c r="Q323" s="1">
        <f t="shared" si="170"/>
        <v>7.0733645165425574E-2</v>
      </c>
      <c r="R323" s="1">
        <f t="shared" si="171"/>
        <v>1.0124258177870948</v>
      </c>
      <c r="S323" s="1">
        <f t="shared" si="172"/>
        <v>7.6190048212905107E-2</v>
      </c>
      <c r="T323" s="1">
        <f t="shared" si="173"/>
        <v>0.24007102297503663</v>
      </c>
      <c r="U323" s="1">
        <f t="shared" si="174"/>
        <v>5.2392941024963322E-2</v>
      </c>
      <c r="V323" s="1">
        <f t="shared" si="175"/>
        <v>9.7135460048857813E-2</v>
      </c>
      <c r="W323" s="1">
        <f t="shared" si="176"/>
        <v>9.7840515951142182E-2</v>
      </c>
      <c r="X323" s="1">
        <f t="shared" si="177"/>
        <v>0.72688369710380496</v>
      </c>
      <c r="Y323" s="1">
        <f t="shared" si="178"/>
        <v>1.8565479848961952</v>
      </c>
      <c r="Z323" s="1">
        <f t="shared" si="179"/>
        <v>0.26943058012450344</v>
      </c>
      <c r="AA323" s="1">
        <f t="shared" si="180"/>
        <v>0.4292333338754965</v>
      </c>
      <c r="AB323" s="1">
        <f t="shared" si="181"/>
        <v>0</v>
      </c>
      <c r="AC323" s="1">
        <f t="shared" si="182"/>
        <v>9.7487988000000012E-2</v>
      </c>
      <c r="AD323" s="1">
        <f t="shared" si="183"/>
        <v>0</v>
      </c>
      <c r="AE323" s="1">
        <f t="shared" si="184"/>
        <v>0</v>
      </c>
      <c r="AF323" s="1">
        <f t="shared" si="185"/>
        <v>0</v>
      </c>
      <c r="AG323" s="1">
        <f t="shared" si="186"/>
        <v>9.7487987999999998E-2</v>
      </c>
      <c r="AH323" s="1">
        <f t="shared" si="187"/>
        <v>0</v>
      </c>
      <c r="AI323" s="1">
        <f t="shared" si="188"/>
        <v>0</v>
      </c>
      <c r="AJ323" s="1">
        <f t="shared" si="189"/>
        <v>3.9892992480849432E-2</v>
      </c>
      <c r="AK323" s="1">
        <f t="shared" si="190"/>
        <v>5.7594995519150566E-2</v>
      </c>
      <c r="AL323" s="1">
        <f t="shared" si="191"/>
        <v>10.361773257716012</v>
      </c>
      <c r="AM323" s="1">
        <f t="shared" si="192"/>
        <v>5.8862247422839875</v>
      </c>
    </row>
    <row r="324" spans="1:40">
      <c r="A324" s="13" t="s">
        <v>9</v>
      </c>
      <c r="B324" s="1">
        <f t="shared" si="155"/>
        <v>2.3462839532743578</v>
      </c>
      <c r="C324" s="1">
        <f t="shared" si="156"/>
        <v>1.0831857717256426</v>
      </c>
      <c r="D324" s="1">
        <f t="shared" si="157"/>
        <v>0.25069311090319785</v>
      </c>
      <c r="E324" s="1">
        <f t="shared" si="158"/>
        <v>7.4424814096802225E-2</v>
      </c>
      <c r="F324" s="1">
        <f t="shared" si="159"/>
        <v>9.8267339516968435E-2</v>
      </c>
      <c r="G324" s="1">
        <f t="shared" si="160"/>
        <v>2.7584760483031587E-2</v>
      </c>
      <c r="H324" s="1">
        <f t="shared" si="161"/>
        <v>6.2926050000000011E-2</v>
      </c>
      <c r="I324" s="1">
        <f t="shared" si="162"/>
        <v>0</v>
      </c>
      <c r="J324" s="1">
        <f t="shared" si="163"/>
        <v>0.38868494634515766</v>
      </c>
      <c r="K324" s="1">
        <f t="shared" si="164"/>
        <v>6.2285078654842348E-2</v>
      </c>
      <c r="L324" s="1">
        <f t="shared" si="165"/>
        <v>1.1606783789794894</v>
      </c>
      <c r="M324" s="1">
        <f t="shared" si="166"/>
        <v>0.3285714710205106</v>
      </c>
      <c r="N324" s="1">
        <f t="shared" si="167"/>
        <v>9.8495187920285512E-2</v>
      </c>
      <c r="O324" s="1">
        <f t="shared" si="168"/>
        <v>0.16369668707971449</v>
      </c>
      <c r="P324" s="1">
        <f t="shared" si="169"/>
        <v>0.16707355615897718</v>
      </c>
      <c r="Q324" s="1">
        <f t="shared" si="170"/>
        <v>9.5118318841022856E-2</v>
      </c>
      <c r="R324" s="1">
        <f t="shared" si="171"/>
        <v>0.66324912429863336</v>
      </c>
      <c r="S324" s="1">
        <f t="shared" si="172"/>
        <v>4.9912775701366652E-2</v>
      </c>
      <c r="T324" s="1">
        <f t="shared" si="173"/>
        <v>0.10330654750530777</v>
      </c>
      <c r="U324" s="1">
        <f t="shared" si="174"/>
        <v>2.2545552494692263E-2</v>
      </c>
      <c r="V324" s="1">
        <f t="shared" si="175"/>
        <v>9.9272628251340006E-2</v>
      </c>
      <c r="W324" s="1">
        <f t="shared" si="176"/>
        <v>9.9993196748659988E-2</v>
      </c>
      <c r="X324" s="1">
        <f t="shared" si="177"/>
        <v>0.43672583432667905</v>
      </c>
      <c r="Y324" s="1">
        <f t="shared" si="178"/>
        <v>1.1154500656733211</v>
      </c>
      <c r="Z324" s="1">
        <f t="shared" si="179"/>
        <v>0.25075493205342453</v>
      </c>
      <c r="AA324" s="1">
        <f t="shared" si="180"/>
        <v>0.39948091794657559</v>
      </c>
      <c r="AB324" s="1">
        <f t="shared" si="181"/>
        <v>0</v>
      </c>
      <c r="AC324" s="1">
        <f t="shared" si="182"/>
        <v>0.45097002500000005</v>
      </c>
      <c r="AD324" s="1">
        <f t="shared" si="183"/>
        <v>7.3559531935303898E-3</v>
      </c>
      <c r="AE324" s="1">
        <f t="shared" si="184"/>
        <v>5.5570096806469613E-2</v>
      </c>
      <c r="AF324" s="1">
        <f t="shared" si="185"/>
        <v>0</v>
      </c>
      <c r="AG324" s="1">
        <f t="shared" si="186"/>
        <v>0</v>
      </c>
      <c r="AH324" s="1">
        <f t="shared" si="187"/>
        <v>0.12585210000000002</v>
      </c>
      <c r="AI324" s="1">
        <f t="shared" si="188"/>
        <v>0</v>
      </c>
      <c r="AJ324" s="1">
        <f t="shared" si="189"/>
        <v>8.1541431118829305E-2</v>
      </c>
      <c r="AK324" s="1">
        <f t="shared" si="190"/>
        <v>0.11772439388117067</v>
      </c>
      <c r="AL324" s="1">
        <f t="shared" si="191"/>
        <v>6.3411610738461786</v>
      </c>
      <c r="AM324" s="1">
        <f t="shared" si="192"/>
        <v>4.1465139261538226</v>
      </c>
    </row>
    <row r="325" spans="1:40">
      <c r="A325" s="15" t="s">
        <v>10</v>
      </c>
      <c r="B325" s="1">
        <f t="shared" si="155"/>
        <v>1.3025330988889128</v>
      </c>
      <c r="C325" s="1">
        <f t="shared" si="156"/>
        <v>0.60132760911108729</v>
      </c>
      <c r="D325" s="1">
        <f t="shared" si="157"/>
        <v>0.23942215290321323</v>
      </c>
      <c r="E325" s="1">
        <f t="shared" si="158"/>
        <v>7.1078735096786833E-2</v>
      </c>
      <c r="F325" s="1">
        <f t="shared" si="159"/>
        <v>5.1040858246208201E-2</v>
      </c>
      <c r="G325" s="1">
        <f t="shared" si="160"/>
        <v>1.4327749753791809E-2</v>
      </c>
      <c r="H325" s="1">
        <f t="shared" si="161"/>
        <v>0.31050088800000003</v>
      </c>
      <c r="I325" s="1">
        <f t="shared" si="162"/>
        <v>0</v>
      </c>
      <c r="J325" s="1">
        <f t="shared" si="163"/>
        <v>0.26761650287600341</v>
      </c>
      <c r="K325" s="1">
        <f t="shared" si="164"/>
        <v>4.2884385123996643E-2</v>
      </c>
      <c r="L325" s="1">
        <f t="shared" si="165"/>
        <v>0.81514252260181264</v>
      </c>
      <c r="M325" s="1">
        <f t="shared" si="166"/>
        <v>0.2307552053981875</v>
      </c>
      <c r="N325" s="1">
        <f t="shared" si="167"/>
        <v>4.604328411002067E-2</v>
      </c>
      <c r="O325" s="1">
        <f t="shared" si="168"/>
        <v>7.6522855889979341E-2</v>
      </c>
      <c r="P325" s="1">
        <f t="shared" si="169"/>
        <v>0.11975552893925956</v>
      </c>
      <c r="Q325" s="1">
        <f t="shared" si="170"/>
        <v>6.8179219060740467E-2</v>
      </c>
      <c r="R325" s="1">
        <f t="shared" si="171"/>
        <v>0.4559519235318864</v>
      </c>
      <c r="S325" s="1">
        <f t="shared" si="172"/>
        <v>3.4312636468113632E-2</v>
      </c>
      <c r="T325" s="1">
        <f t="shared" si="173"/>
        <v>0.15426750902178066</v>
      </c>
      <c r="U325" s="1">
        <f t="shared" si="174"/>
        <v>3.3667238978219369E-2</v>
      </c>
      <c r="V325" s="1">
        <f t="shared" si="175"/>
        <v>0</v>
      </c>
      <c r="W325" s="1">
        <f t="shared" si="176"/>
        <v>0</v>
      </c>
      <c r="X325" s="1">
        <f t="shared" si="177"/>
        <v>0.57016279913557644</v>
      </c>
      <c r="Y325" s="1">
        <f t="shared" si="178"/>
        <v>1.4562640488644241</v>
      </c>
      <c r="Z325" s="1">
        <f t="shared" si="179"/>
        <v>0.16700662256736304</v>
      </c>
      <c r="AA325" s="1">
        <f t="shared" si="180"/>
        <v>0.26606040543263698</v>
      </c>
      <c r="AB325" s="1">
        <f t="shared" si="181"/>
        <v>0</v>
      </c>
      <c r="AC325" s="1">
        <f t="shared" si="182"/>
        <v>0.43306702800000002</v>
      </c>
      <c r="AD325" s="1">
        <f t="shared" si="183"/>
        <v>0</v>
      </c>
      <c r="AE325" s="1">
        <f t="shared" si="184"/>
        <v>0</v>
      </c>
      <c r="AF325" s="1">
        <f t="shared" si="185"/>
        <v>0</v>
      </c>
      <c r="AG325" s="1">
        <f t="shared" si="186"/>
        <v>0.12256614</v>
      </c>
      <c r="AH325" s="1">
        <f t="shared" si="187"/>
        <v>0</v>
      </c>
      <c r="AI325" s="1">
        <f t="shared" si="188"/>
        <v>0</v>
      </c>
      <c r="AJ325" s="1">
        <f t="shared" si="189"/>
        <v>0.10031041160530957</v>
      </c>
      <c r="AK325" s="1">
        <f t="shared" si="190"/>
        <v>0.14482186839469047</v>
      </c>
      <c r="AL325" s="1">
        <f t="shared" si="191"/>
        <v>4.5997541024273465</v>
      </c>
      <c r="AM325" s="1">
        <f t="shared" si="192"/>
        <v>3.5958351255726546</v>
      </c>
    </row>
    <row r="326" spans="1:40">
      <c r="A326" s="13" t="s">
        <v>11</v>
      </c>
      <c r="B326" s="1">
        <f t="shared" si="155"/>
        <v>0.67012612650950099</v>
      </c>
      <c r="C326" s="1">
        <f t="shared" si="156"/>
        <v>0.30937051949049887</v>
      </c>
      <c r="D326" s="1">
        <f t="shared" si="157"/>
        <v>0.25175794424437253</v>
      </c>
      <c r="E326" s="1">
        <f t="shared" si="158"/>
        <v>7.4740937755627485E-2</v>
      </c>
      <c r="F326" s="1">
        <f t="shared" si="159"/>
        <v>0.16858642343205019</v>
      </c>
      <c r="G326" s="1">
        <f t="shared" si="160"/>
        <v>4.7324127567949792E-2</v>
      </c>
      <c r="H326" s="1">
        <f t="shared" si="161"/>
        <v>0.163249441</v>
      </c>
      <c r="I326" s="1">
        <f t="shared" si="162"/>
        <v>0</v>
      </c>
      <c r="J326" s="1">
        <f t="shared" si="163"/>
        <v>0.18609037470015535</v>
      </c>
      <c r="K326" s="1">
        <f t="shared" si="164"/>
        <v>2.9820176299844646E-2</v>
      </c>
      <c r="L326" s="1">
        <f t="shared" si="165"/>
        <v>0.42273826748253412</v>
      </c>
      <c r="M326" s="1">
        <f t="shared" si="166"/>
        <v>0.11967116551746576</v>
      </c>
      <c r="N326" s="1">
        <f t="shared" si="167"/>
        <v>0</v>
      </c>
      <c r="O326" s="1">
        <f t="shared" si="168"/>
        <v>0</v>
      </c>
      <c r="P326" s="1">
        <f t="shared" si="169"/>
        <v>3.3556642130802394E-2</v>
      </c>
      <c r="Q326" s="1">
        <f t="shared" si="170"/>
        <v>1.910446786919761E-2</v>
      </c>
      <c r="R326" s="1">
        <f t="shared" si="171"/>
        <v>0.50444728111326209</v>
      </c>
      <c r="S326" s="1">
        <f t="shared" si="172"/>
        <v>3.7962151886737718E-2</v>
      </c>
      <c r="T326" s="1">
        <f t="shared" si="173"/>
        <v>9.0777179482775389E-2</v>
      </c>
      <c r="U326" s="1">
        <f t="shared" si="174"/>
        <v>1.9811151517224609E-2</v>
      </c>
      <c r="V326" s="1">
        <f t="shared" si="175"/>
        <v>0</v>
      </c>
      <c r="W326" s="1">
        <f t="shared" si="176"/>
        <v>0</v>
      </c>
      <c r="X326" s="1">
        <f t="shared" si="177"/>
        <v>0.42820900783095495</v>
      </c>
      <c r="Y326" s="1">
        <f t="shared" si="178"/>
        <v>1.0936970711690448</v>
      </c>
      <c r="Z326" s="1">
        <f t="shared" si="179"/>
        <v>4.2646940223007725E-2</v>
      </c>
      <c r="AA326" s="1">
        <f t="shared" si="180"/>
        <v>6.794139077699228E-2</v>
      </c>
      <c r="AB326" s="1">
        <f t="shared" si="181"/>
        <v>0</v>
      </c>
      <c r="AC326" s="1">
        <f t="shared" si="182"/>
        <v>0.27383777199999998</v>
      </c>
      <c r="AD326" s="1">
        <f t="shared" si="183"/>
        <v>0</v>
      </c>
      <c r="AE326" s="1">
        <f t="shared" si="184"/>
        <v>0</v>
      </c>
      <c r="AF326" s="1">
        <f t="shared" si="185"/>
        <v>0</v>
      </c>
      <c r="AG326" s="1">
        <f t="shared" si="186"/>
        <v>0</v>
      </c>
      <c r="AH326" s="1">
        <f t="shared" si="187"/>
        <v>0.163249441</v>
      </c>
      <c r="AI326" s="1">
        <f t="shared" si="188"/>
        <v>0</v>
      </c>
      <c r="AJ326" s="1">
        <f t="shared" si="189"/>
        <v>2.1549416583130063E-2</v>
      </c>
      <c r="AK326" s="1">
        <f t="shared" si="190"/>
        <v>3.111169341686993E-2</v>
      </c>
      <c r="AL326" s="1">
        <f t="shared" si="191"/>
        <v>3.146984485732546</v>
      </c>
      <c r="AM326" s="1">
        <f t="shared" si="192"/>
        <v>2.1243926252674532</v>
      </c>
    </row>
    <row r="327" spans="1:40">
      <c r="A327" s="15" t="s">
        <v>12</v>
      </c>
      <c r="B327" s="1">
        <f t="shared" si="155"/>
        <v>0.11470388754240063</v>
      </c>
      <c r="C327" s="1">
        <f t="shared" si="156"/>
        <v>5.2954212457599389E-2</v>
      </c>
      <c r="D327" s="1">
        <f t="shared" si="157"/>
        <v>4.3675140852186961E-2</v>
      </c>
      <c r="E327" s="1">
        <f t="shared" si="158"/>
        <v>1.2966109147813057E-2</v>
      </c>
      <c r="F327" s="1">
        <f t="shared" si="159"/>
        <v>0</v>
      </c>
      <c r="G327" s="1">
        <f t="shared" si="160"/>
        <v>0</v>
      </c>
      <c r="H327" s="1">
        <f t="shared" si="161"/>
        <v>0</v>
      </c>
      <c r="I327" s="1">
        <f t="shared" si="162"/>
        <v>0</v>
      </c>
      <c r="J327" s="1">
        <f t="shared" si="163"/>
        <v>4.8818324936724264E-2</v>
      </c>
      <c r="K327" s="1">
        <f t="shared" si="164"/>
        <v>7.8229250632757454E-3</v>
      </c>
      <c r="L327" s="1">
        <f t="shared" si="165"/>
        <v>0.21719121826884205</v>
      </c>
      <c r="M327" s="1">
        <f t="shared" si="166"/>
        <v>6.1483731731157974E-2</v>
      </c>
      <c r="N327" s="1">
        <f t="shared" si="167"/>
        <v>0</v>
      </c>
      <c r="O327" s="1">
        <f t="shared" si="168"/>
        <v>0</v>
      </c>
      <c r="P327" s="1">
        <f t="shared" si="169"/>
        <v>1.7324573578563564E-2</v>
      </c>
      <c r="Q327" s="1">
        <f t="shared" si="170"/>
        <v>9.8632264214364423E-3</v>
      </c>
      <c r="R327" s="1">
        <f t="shared" si="171"/>
        <v>0.20860108688960063</v>
      </c>
      <c r="S327" s="1">
        <f t="shared" si="172"/>
        <v>1.5698263110399385E-2</v>
      </c>
      <c r="T327" s="1">
        <f t="shared" si="173"/>
        <v>2.2317289518925833E-2</v>
      </c>
      <c r="U327" s="1">
        <f t="shared" si="174"/>
        <v>4.8705104810741681E-3</v>
      </c>
      <c r="V327" s="1">
        <f t="shared" si="175"/>
        <v>0</v>
      </c>
      <c r="W327" s="1">
        <f t="shared" si="176"/>
        <v>0</v>
      </c>
      <c r="X327" s="1">
        <f t="shared" si="177"/>
        <v>0.38567025255195331</v>
      </c>
      <c r="Y327" s="1">
        <f t="shared" si="178"/>
        <v>0.98504799744804683</v>
      </c>
      <c r="Z327" s="1">
        <f t="shared" si="179"/>
        <v>1.0484618683639322E-2</v>
      </c>
      <c r="AA327" s="1">
        <f t="shared" si="180"/>
        <v>1.6703181316360685E-2</v>
      </c>
      <c r="AB327" s="1">
        <f t="shared" si="181"/>
        <v>0</v>
      </c>
      <c r="AC327" s="1">
        <f t="shared" si="182"/>
        <v>2.7187800000000005E-2</v>
      </c>
      <c r="AD327" s="1">
        <f t="shared" si="183"/>
        <v>0</v>
      </c>
      <c r="AE327" s="1">
        <f t="shared" si="184"/>
        <v>0</v>
      </c>
      <c r="AF327" s="1">
        <f t="shared" si="185"/>
        <v>0</v>
      </c>
      <c r="AG327" s="1">
        <f t="shared" si="186"/>
        <v>0</v>
      </c>
      <c r="AH327" s="1">
        <f t="shared" si="187"/>
        <v>0</v>
      </c>
      <c r="AI327" s="1">
        <f t="shared" si="188"/>
        <v>0</v>
      </c>
      <c r="AJ327" s="1">
        <f t="shared" si="189"/>
        <v>0</v>
      </c>
      <c r="AK327" s="1">
        <f t="shared" si="190"/>
        <v>0</v>
      </c>
      <c r="AL327" s="1">
        <f t="shared" si="191"/>
        <v>1.0687863928228365</v>
      </c>
      <c r="AM327" s="1">
        <f t="shared" si="192"/>
        <v>1.1945979571771639</v>
      </c>
    </row>
    <row r="328" spans="1:40">
      <c r="B328" s="21"/>
    </row>
    <row r="329" spans="1:40" ht="22.5">
      <c r="B329" s="16" t="s">
        <v>37</v>
      </c>
      <c r="C329" s="25"/>
      <c r="D329" s="16" t="s">
        <v>38</v>
      </c>
      <c r="E329" s="16"/>
      <c r="F329" s="16" t="s">
        <v>154</v>
      </c>
      <c r="G329" s="16"/>
      <c r="H329" s="16" t="s">
        <v>39</v>
      </c>
      <c r="I329" s="16"/>
      <c r="J329" s="16" t="s">
        <v>40</v>
      </c>
      <c r="K329" s="16"/>
      <c r="L329" s="16" t="s">
        <v>51</v>
      </c>
      <c r="M329" s="16"/>
      <c r="N329" s="16" t="s">
        <v>158</v>
      </c>
      <c r="O329" s="16"/>
      <c r="P329" s="16" t="s">
        <v>159</v>
      </c>
      <c r="Q329" s="16"/>
      <c r="R329" s="16" t="s">
        <v>161</v>
      </c>
      <c r="S329" s="16"/>
      <c r="T329" s="16" t="s">
        <v>55</v>
      </c>
      <c r="U329" s="16"/>
      <c r="V329" s="16" t="s">
        <v>163</v>
      </c>
      <c r="W329" s="16"/>
      <c r="X329" s="16" t="s">
        <v>165</v>
      </c>
      <c r="Y329" s="16"/>
      <c r="Z329" s="16" t="s">
        <v>167</v>
      </c>
      <c r="AA329" s="16"/>
      <c r="AB329" s="16" t="s">
        <v>169</v>
      </c>
      <c r="AC329" s="16"/>
      <c r="AD329" s="16" t="s">
        <v>171</v>
      </c>
      <c r="AE329" s="16"/>
      <c r="AF329" s="16" t="s">
        <v>173</v>
      </c>
      <c r="AG329" s="16"/>
      <c r="AH329" s="16" t="s">
        <v>174</v>
      </c>
      <c r="AI329" s="16"/>
      <c r="AJ329" s="16" t="s">
        <v>61</v>
      </c>
      <c r="AK329" s="16"/>
      <c r="AL329" s="23" t="s">
        <v>177</v>
      </c>
      <c r="AM329" s="23"/>
    </row>
    <row r="330" spans="1:40">
      <c r="A330" s="22" t="s">
        <v>184</v>
      </c>
      <c r="B330" s="16" t="s">
        <v>30</v>
      </c>
      <c r="C330" s="16" t="s">
        <v>31</v>
      </c>
      <c r="D330" s="16" t="s">
        <v>30</v>
      </c>
      <c r="E330" s="16" t="s">
        <v>31</v>
      </c>
      <c r="F330" s="16" t="s">
        <v>30</v>
      </c>
      <c r="G330" s="16" t="s">
        <v>31</v>
      </c>
      <c r="H330" s="16" t="s">
        <v>30</v>
      </c>
      <c r="I330" s="16" t="s">
        <v>31</v>
      </c>
      <c r="J330" s="16" t="s">
        <v>30</v>
      </c>
      <c r="K330" s="16" t="s">
        <v>31</v>
      </c>
      <c r="L330" s="16" t="s">
        <v>30</v>
      </c>
      <c r="M330" s="16" t="s">
        <v>31</v>
      </c>
      <c r="N330" s="16" t="s">
        <v>30</v>
      </c>
      <c r="O330" s="16" t="s">
        <v>31</v>
      </c>
      <c r="P330" s="16" t="s">
        <v>30</v>
      </c>
      <c r="Q330" s="16" t="s">
        <v>31</v>
      </c>
      <c r="R330" s="16" t="s">
        <v>30</v>
      </c>
      <c r="S330" s="16" t="s">
        <v>31</v>
      </c>
      <c r="T330" s="16" t="s">
        <v>30</v>
      </c>
      <c r="U330" s="16" t="s">
        <v>31</v>
      </c>
      <c r="V330" s="16" t="s">
        <v>30</v>
      </c>
      <c r="W330" s="16" t="s">
        <v>31</v>
      </c>
      <c r="X330" s="16" t="s">
        <v>30</v>
      </c>
      <c r="Y330" s="16" t="s">
        <v>31</v>
      </c>
      <c r="Z330" s="16" t="s">
        <v>30</v>
      </c>
      <c r="AA330" s="16" t="s">
        <v>31</v>
      </c>
      <c r="AB330" s="16" t="s">
        <v>30</v>
      </c>
      <c r="AC330" s="16" t="s">
        <v>31</v>
      </c>
      <c r="AD330" s="16" t="s">
        <v>30</v>
      </c>
      <c r="AE330" s="16" t="s">
        <v>31</v>
      </c>
      <c r="AF330" s="16" t="s">
        <v>30</v>
      </c>
      <c r="AG330" s="16" t="s">
        <v>31</v>
      </c>
      <c r="AH330" s="16" t="s">
        <v>30</v>
      </c>
      <c r="AI330" s="16" t="s">
        <v>31</v>
      </c>
      <c r="AJ330" s="16" t="s">
        <v>30</v>
      </c>
      <c r="AK330" s="16" t="s">
        <v>31</v>
      </c>
      <c r="AL330" s="23" t="s">
        <v>30</v>
      </c>
      <c r="AM330" s="23" t="s">
        <v>31</v>
      </c>
      <c r="AN330" s="2"/>
    </row>
    <row r="331" spans="1:40">
      <c r="A331" s="11" t="s">
        <v>5</v>
      </c>
      <c r="B331" s="1">
        <f>C287*B$239/(B$239+C$239)</f>
        <v>114.95327212136807</v>
      </c>
      <c r="C331" s="1">
        <f>C287*C$239/(B$239+C$239)</f>
        <v>57.253428502631941</v>
      </c>
      <c r="D331" s="1">
        <f>E287*D$239/(D$239+E$239)</f>
        <v>30.90030788974568</v>
      </c>
      <c r="E331" s="1">
        <f>E287*E$239/(D$239+E$239)</f>
        <v>8.3282455342543305</v>
      </c>
      <c r="F331" s="1">
        <f>G287*F$239/(F$239+G$239)</f>
        <v>11.144460522123687</v>
      </c>
      <c r="G331" s="1">
        <f>G287*G$239/(F$239+G$239)</f>
        <v>2.1533541978763133</v>
      </c>
      <c r="H331" s="1">
        <f>I287*H$239/(H$239+I$239)</f>
        <v>7.8411699212901125</v>
      </c>
      <c r="I331" s="1">
        <f>I287*I$239/(H$239+I$239)</f>
        <v>2.7970818547098881</v>
      </c>
      <c r="J331" s="1">
        <f>K287*J$239/(J$239+K$239)</f>
        <v>42.272434870317404</v>
      </c>
      <c r="K331" s="1">
        <f>K287*K$239/(J$239+K$239)</f>
        <v>10.253933273682597</v>
      </c>
      <c r="L331" s="1">
        <f>M287*L$239/(L$239+M$239)</f>
        <v>53.4365366772169</v>
      </c>
      <c r="M331" s="1">
        <f>M287*M$239/(L$239+M$239)</f>
        <v>16.376990602783103</v>
      </c>
      <c r="N331" s="1">
        <f>O287*N$239/(N$239+O$239)</f>
        <v>10.243869970696842</v>
      </c>
      <c r="O331" s="1">
        <f>O287*O$239/(N$239+O$239)</f>
        <v>28.319792717303159</v>
      </c>
      <c r="P331" s="1">
        <f>Q287*P$239/(P$239+Q$239)</f>
        <v>5.359019765687413</v>
      </c>
      <c r="Q331" s="1">
        <f>Q287*Q$239/(P$239+Q$239)</f>
        <v>4.6143412743125873</v>
      </c>
      <c r="R331" s="1">
        <f>S287*R$239/(R$239+S$239)</f>
        <v>41.990011249725256</v>
      </c>
      <c r="S331" s="1">
        <f>S287*S$239/(R$239+S$239)</f>
        <v>7.2119032142747415</v>
      </c>
      <c r="T331" s="1">
        <f>U287*T$239/(T$239+U$239)</f>
        <v>6.9838485633610627</v>
      </c>
      <c r="U331" s="1">
        <f>U287*U$239/(T$239+U$239)</f>
        <v>2.9895124766389372</v>
      </c>
      <c r="V331" s="1">
        <f>W287*V$239/(V$239+W$239)</f>
        <v>2.8073539362820905</v>
      </c>
      <c r="W331" s="1">
        <f>W287*W$239/(V$239+W$239)</f>
        <v>4.5064441597179101</v>
      </c>
      <c r="X331" s="1">
        <f>Y287*X$239/(X$239+Y$239)</f>
        <v>41.917489225961567</v>
      </c>
      <c r="Y331" s="1">
        <f>Y287*Y$239/(X$239+Y$239)</f>
        <v>59.810793382038426</v>
      </c>
      <c r="Z331" s="1">
        <f>AA287*Z$239/(Z$239+AA$239)</f>
        <v>16.037957648612064</v>
      </c>
      <c r="AA331" s="1">
        <f>AA287*AA$239/(Z$239+AA$239)</f>
        <v>41.142645647387937</v>
      </c>
      <c r="AB331" s="1">
        <f>AC287*AB$239/(AB$239+AC$239)</f>
        <v>4.7019037061579887</v>
      </c>
      <c r="AC331" s="1">
        <f>AC287*AC$239/(AB$239+AC$239)</f>
        <v>8.5959110138420129</v>
      </c>
      <c r="AD331" s="1">
        <f>AE287*AD$239/(AD$239+AE$239)</f>
        <v>0.49039605774471062</v>
      </c>
      <c r="AE331" s="1">
        <f>AE287*AE$239/(AD$239+AE$239)</f>
        <v>2.1691668862552898</v>
      </c>
      <c r="AF331" s="1">
        <f>AG287*AF$239/(AF$239+AG$239)</f>
        <v>0.72502998874555336</v>
      </c>
      <c r="AG331" s="1">
        <f>AG287*AG$239/(AF$239+AG$239)</f>
        <v>1.2696422192544465</v>
      </c>
      <c r="AH331" s="1">
        <f>AI287*AH$239/(AH$239+AI$239)</f>
        <v>2.4975758874385168</v>
      </c>
      <c r="AI331" s="1">
        <f>AI287*AI$239/(AH$239+AI$239)</f>
        <v>0.16198705656148318</v>
      </c>
      <c r="AJ331" s="1">
        <f>AK287*AJ$239/(AJ$239+AK$239)</f>
        <v>3.0353233913280953</v>
      </c>
      <c r="AK331" s="1">
        <f>AK287*AK$239/(AJ$239+AK$239)</f>
        <v>8.9327098566719059</v>
      </c>
      <c r="AL331" s="1">
        <f>SUM(AJ331,AH331,AF331,AD331,AB331,Z331,X331,V331,T331,R331,P331,N331,L331,J331,H331,F331,D331,B331)</f>
        <v>397.33796139380303</v>
      </c>
      <c r="AM331" s="1">
        <f>SUM(AK331,AI331,AG331,AE331,AC331,AA331,Y331,W331,U331,S331,Q331,O331,M331,K331,I331,G331,E331,C331)</f>
        <v>266.88788387019702</v>
      </c>
      <c r="AN331" s="1">
        <f>SUM(AL331:AM331)</f>
        <v>664.2258452640001</v>
      </c>
    </row>
    <row r="332" spans="1:40">
      <c r="A332" s="13" t="s">
        <v>13</v>
      </c>
      <c r="B332" s="1">
        <f t="shared" ref="B332:D339" si="193">C288*B$239/(B$239+C$239)</f>
        <v>17.040922541888062</v>
      </c>
      <c r="C332" s="1">
        <f t="shared" ref="C332:E339" si="194">C288*C$239/(B$239+C$239)</f>
        <v>8.4873724981119381</v>
      </c>
      <c r="D332" s="1">
        <f t="shared" si="193"/>
        <v>11.22341727492091</v>
      </c>
      <c r="E332" s="1">
        <f t="shared" si="194"/>
        <v>3.0249334450790899</v>
      </c>
      <c r="F332" s="1">
        <f t="shared" ref="F332:F339" si="195">G288*F$239/(F$239+G$239)</f>
        <v>3.6818309759741146</v>
      </c>
      <c r="G332" s="1">
        <f t="shared" ref="G332:G339" si="196">G288*G$239/(F$239+G$239)</f>
        <v>0.7114104960258848</v>
      </c>
      <c r="H332" s="1">
        <f t="shared" ref="H332:H339" si="197">I288*H$239/(H$239+I$239)</f>
        <v>1.8378634716559892</v>
      </c>
      <c r="I332" s="1">
        <f t="shared" ref="I332:I339" si="198">I288*I$239/(H$239+I$239)</f>
        <v>0.65559790434401055</v>
      </c>
      <c r="J332" s="1">
        <f t="shared" ref="J332:J339" si="199">K288*J$239/(J$239+K$239)</f>
        <v>8.0268015736132483</v>
      </c>
      <c r="K332" s="1">
        <f t="shared" ref="K332:K339" si="200">K288*K$239/(J$239+K$239)</f>
        <v>1.9470439303867506</v>
      </c>
      <c r="L332" s="1">
        <f t="shared" ref="L332:L339" si="201">M288*L$239/(L$239+M$239)</f>
        <v>6.6344501108573297</v>
      </c>
      <c r="M332" s="1">
        <f t="shared" ref="M332:M339" si="202">M288*M$239/(L$239+M$239)</f>
        <v>2.0332965771426692</v>
      </c>
      <c r="N332" s="1">
        <f t="shared" ref="N332:N339" si="203">O288*N$239/(N$239+O$239)</f>
        <v>2.1447567582886888</v>
      </c>
      <c r="O332" s="1">
        <f t="shared" ref="O332:O339" si="204">O288*O$239/(N$239+O$239)</f>
        <v>5.9293086497113121</v>
      </c>
      <c r="P332" s="1">
        <f t="shared" ref="P332:P339" si="205">Q288*P$239/(P$239+Q$239)</f>
        <v>0.63800953385291326</v>
      </c>
      <c r="Q332" s="1">
        <f t="shared" ref="Q332:Q339" si="206">Q288*Q$239/(P$239+Q$239)</f>
        <v>0.5493530261470867</v>
      </c>
      <c r="R332" s="1">
        <f t="shared" ref="R332:R339" si="207">S288*R$239/(R$239+S$239)</f>
        <v>7.3972483571790644</v>
      </c>
      <c r="S332" s="1">
        <f t="shared" ref="S332:S339" si="208">S288*S$239/(R$239+S$239)</f>
        <v>1.2704983308209354</v>
      </c>
      <c r="T332" s="1">
        <f t="shared" ref="T332:T339" si="209">U288*T$239/(T$239+U$239)</f>
        <v>1.7460469523495661</v>
      </c>
      <c r="U332" s="1">
        <f t="shared" ref="U332:U339" si="210">U288*U$239/(T$239+U$239)</f>
        <v>0.74741442365043387</v>
      </c>
      <c r="V332" s="1">
        <f t="shared" ref="V332:V339" si="211">W288*V$239/(V$239+W$239)</f>
        <v>0.72921826123322175</v>
      </c>
      <c r="W332" s="1">
        <f t="shared" ref="W332:W339" si="212">W288*W$239/(V$239+W$239)</f>
        <v>1.1705618347667781</v>
      </c>
      <c r="X332" s="1">
        <f t="shared" ref="X332:X339" si="213">Y288*X$239/(X$239+Y$239)</f>
        <v>0.48925683241796991</v>
      </c>
      <c r="Y332" s="1">
        <f t="shared" ref="Y332:Y339" si="214">Y288*Y$239/(X$239+Y$239)</f>
        <v>0.69810572758202993</v>
      </c>
      <c r="Z332" s="1">
        <f t="shared" ref="Z332:Z339" si="215">AA288*Z$239/(Z$239+AA$239)</f>
        <v>6.7938170429212361</v>
      </c>
      <c r="AA332" s="1">
        <f t="shared" ref="AA332:AA339" si="216">AA288*AA$239/(Z$239+AA$239)</f>
        <v>17.42837918107876</v>
      </c>
      <c r="AB332" s="1">
        <f t="shared" ref="AB332:AB339" si="217">AC288*AB$239/(AB$239+AC$239)</f>
        <v>0.20991661182572247</v>
      </c>
      <c r="AC332" s="1">
        <f t="shared" ref="AC332:AC339" si="218">AC288*AC$239/(AB$239+AC$239)</f>
        <v>0.38376466817427751</v>
      </c>
      <c r="AD332" s="1">
        <f t="shared" ref="AD332:AD339" si="219">AE288*AD$239/(AD$239+AE$239)</f>
        <v>0.21893744603837709</v>
      </c>
      <c r="AE332" s="1">
        <f t="shared" ref="AE332:AE339" si="220">AE288*AE$239/(AD$239+AE$239)</f>
        <v>0.9684251139616229</v>
      </c>
      <c r="AF332" s="1">
        <f t="shared" ref="AF332:AF339" si="221">AG288*AF$239/(AF$239+AG$239)</f>
        <v>0</v>
      </c>
      <c r="AG332" s="1">
        <f t="shared" ref="AG332:AG339" si="222">AG288*AG$239/(AF$239+AG$239)</f>
        <v>0</v>
      </c>
      <c r="AH332" s="1">
        <f t="shared" ref="AH332:AH339" si="223">AI288*AH$239/(AH$239+AI$239)</f>
        <v>0</v>
      </c>
      <c r="AI332" s="1">
        <f t="shared" ref="AI332:AI339" si="224">AI288*AI$239/(AH$239+AI$239)</f>
        <v>0</v>
      </c>
      <c r="AJ332" s="1">
        <f t="shared" ref="AJ332:AJ339" si="225">AK288*AJ$239/(AJ$239+AK$239)</f>
        <v>0.93352773682912393</v>
      </c>
      <c r="AK332" s="1">
        <f t="shared" ref="AK332:AK339" si="226">AK288*AK$239/(AJ$239+AK$239)</f>
        <v>2.7472961991708762</v>
      </c>
      <c r="AL332" s="1">
        <f t="shared" ref="AL332:AL339" si="227">SUM(AJ332,AH332,AF332,AD332,AB332,Z332,X332,V332,T332,R332,P332,N332,L332,J332,H332,F332,D332,B332)</f>
        <v>69.746021481845531</v>
      </c>
      <c r="AM332" s="1">
        <f t="shared" ref="AM332:AM339" si="228">SUM(AK332,AI332,AG332,AE332,AC332,AA332,Y332,W332,U332,S332,Q332,O332,M332,K332,I332,G332,E332,C332)</f>
        <v>48.752762006154462</v>
      </c>
    </row>
    <row r="333" spans="1:40">
      <c r="A333" s="15" t="s">
        <v>6</v>
      </c>
      <c r="B333" s="1">
        <f t="shared" si="193"/>
        <v>10.914942453757103</v>
      </c>
      <c r="C333" s="1">
        <f t="shared" si="194"/>
        <v>5.4362774182428995</v>
      </c>
      <c r="D333" s="1">
        <f t="shared" si="193"/>
        <v>4.9841549804505885</v>
      </c>
      <c r="E333" s="1">
        <f t="shared" si="194"/>
        <v>1.3433285715494123</v>
      </c>
      <c r="F333" s="1">
        <f t="shared" si="195"/>
        <v>2.2576513746556897</v>
      </c>
      <c r="G333" s="1">
        <f t="shared" si="196"/>
        <v>0.43622776134431018</v>
      </c>
      <c r="H333" s="1">
        <f t="shared" si="197"/>
        <v>0.32323493424015448</v>
      </c>
      <c r="I333" s="1">
        <f t="shared" si="198"/>
        <v>0.11530352975984552</v>
      </c>
      <c r="J333" s="1">
        <f t="shared" si="199"/>
        <v>6.2014700845920414</v>
      </c>
      <c r="K333" s="1">
        <f t="shared" si="200"/>
        <v>1.5042772114079574</v>
      </c>
      <c r="L333" s="1">
        <f t="shared" si="201"/>
        <v>4.5075050988747041</v>
      </c>
      <c r="M333" s="1">
        <f t="shared" si="202"/>
        <v>1.3814399891252953</v>
      </c>
      <c r="N333" s="1">
        <f t="shared" si="203"/>
        <v>2.2965426707595382</v>
      </c>
      <c r="O333" s="1">
        <f t="shared" si="204"/>
        <v>6.3489299052404622</v>
      </c>
      <c r="P333" s="1">
        <f t="shared" si="205"/>
        <v>0.74058711168710856</v>
      </c>
      <c r="Q333" s="1">
        <f t="shared" si="206"/>
        <v>0.63767663231289151</v>
      </c>
      <c r="R333" s="1">
        <f t="shared" si="207"/>
        <v>1.1762410212308534</v>
      </c>
      <c r="S333" s="1">
        <f t="shared" si="208"/>
        <v>0.20202272276914665</v>
      </c>
      <c r="T333" s="1">
        <f t="shared" si="209"/>
        <v>0.30708666912804022</v>
      </c>
      <c r="U333" s="1">
        <f t="shared" si="210"/>
        <v>0.13145179487195977</v>
      </c>
      <c r="V333" s="1">
        <f t="shared" si="211"/>
        <v>0.33666028702510192</v>
      </c>
      <c r="W333" s="1">
        <f t="shared" si="212"/>
        <v>0.54041664097489817</v>
      </c>
      <c r="X333" s="1">
        <f t="shared" si="213"/>
        <v>0.36140256905200374</v>
      </c>
      <c r="Y333" s="1">
        <f t="shared" si="214"/>
        <v>0.51567435894799629</v>
      </c>
      <c r="Z333" s="1">
        <f t="shared" si="215"/>
        <v>2.0382993664459774</v>
      </c>
      <c r="AA333" s="1">
        <f t="shared" si="216"/>
        <v>5.2289094655540236</v>
      </c>
      <c r="AB333" s="1">
        <f t="shared" si="217"/>
        <v>0.15506048719969168</v>
      </c>
      <c r="AC333" s="1">
        <f t="shared" si="218"/>
        <v>0.28347797680030834</v>
      </c>
      <c r="AD333" s="1">
        <f t="shared" si="219"/>
        <v>0</v>
      </c>
      <c r="AE333" s="1">
        <f t="shared" si="220"/>
        <v>0</v>
      </c>
      <c r="AF333" s="1">
        <f t="shared" si="221"/>
        <v>0</v>
      </c>
      <c r="AG333" s="1">
        <f t="shared" si="222"/>
        <v>0</v>
      </c>
      <c r="AH333" s="1">
        <f t="shared" si="223"/>
        <v>0</v>
      </c>
      <c r="AI333" s="1">
        <f t="shared" si="224"/>
        <v>0</v>
      </c>
      <c r="AJ333" s="1">
        <f t="shared" si="225"/>
        <v>0.46077597923455671</v>
      </c>
      <c r="AK333" s="1">
        <f t="shared" si="226"/>
        <v>1.3560262287654437</v>
      </c>
      <c r="AL333" s="1">
        <f t="shared" si="227"/>
        <v>37.061615088333156</v>
      </c>
      <c r="AM333" s="1">
        <f t="shared" si="228"/>
        <v>25.461440207666847</v>
      </c>
    </row>
    <row r="334" spans="1:40">
      <c r="A334" s="13" t="s">
        <v>7</v>
      </c>
      <c r="B334" s="1">
        <f t="shared" si="193"/>
        <v>17.173939423292428</v>
      </c>
      <c r="C334" s="1">
        <f t="shared" si="194"/>
        <v>8.5536226567075726</v>
      </c>
      <c r="D334" s="1">
        <f t="shared" si="193"/>
        <v>3.1278073535506099</v>
      </c>
      <c r="E334" s="1">
        <f t="shared" si="194"/>
        <v>0.84300608644939035</v>
      </c>
      <c r="F334" s="1">
        <f t="shared" si="195"/>
        <v>0.41597599450158151</v>
      </c>
      <c r="G334" s="1">
        <f t="shared" si="196"/>
        <v>8.0375685498418531E-2</v>
      </c>
      <c r="H334" s="1">
        <f t="shared" si="197"/>
        <v>0</v>
      </c>
      <c r="I334" s="1">
        <f t="shared" si="198"/>
        <v>0</v>
      </c>
      <c r="J334" s="1">
        <f t="shared" si="199"/>
        <v>8.7880408593474399</v>
      </c>
      <c r="K334" s="1">
        <f t="shared" si="200"/>
        <v>2.1316961006525599</v>
      </c>
      <c r="L334" s="1">
        <f t="shared" si="201"/>
        <v>4.9389152106244492</v>
      </c>
      <c r="M334" s="1">
        <f t="shared" si="202"/>
        <v>1.5136566293755509</v>
      </c>
      <c r="N334" s="1">
        <f t="shared" si="203"/>
        <v>2.6369705133009109</v>
      </c>
      <c r="O334" s="1">
        <f t="shared" si="204"/>
        <v>7.2900630866990879</v>
      </c>
      <c r="P334" s="1">
        <f t="shared" si="205"/>
        <v>0.26670632429568136</v>
      </c>
      <c r="Q334" s="1">
        <f t="shared" si="206"/>
        <v>0.22964535570431865</v>
      </c>
      <c r="R334" s="1">
        <f t="shared" si="207"/>
        <v>8.0483543013986036</v>
      </c>
      <c r="S334" s="1">
        <f t="shared" si="208"/>
        <v>1.3823276186013955</v>
      </c>
      <c r="T334" s="1">
        <f t="shared" si="209"/>
        <v>0.34757038809555119</v>
      </c>
      <c r="U334" s="1">
        <f t="shared" si="210"/>
        <v>0.14878129190444878</v>
      </c>
      <c r="V334" s="1">
        <f t="shared" si="211"/>
        <v>0.57156411388645545</v>
      </c>
      <c r="W334" s="1">
        <f t="shared" si="212"/>
        <v>0.91749092611354421</v>
      </c>
      <c r="X334" s="1">
        <f t="shared" si="213"/>
        <v>1.8407107737161938</v>
      </c>
      <c r="Y334" s="1">
        <f t="shared" si="214"/>
        <v>2.6264543462838059</v>
      </c>
      <c r="Z334" s="1">
        <f t="shared" si="215"/>
        <v>2.2274594568929462</v>
      </c>
      <c r="AA334" s="1">
        <f t="shared" si="216"/>
        <v>5.7141674231070541</v>
      </c>
      <c r="AB334" s="1">
        <f t="shared" si="217"/>
        <v>0</v>
      </c>
      <c r="AC334" s="1">
        <f t="shared" si="218"/>
        <v>0</v>
      </c>
      <c r="AD334" s="1">
        <f t="shared" si="219"/>
        <v>9.1522145650320852E-2</v>
      </c>
      <c r="AE334" s="1">
        <f t="shared" si="220"/>
        <v>0.40482953434967917</v>
      </c>
      <c r="AF334" s="1">
        <f t="shared" si="221"/>
        <v>0</v>
      </c>
      <c r="AG334" s="1">
        <f t="shared" si="222"/>
        <v>0</v>
      </c>
      <c r="AH334" s="1">
        <f t="shared" si="223"/>
        <v>0</v>
      </c>
      <c r="AI334" s="1">
        <f t="shared" si="224"/>
        <v>0</v>
      </c>
      <c r="AJ334" s="1">
        <f t="shared" si="225"/>
        <v>0.12588433148619188</v>
      </c>
      <c r="AK334" s="1">
        <f t="shared" si="226"/>
        <v>0.37046734851380819</v>
      </c>
      <c r="AL334" s="1">
        <f t="shared" si="227"/>
        <v>50.60142119003936</v>
      </c>
      <c r="AM334" s="1">
        <f t="shared" si="228"/>
        <v>32.206584089960629</v>
      </c>
    </row>
    <row r="335" spans="1:40">
      <c r="A335" s="15" t="s">
        <v>8</v>
      </c>
      <c r="B335" s="1">
        <f t="shared" si="193"/>
        <v>22.564580502357789</v>
      </c>
      <c r="C335" s="1">
        <f t="shared" si="194"/>
        <v>11.238476057642206</v>
      </c>
      <c r="D335" s="1">
        <f t="shared" si="193"/>
        <v>1.8363205020566642</v>
      </c>
      <c r="E335" s="1">
        <f t="shared" si="194"/>
        <v>0.49492477794333567</v>
      </c>
      <c r="F335" s="1">
        <f t="shared" si="195"/>
        <v>0.97686994206921751</v>
      </c>
      <c r="G335" s="1">
        <f t="shared" si="196"/>
        <v>0.18875269793078225</v>
      </c>
      <c r="H335" s="1">
        <f t="shared" si="197"/>
        <v>1.7182983401393732</v>
      </c>
      <c r="I335" s="1">
        <f t="shared" si="198"/>
        <v>0.61294693986062609</v>
      </c>
      <c r="J335" s="1">
        <f t="shared" si="199"/>
        <v>7.6609511718207939</v>
      </c>
      <c r="K335" s="1">
        <f t="shared" si="200"/>
        <v>1.8583003881792035</v>
      </c>
      <c r="L335" s="1">
        <f t="shared" si="201"/>
        <v>8.624490324661128</v>
      </c>
      <c r="M335" s="1">
        <f t="shared" si="202"/>
        <v>2.6431951953388713</v>
      </c>
      <c r="N335" s="1">
        <f t="shared" si="203"/>
        <v>1.2643246051072947</v>
      </c>
      <c r="O335" s="1">
        <f t="shared" si="204"/>
        <v>3.4953011748927043</v>
      </c>
      <c r="P335" s="1">
        <f t="shared" si="205"/>
        <v>0.62632794922791069</v>
      </c>
      <c r="Q335" s="1">
        <f t="shared" si="206"/>
        <v>0.53929469077208914</v>
      </c>
      <c r="R335" s="1">
        <f t="shared" si="207"/>
        <v>5.5541233440506153</v>
      </c>
      <c r="S335" s="1">
        <f t="shared" si="208"/>
        <v>0.95393639594938395</v>
      </c>
      <c r="T335" s="1">
        <f t="shared" si="209"/>
        <v>1.2243413179071767</v>
      </c>
      <c r="U335" s="1">
        <f t="shared" si="210"/>
        <v>0.52409264209282269</v>
      </c>
      <c r="V335" s="1">
        <f t="shared" si="211"/>
        <v>0.44741668605989937</v>
      </c>
      <c r="W335" s="1">
        <f t="shared" si="212"/>
        <v>0.71820595394010045</v>
      </c>
      <c r="X335" s="1">
        <f t="shared" si="213"/>
        <v>6.3639594114321749</v>
      </c>
      <c r="Y335" s="1">
        <f t="shared" si="214"/>
        <v>9.0805405685678231</v>
      </c>
      <c r="Z335" s="1">
        <f t="shared" si="215"/>
        <v>1.1715086857132984</v>
      </c>
      <c r="AA335" s="1">
        <f t="shared" si="216"/>
        <v>3.0053057742867009</v>
      </c>
      <c r="AB335" s="1">
        <f t="shared" si="217"/>
        <v>0.20607316038005594</v>
      </c>
      <c r="AC335" s="1">
        <f t="shared" si="218"/>
        <v>0.376738159619944</v>
      </c>
      <c r="AD335" s="1">
        <f t="shared" si="219"/>
        <v>0</v>
      </c>
      <c r="AE335" s="1">
        <f t="shared" si="220"/>
        <v>0</v>
      </c>
      <c r="AF335" s="1">
        <f t="shared" si="221"/>
        <v>0.21184216789387436</v>
      </c>
      <c r="AG335" s="1">
        <f t="shared" si="222"/>
        <v>0.37096915210612558</v>
      </c>
      <c r="AH335" s="1">
        <f t="shared" si="223"/>
        <v>0</v>
      </c>
      <c r="AI335" s="1">
        <f t="shared" si="224"/>
        <v>0</v>
      </c>
      <c r="AJ335" s="1">
        <f t="shared" si="225"/>
        <v>0.14781215891277943</v>
      </c>
      <c r="AK335" s="1">
        <f t="shared" si="226"/>
        <v>0.43499916108722059</v>
      </c>
      <c r="AL335" s="1">
        <f t="shared" si="227"/>
        <v>60.599240269790045</v>
      </c>
      <c r="AM335" s="1">
        <f t="shared" si="228"/>
        <v>36.535979730209945</v>
      </c>
    </row>
    <row r="336" spans="1:40">
      <c r="A336" s="13" t="s">
        <v>9</v>
      </c>
      <c r="B336" s="1">
        <f t="shared" si="193"/>
        <v>19.67972286363511</v>
      </c>
      <c r="C336" s="1">
        <f t="shared" si="194"/>
        <v>9.8016488363648904</v>
      </c>
      <c r="D336" s="1">
        <f t="shared" si="193"/>
        <v>2.2015174933523767</v>
      </c>
      <c r="E336" s="1">
        <f t="shared" si="194"/>
        <v>0.59335260664762335</v>
      </c>
      <c r="F336" s="1">
        <f t="shared" si="195"/>
        <v>0.90669235169415041</v>
      </c>
      <c r="G336" s="1">
        <f t="shared" si="196"/>
        <v>0.17519284830584966</v>
      </c>
      <c r="H336" s="1">
        <f t="shared" si="197"/>
        <v>0.39871427501214163</v>
      </c>
      <c r="I336" s="1">
        <f t="shared" si="198"/>
        <v>0.14222832498785834</v>
      </c>
      <c r="J336" s="1">
        <f t="shared" si="199"/>
        <v>3.1199546383662833</v>
      </c>
      <c r="K336" s="1">
        <f t="shared" si="200"/>
        <v>0.75680066163371618</v>
      </c>
      <c r="L336" s="1">
        <f t="shared" si="201"/>
        <v>9.7991182846066707</v>
      </c>
      <c r="M336" s="1">
        <f t="shared" si="202"/>
        <v>3.003189915393329</v>
      </c>
      <c r="N336" s="1">
        <f t="shared" si="203"/>
        <v>0.59872269966105873</v>
      </c>
      <c r="O336" s="1">
        <f t="shared" si="204"/>
        <v>1.655204800338941</v>
      </c>
      <c r="P336" s="1">
        <f t="shared" si="205"/>
        <v>1.2111104746415975</v>
      </c>
      <c r="Q336" s="1">
        <f t="shared" si="206"/>
        <v>1.0428170253584026</v>
      </c>
      <c r="R336" s="1">
        <f t="shared" si="207"/>
        <v>5.2320614460815627</v>
      </c>
      <c r="S336" s="1">
        <f t="shared" si="208"/>
        <v>0.89862135391843823</v>
      </c>
      <c r="T336" s="1">
        <f t="shared" si="209"/>
        <v>0.75759038196230755</v>
      </c>
      <c r="U336" s="1">
        <f t="shared" si="210"/>
        <v>0.3242948180376925</v>
      </c>
      <c r="V336" s="1">
        <f t="shared" si="211"/>
        <v>0.65751813745540166</v>
      </c>
      <c r="W336" s="1">
        <f t="shared" si="212"/>
        <v>1.0554667625445984</v>
      </c>
      <c r="X336" s="1">
        <f t="shared" si="213"/>
        <v>5.498132449591929</v>
      </c>
      <c r="Y336" s="1">
        <f t="shared" si="214"/>
        <v>7.8451183504080699</v>
      </c>
      <c r="Z336" s="1">
        <f t="shared" si="215"/>
        <v>1.5678046649888273</v>
      </c>
      <c r="AA336" s="1">
        <f t="shared" si="216"/>
        <v>4.0219355350111723</v>
      </c>
      <c r="AB336" s="1">
        <f t="shared" si="217"/>
        <v>1.3707613240784891</v>
      </c>
      <c r="AC336" s="1">
        <f t="shared" si="218"/>
        <v>2.5059939759215109</v>
      </c>
      <c r="AD336" s="1">
        <f t="shared" si="219"/>
        <v>9.9744252755754242E-2</v>
      </c>
      <c r="AE336" s="1">
        <f t="shared" si="220"/>
        <v>0.44119834724424589</v>
      </c>
      <c r="AF336" s="1">
        <f t="shared" si="221"/>
        <v>0</v>
      </c>
      <c r="AG336" s="1">
        <f t="shared" si="222"/>
        <v>0</v>
      </c>
      <c r="AH336" s="1">
        <f t="shared" si="223"/>
        <v>1.0159903884179691</v>
      </c>
      <c r="AI336" s="1">
        <f t="shared" si="224"/>
        <v>6.5894811582030963E-2</v>
      </c>
      <c r="AJ336" s="1">
        <f t="shared" si="225"/>
        <v>0.43444591339439254</v>
      </c>
      <c r="AK336" s="1">
        <f t="shared" si="226"/>
        <v>1.2785389866056076</v>
      </c>
      <c r="AL336" s="1">
        <f t="shared" si="227"/>
        <v>54.549602039696026</v>
      </c>
      <c r="AM336" s="1">
        <f t="shared" si="228"/>
        <v>35.607497960303974</v>
      </c>
    </row>
    <row r="337" spans="1:40">
      <c r="A337" s="15" t="s">
        <v>10</v>
      </c>
      <c r="B337" s="1">
        <f t="shared" si="193"/>
        <v>12.71292490319294</v>
      </c>
      <c r="C337" s="1">
        <f t="shared" si="194"/>
        <v>6.3317774568070631</v>
      </c>
      <c r="D337" s="1">
        <f t="shared" si="193"/>
        <v>2.446596659660234</v>
      </c>
      <c r="E337" s="1">
        <f t="shared" si="194"/>
        <v>0.65940630033976688</v>
      </c>
      <c r="F337" s="1">
        <f t="shared" si="195"/>
        <v>0.54800816363907479</v>
      </c>
      <c r="G337" s="1">
        <f t="shared" si="196"/>
        <v>0.10588719636092532</v>
      </c>
      <c r="H337" s="1">
        <f t="shared" si="197"/>
        <v>2.2893514365146435</v>
      </c>
      <c r="I337" s="1">
        <f t="shared" si="198"/>
        <v>0.81665152348535697</v>
      </c>
      <c r="J337" s="1">
        <f t="shared" si="199"/>
        <v>2.4996646917156231</v>
      </c>
      <c r="K337" s="1">
        <f t="shared" si="200"/>
        <v>0.60633826828437731</v>
      </c>
      <c r="L337" s="1">
        <f t="shared" si="201"/>
        <v>8.0080533957405748</v>
      </c>
      <c r="M337" s="1">
        <f t="shared" si="202"/>
        <v>2.4542723642594271</v>
      </c>
      <c r="N337" s="1">
        <f t="shared" si="203"/>
        <v>0.32568316463848102</v>
      </c>
      <c r="O337" s="1">
        <f t="shared" si="204"/>
        <v>0.90037063536151896</v>
      </c>
      <c r="P337" s="1">
        <f t="shared" si="205"/>
        <v>1.0101594303586396</v>
      </c>
      <c r="Q337" s="1">
        <f t="shared" si="206"/>
        <v>0.86978972964136048</v>
      </c>
      <c r="R337" s="1">
        <f t="shared" si="207"/>
        <v>4.1853666399454195</v>
      </c>
      <c r="S337" s="1">
        <f t="shared" si="208"/>
        <v>0.71884856005458064</v>
      </c>
      <c r="T337" s="1">
        <f t="shared" si="209"/>
        <v>1.3164348696091963</v>
      </c>
      <c r="U337" s="1">
        <f t="shared" si="210"/>
        <v>0.56351429039080381</v>
      </c>
      <c r="V337" s="1">
        <f t="shared" si="211"/>
        <v>0</v>
      </c>
      <c r="W337" s="1">
        <f t="shared" si="212"/>
        <v>0</v>
      </c>
      <c r="X337" s="1">
        <f t="shared" si="213"/>
        <v>8.3526348932196868</v>
      </c>
      <c r="Y337" s="1">
        <f t="shared" si="214"/>
        <v>11.918121266780313</v>
      </c>
      <c r="Z337" s="1">
        <f t="shared" si="215"/>
        <v>1.2150508886485254</v>
      </c>
      <c r="AA337" s="1">
        <f t="shared" si="216"/>
        <v>3.1170058713514752</v>
      </c>
      <c r="AB337" s="1">
        <f t="shared" si="217"/>
        <v>1.5317489500358121</v>
      </c>
      <c r="AC337" s="1">
        <f t="shared" si="218"/>
        <v>2.8003078099641883</v>
      </c>
      <c r="AD337" s="1">
        <f t="shared" si="219"/>
        <v>0</v>
      </c>
      <c r="AE337" s="1">
        <f t="shared" si="220"/>
        <v>0</v>
      </c>
      <c r="AF337" s="1">
        <f t="shared" si="221"/>
        <v>0.44565005179810629</v>
      </c>
      <c r="AG337" s="1">
        <f t="shared" si="222"/>
        <v>0.78040374820189373</v>
      </c>
      <c r="AH337" s="1">
        <f t="shared" si="223"/>
        <v>0</v>
      </c>
      <c r="AI337" s="1">
        <f t="shared" si="224"/>
        <v>0</v>
      </c>
      <c r="AJ337" s="1">
        <f t="shared" si="225"/>
        <v>0.62190164433050865</v>
      </c>
      <c r="AK337" s="1">
        <f t="shared" si="226"/>
        <v>1.8302059556694916</v>
      </c>
      <c r="AL337" s="1">
        <f t="shared" si="227"/>
        <v>47.509229783047466</v>
      </c>
      <c r="AM337" s="1">
        <f t="shared" si="228"/>
        <v>34.472900976952545</v>
      </c>
    </row>
    <row r="338" spans="1:40">
      <c r="A338" s="13" t="s">
        <v>11</v>
      </c>
      <c r="B338" s="1">
        <f t="shared" si="193"/>
        <v>8.0468902894327243</v>
      </c>
      <c r="C338" s="1">
        <f t="shared" si="194"/>
        <v>4.0078203025672758</v>
      </c>
      <c r="D338" s="1">
        <f t="shared" si="193"/>
        <v>3.1651627560541704</v>
      </c>
      <c r="E338" s="1">
        <f t="shared" si="194"/>
        <v>0.8530741079458295</v>
      </c>
      <c r="F338" s="1">
        <f t="shared" si="195"/>
        <v>2.2269295256819475</v>
      </c>
      <c r="G338" s="1">
        <f t="shared" si="196"/>
        <v>0.43029162631805207</v>
      </c>
      <c r="H338" s="1">
        <f t="shared" si="197"/>
        <v>1.4808672843078188</v>
      </c>
      <c r="I338" s="1">
        <f t="shared" si="198"/>
        <v>0.52825114769218084</v>
      </c>
      <c r="J338" s="1">
        <f t="shared" si="199"/>
        <v>2.1384918099802168</v>
      </c>
      <c r="K338" s="1">
        <f t="shared" si="200"/>
        <v>0.51872934201978282</v>
      </c>
      <c r="L338" s="1">
        <f t="shared" si="201"/>
        <v>5.1095163216512605</v>
      </c>
      <c r="M338" s="1">
        <f t="shared" si="202"/>
        <v>1.5659416943487392</v>
      </c>
      <c r="N338" s="1">
        <f t="shared" si="203"/>
        <v>0</v>
      </c>
      <c r="O338" s="1">
        <f t="shared" si="204"/>
        <v>0</v>
      </c>
      <c r="P338" s="1">
        <f t="shared" si="205"/>
        <v>0.34824722305207706</v>
      </c>
      <c r="Q338" s="1">
        <f t="shared" si="206"/>
        <v>0.29985549694792296</v>
      </c>
      <c r="R338" s="1">
        <f t="shared" si="207"/>
        <v>5.6969847665988702</v>
      </c>
      <c r="S338" s="1">
        <f t="shared" si="208"/>
        <v>0.97847324940112879</v>
      </c>
      <c r="T338" s="1">
        <f t="shared" si="209"/>
        <v>0.95305159282221596</v>
      </c>
      <c r="U338" s="1">
        <f t="shared" si="210"/>
        <v>0.40796411917778375</v>
      </c>
      <c r="V338" s="1">
        <f t="shared" si="211"/>
        <v>0</v>
      </c>
      <c r="W338" s="1">
        <f t="shared" si="212"/>
        <v>0</v>
      </c>
      <c r="X338" s="1">
        <f t="shared" si="213"/>
        <v>7.7178304862539866</v>
      </c>
      <c r="Y338" s="1">
        <f t="shared" si="214"/>
        <v>11.012338121746012</v>
      </c>
      <c r="Z338" s="1">
        <f t="shared" si="215"/>
        <v>0.38173630724316854</v>
      </c>
      <c r="AA338" s="1">
        <f t="shared" si="216"/>
        <v>0.97927940475683128</v>
      </c>
      <c r="AB338" s="1">
        <f t="shared" si="217"/>
        <v>1.1916278392787816</v>
      </c>
      <c r="AC338" s="1">
        <f t="shared" si="218"/>
        <v>2.1785063047212176</v>
      </c>
      <c r="AD338" s="1">
        <f t="shared" si="219"/>
        <v>0</v>
      </c>
      <c r="AE338" s="1">
        <f t="shared" si="220"/>
        <v>0</v>
      </c>
      <c r="AF338" s="1">
        <f t="shared" si="221"/>
        <v>0</v>
      </c>
      <c r="AG338" s="1">
        <f t="shared" si="222"/>
        <v>0</v>
      </c>
      <c r="AH338" s="1">
        <f t="shared" si="223"/>
        <v>1.8867482576759351</v>
      </c>
      <c r="AI338" s="1">
        <f t="shared" si="224"/>
        <v>0.12237017432406458</v>
      </c>
      <c r="AJ338" s="1">
        <f t="shared" si="225"/>
        <v>0.16437131358472004</v>
      </c>
      <c r="AK338" s="1">
        <f t="shared" si="226"/>
        <v>0.48373140641528006</v>
      </c>
      <c r="AL338" s="1">
        <f t="shared" si="227"/>
        <v>40.508455773617889</v>
      </c>
      <c r="AM338" s="1">
        <f t="shared" si="228"/>
        <v>24.366626498382104</v>
      </c>
    </row>
    <row r="339" spans="1:40">
      <c r="A339" s="15" t="s">
        <v>12</v>
      </c>
      <c r="B339" s="1">
        <f t="shared" si="193"/>
        <v>3.3067197346353301</v>
      </c>
      <c r="C339" s="1">
        <f t="shared" si="194"/>
        <v>1.6469391293646702</v>
      </c>
      <c r="D339" s="1">
        <f t="shared" si="193"/>
        <v>1.3182412505717103</v>
      </c>
      <c r="E339" s="1">
        <f t="shared" si="194"/>
        <v>0.35529214942829002</v>
      </c>
      <c r="F339" s="1">
        <f t="shared" si="195"/>
        <v>0</v>
      </c>
      <c r="G339" s="1">
        <f t="shared" si="196"/>
        <v>0</v>
      </c>
      <c r="H339" s="1">
        <f t="shared" si="197"/>
        <v>0</v>
      </c>
      <c r="I339" s="1">
        <f t="shared" si="198"/>
        <v>0</v>
      </c>
      <c r="J339" s="1">
        <f t="shared" si="199"/>
        <v>1.3468346309582391</v>
      </c>
      <c r="K339" s="1">
        <f t="shared" si="200"/>
        <v>0.32669876904176098</v>
      </c>
      <c r="L339" s="1">
        <f t="shared" si="201"/>
        <v>6.3022874703182552</v>
      </c>
      <c r="M339" s="1">
        <f t="shared" si="202"/>
        <v>1.9314968576817453</v>
      </c>
      <c r="N339" s="1">
        <f t="shared" si="203"/>
        <v>0</v>
      </c>
      <c r="O339" s="1">
        <f t="shared" si="204"/>
        <v>0</v>
      </c>
      <c r="P339" s="1">
        <f t="shared" si="205"/>
        <v>0.43163776944610333</v>
      </c>
      <c r="Q339" s="1">
        <f t="shared" si="206"/>
        <v>0.37165826255389678</v>
      </c>
      <c r="R339" s="1">
        <f t="shared" si="207"/>
        <v>5.6557936972769793</v>
      </c>
      <c r="S339" s="1">
        <f t="shared" si="208"/>
        <v>0.97139856672302161</v>
      </c>
      <c r="T339" s="1">
        <f t="shared" si="209"/>
        <v>0.56250824737383043</v>
      </c>
      <c r="U339" s="1">
        <f t="shared" si="210"/>
        <v>0.24078778462616962</v>
      </c>
      <c r="V339" s="1">
        <f t="shared" si="211"/>
        <v>0</v>
      </c>
      <c r="W339" s="1">
        <f t="shared" si="212"/>
        <v>0</v>
      </c>
      <c r="X339" s="1">
        <f t="shared" si="213"/>
        <v>16.687961877085083</v>
      </c>
      <c r="Y339" s="1">
        <f t="shared" si="214"/>
        <v>23.811546402914917</v>
      </c>
      <c r="Z339" s="1">
        <f t="shared" si="215"/>
        <v>0.2253076567559642</v>
      </c>
      <c r="AA339" s="1">
        <f t="shared" si="216"/>
        <v>0.5779883752440359</v>
      </c>
      <c r="AB339" s="1">
        <f t="shared" si="217"/>
        <v>0.28403317909988191</v>
      </c>
      <c r="AC339" s="1">
        <f t="shared" si="218"/>
        <v>0.5192628529001182</v>
      </c>
      <c r="AD339" s="1">
        <f t="shared" si="219"/>
        <v>0</v>
      </c>
      <c r="AE339" s="1">
        <f t="shared" si="220"/>
        <v>0</v>
      </c>
      <c r="AF339" s="1">
        <f t="shared" si="221"/>
        <v>0</v>
      </c>
      <c r="AG339" s="1">
        <f t="shared" si="222"/>
        <v>0</v>
      </c>
      <c r="AH339" s="1">
        <f t="shared" si="223"/>
        <v>0</v>
      </c>
      <c r="AI339" s="1">
        <f t="shared" si="224"/>
        <v>0</v>
      </c>
      <c r="AJ339" s="1">
        <f t="shared" si="225"/>
        <v>0</v>
      </c>
      <c r="AK339" s="1">
        <f t="shared" si="226"/>
        <v>0</v>
      </c>
      <c r="AL339" s="1">
        <f t="shared" si="227"/>
        <v>36.121325513521377</v>
      </c>
      <c r="AM339" s="1">
        <f t="shared" si="228"/>
        <v>30.75306915047863</v>
      </c>
    </row>
    <row r="340" spans="1:40">
      <c r="B340" s="21"/>
    </row>
    <row r="341" spans="1:40">
      <c r="A341" s="12" t="s">
        <v>185</v>
      </c>
      <c r="B341" s="21"/>
      <c r="C341" s="21"/>
      <c r="D341" s="21"/>
      <c r="E341" s="21"/>
      <c r="F341" s="21"/>
      <c r="G341" s="21"/>
      <c r="H341" s="21"/>
      <c r="I341" s="21"/>
    </row>
    <row r="342" spans="1:40">
      <c r="B342" s="21"/>
      <c r="C342" s="21"/>
      <c r="D342" s="21"/>
      <c r="E342" s="21"/>
      <c r="F342" s="21"/>
      <c r="G342" s="21"/>
      <c r="H342" s="21"/>
      <c r="I342" s="21"/>
    </row>
    <row r="343" spans="1:40" ht="22.5">
      <c r="B343" s="16" t="s">
        <v>37</v>
      </c>
      <c r="C343" s="25"/>
      <c r="D343" s="16" t="s">
        <v>38</v>
      </c>
      <c r="E343" s="16"/>
      <c r="F343" s="16" t="s">
        <v>154</v>
      </c>
      <c r="G343" s="16"/>
      <c r="H343" s="16" t="s">
        <v>39</v>
      </c>
      <c r="I343" s="16"/>
      <c r="J343" s="16" t="s">
        <v>40</v>
      </c>
      <c r="K343" s="16"/>
      <c r="L343" s="16" t="s">
        <v>51</v>
      </c>
      <c r="M343" s="16"/>
      <c r="N343" s="16" t="s">
        <v>158</v>
      </c>
      <c r="O343" s="16"/>
      <c r="P343" s="16" t="s">
        <v>159</v>
      </c>
      <c r="Q343" s="16"/>
      <c r="R343" s="16" t="s">
        <v>161</v>
      </c>
      <c r="S343" s="16"/>
      <c r="T343" s="16" t="s">
        <v>55</v>
      </c>
      <c r="U343" s="16"/>
      <c r="V343" s="16" t="s">
        <v>163</v>
      </c>
      <c r="W343" s="16"/>
      <c r="X343" s="16" t="s">
        <v>165</v>
      </c>
      <c r="Y343" s="16"/>
      <c r="Z343" s="16" t="s">
        <v>167</v>
      </c>
      <c r="AA343" s="16"/>
      <c r="AB343" s="16" t="s">
        <v>169</v>
      </c>
      <c r="AC343" s="16"/>
      <c r="AD343" s="16" t="s">
        <v>171</v>
      </c>
      <c r="AE343" s="16"/>
      <c r="AF343" s="16" t="s">
        <v>173</v>
      </c>
      <c r="AG343" s="16"/>
      <c r="AH343" s="16" t="s">
        <v>174</v>
      </c>
      <c r="AI343" s="16"/>
      <c r="AJ343" s="16" t="s">
        <v>61</v>
      </c>
      <c r="AK343" s="16"/>
      <c r="AL343" s="23" t="s">
        <v>177</v>
      </c>
      <c r="AM343" s="23"/>
    </row>
    <row r="344" spans="1:40">
      <c r="A344" s="22" t="s">
        <v>187</v>
      </c>
      <c r="B344" s="16" t="s">
        <v>30</v>
      </c>
      <c r="C344" s="16" t="s">
        <v>31</v>
      </c>
      <c r="D344" s="16" t="s">
        <v>30</v>
      </c>
      <c r="E344" s="16" t="s">
        <v>31</v>
      </c>
      <c r="F344" s="16" t="s">
        <v>30</v>
      </c>
      <c r="G344" s="16" t="s">
        <v>31</v>
      </c>
      <c r="H344" s="16" t="s">
        <v>30</v>
      </c>
      <c r="I344" s="16" t="s">
        <v>31</v>
      </c>
      <c r="J344" s="16" t="s">
        <v>30</v>
      </c>
      <c r="K344" s="16" t="s">
        <v>31</v>
      </c>
      <c r="L344" s="16" t="s">
        <v>30</v>
      </c>
      <c r="M344" s="16" t="s">
        <v>31</v>
      </c>
      <c r="N344" s="16" t="s">
        <v>30</v>
      </c>
      <c r="O344" s="16" t="s">
        <v>31</v>
      </c>
      <c r="P344" s="16" t="s">
        <v>30</v>
      </c>
      <c r="Q344" s="16" t="s">
        <v>31</v>
      </c>
      <c r="R344" s="16" t="s">
        <v>30</v>
      </c>
      <c r="S344" s="16" t="s">
        <v>31</v>
      </c>
      <c r="T344" s="16" t="s">
        <v>30</v>
      </c>
      <c r="U344" s="16" t="s">
        <v>31</v>
      </c>
      <c r="V344" s="16" t="s">
        <v>30</v>
      </c>
      <c r="W344" s="16" t="s">
        <v>31</v>
      </c>
      <c r="X344" s="16" t="s">
        <v>30</v>
      </c>
      <c r="Y344" s="16" t="s">
        <v>31</v>
      </c>
      <c r="Z344" s="16" t="s">
        <v>30</v>
      </c>
      <c r="AA344" s="16" t="s">
        <v>31</v>
      </c>
      <c r="AB344" s="16" t="s">
        <v>30</v>
      </c>
      <c r="AC344" s="16" t="s">
        <v>31</v>
      </c>
      <c r="AD344" s="16" t="s">
        <v>30</v>
      </c>
      <c r="AE344" s="16" t="s">
        <v>31</v>
      </c>
      <c r="AF344" s="16" t="s">
        <v>30</v>
      </c>
      <c r="AG344" s="16" t="s">
        <v>31</v>
      </c>
      <c r="AH344" s="16" t="s">
        <v>30</v>
      </c>
      <c r="AI344" s="16" t="s">
        <v>31</v>
      </c>
      <c r="AJ344" s="16" t="s">
        <v>30</v>
      </c>
      <c r="AK344" s="16" t="s">
        <v>31</v>
      </c>
      <c r="AL344" s="23" t="s">
        <v>30</v>
      </c>
      <c r="AM344" s="23" t="s">
        <v>31</v>
      </c>
    </row>
    <row r="345" spans="1:40">
      <c r="A345" s="11" t="s">
        <v>5</v>
      </c>
      <c r="B345" s="1">
        <f t="shared" ref="B345:B353" si="229">(B319+B331)/($AL319+$AL331)*$L199</f>
        <v>10.551303882881934</v>
      </c>
      <c r="C345" s="1">
        <f t="shared" ref="C345:C353" si="230">(C319+C331)/($AM319+$AM331)*$M199</f>
        <v>10.759913459169223</v>
      </c>
      <c r="D345" s="1">
        <f t="shared" ref="D345:D353" si="231">(D319+D331)/($AL319+$AL331)*$L199</f>
        <v>2.8164643969934646</v>
      </c>
      <c r="E345" s="1">
        <f t="shared" ref="E345:E353" si="232">(E319+E331)/($AM319+$AM331)*$M199</f>
        <v>1.5959960907638415</v>
      </c>
      <c r="F345" s="1">
        <f t="shared" ref="F345:F353" si="233">(F319+F331)/($AL319+$AL331)*$L199</f>
        <v>1.0084489073823588</v>
      </c>
      <c r="G345" s="1">
        <f t="shared" ref="G345:G353" si="234">(G319+G331)/($AM319+$AM331)*$M199</f>
        <v>0.42976907848030449</v>
      </c>
      <c r="H345" s="1">
        <f t="shared" ref="H345:H353" si="235">(H319+H331)/($AL319+$AL331)*$L199</f>
        <v>0.75598007158528491</v>
      </c>
      <c r="I345" s="1">
        <f t="shared" ref="I345:I353" si="236">(I319+I331)/($AM319+$AM331)*$M199</f>
        <v>0.44898089484015191</v>
      </c>
      <c r="J345" s="1">
        <f t="shared" ref="J345:J353" si="237">(J319+J331)/($AL319+$AL331)*$L199</f>
        <v>3.9072192424004331</v>
      </c>
      <c r="K345" s="1">
        <f t="shared" ref="K345:K353" si="238">(K319+K331)/($AM319+$AM331)*$M199</f>
        <v>1.8553059885815257</v>
      </c>
      <c r="L345" s="1">
        <f t="shared" ref="L345:L353" si="239">(L319+L331)/($AL319+$AL331)*$L199</f>
        <v>4.8998515652204295</v>
      </c>
      <c r="M345" s="1">
        <f t="shared" ref="M345:M353" si="240">(M319+M331)/($AM319+$AM331)*$M199</f>
        <v>3.0733251021349246</v>
      </c>
      <c r="N345" s="1">
        <f t="shared" ref="N345:N353" si="241">(N319+N331)/($AL319+$AL331)*$L199</f>
        <v>0.99583353822426746</v>
      </c>
      <c r="O345" s="1">
        <f t="shared" ref="O345:O353" si="242">(O319+O331)/($AM319+$AM331)*$M199</f>
        <v>5.2406863232431009</v>
      </c>
      <c r="P345" s="1">
        <f t="shared" ref="P345:P353" si="243">(P319+P331)/($AL319+$AL331)*$L199</f>
        <v>0.50391483220834554</v>
      </c>
      <c r="Q345" s="1">
        <f t="shared" ref="Q345:Q353" si="244">(Q319+Q331)/($AM319+$AM331)*$M199</f>
        <v>0.84510344539575655</v>
      </c>
      <c r="R345" s="1">
        <f t="shared" ref="R345:R353" si="245">(R319+R331)/($AL319+$AL331)*$L199</f>
        <v>3.8921107187474404</v>
      </c>
      <c r="S345" s="1">
        <f t="shared" ref="S345:S353" si="246">(S319+S331)/($AM319+$AM331)*$M199</f>
        <v>1.2570187321983159</v>
      </c>
      <c r="T345" s="1">
        <f t="shared" ref="T345:T353" si="247">(T319+T331)/($AL319+$AL331)*$L199</f>
        <v>0.65537023196321331</v>
      </c>
      <c r="U345" s="1">
        <f t="shared" ref="U345:U353" si="248">(U319+U331)/($AM319+$AM331)*$M199</f>
        <v>0.53143271921528401</v>
      </c>
      <c r="V345" s="1">
        <f t="shared" ref="V345:V353" si="249">(V319+V331)/($AL319+$AL331)*$L199</f>
        <v>0.26836077220788268</v>
      </c>
      <c r="W345" s="1">
        <f t="shared" ref="W345:W353" si="250">(W319+W331)/($AM319+$AM331)*$M199</f>
        <v>0.82928402473209617</v>
      </c>
      <c r="X345" s="1">
        <f t="shared" ref="X345:X353" si="251">(X319+X331)/($AL319+$AL331)*$L199</f>
        <v>3.6477019192383189</v>
      </c>
      <c r="Y345" s="1">
        <f t="shared" ref="Y345:Y353" si="252">(Y319+Y331)/($AM319+$AM331)*$M199</f>
        <v>11.710527127855968</v>
      </c>
      <c r="Z345" s="1">
        <f t="shared" ref="Z345:Z353" si="253">(Z319+Z331)/($AL319+$AL331)*$L199</f>
        <v>1.5503145189405849</v>
      </c>
      <c r="AA345" s="1">
        <f t="shared" ref="AA345:AA353" si="254">(AA319+AA331)/($AM319+$AM331)*$M199</f>
        <v>7.6179670069127603</v>
      </c>
      <c r="AB345" s="1">
        <f t="shared" ref="AB345:AB353" si="255">(AB319+AB331)/($AL319+$AL331)*$L199</f>
        <v>0.36442418244956482</v>
      </c>
      <c r="AC345" s="1">
        <f t="shared" ref="AC345:AC353" si="256">(AC319+AC331)/($AM319+$AM331)*$M199</f>
        <v>1.7635723200603763</v>
      </c>
      <c r="AD345" s="1">
        <f t="shared" ref="AD345:AD353" si="257">(AD319+AD331)/($AL319+$AL331)*$L199</f>
        <v>4.2340872573048978E-2</v>
      </c>
      <c r="AE345" s="1">
        <f t="shared" ref="AE345:AE353" si="258">(AE319+AE331)/($AM319+$AM331)*$M199</f>
        <v>0.41597234295029356</v>
      </c>
      <c r="AF345" s="1">
        <f t="shared" ref="AF345:AF353" si="259">(AF319+AF331)/($AL319+$AL331)*$L199</f>
        <v>5.6193932800872516E-2</v>
      </c>
      <c r="AG345" s="1">
        <f t="shared" ref="AG345:AG353" si="260">(AG319+AG331)/($AM319+$AM331)*$M199</f>
        <v>0.26136651883782014</v>
      </c>
      <c r="AH345" s="1">
        <f t="shared" ref="AH345:AH353" si="261">(AH319+AH331)/($AL319+$AL331)*$L199</f>
        <v>0.23063752667963097</v>
      </c>
      <c r="AI345" s="1">
        <f t="shared" ref="AI345:AI353" si="262">(AI319+AI331)/($AM319+$AM331)*$M199</f>
        <v>2.6001775201906076E-2</v>
      </c>
      <c r="AJ345" s="1">
        <f t="shared" ref="AJ345:AJ353" si="263">(AJ319+AJ331)/($AL319+$AL331)*$L199</f>
        <v>0.3035008875029212</v>
      </c>
      <c r="AK345" s="1">
        <f t="shared" ref="AK345:AK353" si="264">(AK319+AK331)/($AM319+$AM331)*$M199</f>
        <v>1.6379160494263416</v>
      </c>
      <c r="AL345" s="1">
        <f>SUM(AJ345,AH345,AF345,AD345,AB345,Z345,X345,V345,T345,R345,P345,N345,L345,J345,H345,F345,D345,B345)</f>
        <v>36.449971999999995</v>
      </c>
      <c r="AM345" s="1">
        <f>SUM(AK345,AI345,AG345,AE345,AC345,AA345,Y345,W345,U345,S345,Q345,O345,M345,K345,I345,G345,E345,C345)</f>
        <v>50.300139000000001</v>
      </c>
      <c r="AN345" s="1">
        <f>SUM(AL345:AM345)</f>
        <v>86.750111000000004</v>
      </c>
    </row>
    <row r="346" spans="1:40">
      <c r="A346" s="13" t="s">
        <v>13</v>
      </c>
      <c r="B346" s="1">
        <f t="shared" si="229"/>
        <v>0.59751709460234181</v>
      </c>
      <c r="C346" s="1">
        <f t="shared" si="230"/>
        <v>1.8381266513042092</v>
      </c>
      <c r="D346" s="1">
        <f t="shared" si="231"/>
        <v>0.3895996038723944</v>
      </c>
      <c r="E346" s="1">
        <f t="shared" si="232"/>
        <v>0.67368231561422176</v>
      </c>
      <c r="F346" s="1">
        <f t="shared" si="233"/>
        <v>0.12648274345270683</v>
      </c>
      <c r="G346" s="1">
        <f t="shared" si="234"/>
        <v>0.16780969047022623</v>
      </c>
      <c r="H346" s="1">
        <f t="shared" si="235"/>
        <v>6.9090060726940905E-2</v>
      </c>
      <c r="I346" s="1">
        <f t="shared" si="236"/>
        <v>0.11217992052855084</v>
      </c>
      <c r="J346" s="1">
        <f t="shared" si="237"/>
        <v>0.28426623365460335</v>
      </c>
      <c r="K346" s="1">
        <f t="shared" si="238"/>
        <v>0.39907989357141932</v>
      </c>
      <c r="L346" s="1">
        <f t="shared" si="239"/>
        <v>0.2322906993837669</v>
      </c>
      <c r="M346" s="1">
        <f t="shared" si="240"/>
        <v>0.43943230451596998</v>
      </c>
      <c r="N346" s="1">
        <f t="shared" si="241"/>
        <v>8.1566559975864192E-2</v>
      </c>
      <c r="O346" s="1">
        <f t="shared" si="242"/>
        <v>1.2557972962566644</v>
      </c>
      <c r="P346" s="1">
        <f t="shared" si="243"/>
        <v>2.315377306159757E-2</v>
      </c>
      <c r="Q346" s="1">
        <f t="shared" si="244"/>
        <v>0.11461337431087132</v>
      </c>
      <c r="R346" s="1">
        <f t="shared" si="245"/>
        <v>0.26303028800749723</v>
      </c>
      <c r="S346" s="1">
        <f t="shared" si="246"/>
        <v>0.24642592137745023</v>
      </c>
      <c r="T346" s="1">
        <f t="shared" si="247"/>
        <v>6.3183413410823785E-2</v>
      </c>
      <c r="U346" s="1">
        <f t="shared" si="248"/>
        <v>0.14926631907841764</v>
      </c>
      <c r="V346" s="1">
        <f t="shared" si="249"/>
        <v>2.7086336637135302E-2</v>
      </c>
      <c r="W346" s="1">
        <f t="shared" si="250"/>
        <v>0.24591592882004365</v>
      </c>
      <c r="X346" s="1">
        <f t="shared" si="251"/>
        <v>1.5879600051172525E-2</v>
      </c>
      <c r="Y346" s="1">
        <f t="shared" si="252"/>
        <v>0.16028613331396832</v>
      </c>
      <c r="Z346" s="1">
        <f t="shared" si="253"/>
        <v>0.25633987487732834</v>
      </c>
      <c r="AA346" s="1">
        <f t="shared" si="254"/>
        <v>3.6943059423776772</v>
      </c>
      <c r="AB346" s="1">
        <f t="shared" si="255"/>
        <v>5.7207208753605205E-3</v>
      </c>
      <c r="AC346" s="1">
        <f t="shared" si="256"/>
        <v>9.4076123664537437E-2</v>
      </c>
      <c r="AD346" s="1">
        <f t="shared" si="257"/>
        <v>7.0244324013468426E-3</v>
      </c>
      <c r="AE346" s="1">
        <f t="shared" si="258"/>
        <v>0.21588557223614993</v>
      </c>
      <c r="AF346" s="1">
        <f t="shared" si="259"/>
        <v>0</v>
      </c>
      <c r="AG346" s="1">
        <f t="shared" si="260"/>
        <v>0</v>
      </c>
      <c r="AH346" s="1">
        <f t="shared" si="261"/>
        <v>0</v>
      </c>
      <c r="AI346" s="1">
        <f t="shared" si="262"/>
        <v>0</v>
      </c>
      <c r="AJ346" s="1">
        <f t="shared" si="263"/>
        <v>3.6920565009119728E-2</v>
      </c>
      <c r="AK346" s="1">
        <f t="shared" si="264"/>
        <v>0.57415461255962152</v>
      </c>
      <c r="AL346" s="1">
        <f t="shared" ref="AL346:AL353" si="265">SUM(AJ346,AH346,AF346,AD346,AB346,Z346,X346,V346,T346,R346,P346,N346,L346,J346,H346,F346,D346,B346)</f>
        <v>2.479152</v>
      </c>
      <c r="AM346" s="1">
        <f t="shared" ref="AM346:AM353" si="266">SUM(AK346,AI346,AG346,AE346,AC346,AA346,Y346,W346,U346,S346,Q346,O346,M346,K346,I346,G346,E346,C346)</f>
        <v>10.381037999999998</v>
      </c>
    </row>
    <row r="347" spans="1:40">
      <c r="A347" s="15" t="s">
        <v>6</v>
      </c>
      <c r="B347" s="1">
        <f t="shared" si="229"/>
        <v>0.39913017676881218</v>
      </c>
      <c r="C347" s="1">
        <f t="shared" si="230"/>
        <v>1.4690261946906511</v>
      </c>
      <c r="D347" s="1">
        <f t="shared" si="231"/>
        <v>0.1797748106008159</v>
      </c>
      <c r="E347" s="1">
        <f t="shared" si="232"/>
        <v>0.37710286058920284</v>
      </c>
      <c r="F347" s="1">
        <f t="shared" si="233"/>
        <v>8.0277496246072139E-2</v>
      </c>
      <c r="G347" s="1">
        <f t="shared" si="234"/>
        <v>0.13228609061512336</v>
      </c>
      <c r="H347" s="1">
        <f t="shared" si="235"/>
        <v>1.2981204746045961E-2</v>
      </c>
      <c r="I347" s="1">
        <f t="shared" si="236"/>
        <v>2.2194142944314467E-2</v>
      </c>
      <c r="J347" s="1">
        <f t="shared" si="237"/>
        <v>0.22986344956085636</v>
      </c>
      <c r="K347" s="1">
        <f t="shared" si="238"/>
        <v>0.37664285174238443</v>
      </c>
      <c r="L347" s="1">
        <f t="shared" si="239"/>
        <v>0.16450169876918613</v>
      </c>
      <c r="M347" s="1">
        <f t="shared" si="240"/>
        <v>0.37222969940970485</v>
      </c>
      <c r="N347" s="1">
        <f t="shared" si="241"/>
        <v>9.3659166025169174E-2</v>
      </c>
      <c r="O347" s="1">
        <f t="shared" si="242"/>
        <v>1.6637839886230978</v>
      </c>
      <c r="P347" s="1">
        <f t="shared" si="243"/>
        <v>2.8372288349133263E-2</v>
      </c>
      <c r="Q347" s="1">
        <f t="shared" si="244"/>
        <v>0.16366030619382183</v>
      </c>
      <c r="R347" s="1">
        <f t="shared" si="245"/>
        <v>4.3837847172381025E-2</v>
      </c>
      <c r="S347" s="1">
        <f t="shared" si="246"/>
        <v>4.6780060897168109E-2</v>
      </c>
      <c r="T347" s="1">
        <f t="shared" si="247"/>
        <v>1.1719241503164418E-2</v>
      </c>
      <c r="U347" s="1">
        <f t="shared" si="248"/>
        <v>3.1731371767991741E-2</v>
      </c>
      <c r="V347" s="1">
        <f t="shared" si="249"/>
        <v>1.3305970255776142E-2</v>
      </c>
      <c r="W347" s="1">
        <f t="shared" si="250"/>
        <v>0.14003873987022847</v>
      </c>
      <c r="X347" s="1">
        <f t="shared" si="251"/>
        <v>1.1876892429972022E-2</v>
      </c>
      <c r="Y347" s="1">
        <f t="shared" si="252"/>
        <v>0.15083892942283061</v>
      </c>
      <c r="Z347" s="1">
        <f t="shared" si="253"/>
        <v>8.2260476461064116E-2</v>
      </c>
      <c r="AA347" s="1">
        <f t="shared" si="254"/>
        <v>1.371846494890542</v>
      </c>
      <c r="AB347" s="1">
        <f t="shared" si="255"/>
        <v>3.9493118046483545E-3</v>
      </c>
      <c r="AC347" s="1">
        <f t="shared" si="256"/>
        <v>9.0452255990757943E-2</v>
      </c>
      <c r="AD347" s="1">
        <f t="shared" si="257"/>
        <v>0</v>
      </c>
      <c r="AE347" s="1">
        <f t="shared" si="258"/>
        <v>0</v>
      </c>
      <c r="AF347" s="1">
        <f t="shared" si="259"/>
        <v>0</v>
      </c>
      <c r="AG347" s="1">
        <f t="shared" si="260"/>
        <v>0</v>
      </c>
      <c r="AH347" s="1">
        <f t="shared" si="261"/>
        <v>0</v>
      </c>
      <c r="AI347" s="1">
        <f t="shared" si="262"/>
        <v>0</v>
      </c>
      <c r="AJ347" s="1">
        <f t="shared" si="263"/>
        <v>1.9785969306902421E-2</v>
      </c>
      <c r="AK347" s="1">
        <f t="shared" si="264"/>
        <v>0.34885001235218099</v>
      </c>
      <c r="AL347" s="1">
        <f t="shared" si="265"/>
        <v>1.3752959999999996</v>
      </c>
      <c r="AM347" s="1">
        <f t="shared" si="266"/>
        <v>6.7574640000000006</v>
      </c>
    </row>
    <row r="348" spans="1:40">
      <c r="A348" s="13" t="s">
        <v>7</v>
      </c>
      <c r="B348" s="1">
        <f t="shared" si="229"/>
        <v>0.6147448534563098</v>
      </c>
      <c r="C348" s="1">
        <f t="shared" si="230"/>
        <v>1.1017320573882754</v>
      </c>
      <c r="D348" s="1">
        <f t="shared" si="231"/>
        <v>0.1110751862250883</v>
      </c>
      <c r="E348" s="1">
        <f t="shared" si="232"/>
        <v>0.11100728718460214</v>
      </c>
      <c r="F348" s="1">
        <f t="shared" si="233"/>
        <v>1.4651328432163309E-2</v>
      </c>
      <c r="G348" s="1">
        <f t="shared" si="234"/>
        <v>1.1080243966414913E-2</v>
      </c>
      <c r="H348" s="1">
        <f t="shared" si="235"/>
        <v>0</v>
      </c>
      <c r="I348" s="1">
        <f t="shared" si="236"/>
        <v>0</v>
      </c>
      <c r="J348" s="1">
        <f t="shared" si="237"/>
        <v>0.31706028237927308</v>
      </c>
      <c r="K348" s="1">
        <f t="shared" si="238"/>
        <v>0.26297208379364662</v>
      </c>
      <c r="L348" s="1">
        <f t="shared" si="239"/>
        <v>0.17658672577921822</v>
      </c>
      <c r="M348" s="1">
        <f t="shared" si="240"/>
        <v>0.19464149163219652</v>
      </c>
      <c r="N348" s="1">
        <f t="shared" si="241"/>
        <v>0.10070835038829086</v>
      </c>
      <c r="O348" s="1">
        <f t="shared" si="242"/>
        <v>0.9226565726382393</v>
      </c>
      <c r="P348" s="1">
        <f t="shared" si="243"/>
        <v>9.8110416460727521E-3</v>
      </c>
      <c r="Q348" s="1">
        <f t="shared" si="244"/>
        <v>2.8724392702213278E-2</v>
      </c>
      <c r="R348" s="1">
        <f t="shared" si="245"/>
        <v>0.2913041677636295</v>
      </c>
      <c r="S348" s="1">
        <f t="shared" si="246"/>
        <v>0.16339521290974984</v>
      </c>
      <c r="T348" s="1">
        <f t="shared" si="247"/>
        <v>1.2756489820616699E-2</v>
      </c>
      <c r="U348" s="1">
        <f t="shared" si="248"/>
        <v>1.798744095080379E-2</v>
      </c>
      <c r="V348" s="1">
        <f t="shared" si="249"/>
        <v>2.141951418735747E-2</v>
      </c>
      <c r="W348" s="1">
        <f t="shared" si="250"/>
        <v>0.11538494721199533</v>
      </c>
      <c r="X348" s="1">
        <f t="shared" si="251"/>
        <v>6.2013787995127821E-2</v>
      </c>
      <c r="Y348" s="1">
        <f t="shared" si="252"/>
        <v>0.35433757650375269</v>
      </c>
      <c r="Z348" s="1">
        <f t="shared" si="253"/>
        <v>8.4530376322379072E-2</v>
      </c>
      <c r="AA348" s="1">
        <f t="shared" si="254"/>
        <v>0.7236765187971036</v>
      </c>
      <c r="AB348" s="1">
        <f t="shared" si="255"/>
        <v>0</v>
      </c>
      <c r="AC348" s="1">
        <f t="shared" si="256"/>
        <v>0</v>
      </c>
      <c r="AD348" s="1">
        <f t="shared" si="257"/>
        <v>3.0558748971394704E-3</v>
      </c>
      <c r="AE348" s="1">
        <f t="shared" si="258"/>
        <v>5.3348794544643384E-2</v>
      </c>
      <c r="AF348" s="1">
        <f t="shared" si="259"/>
        <v>0</v>
      </c>
      <c r="AG348" s="1">
        <f t="shared" si="260"/>
        <v>0</v>
      </c>
      <c r="AH348" s="1">
        <f t="shared" si="261"/>
        <v>0</v>
      </c>
      <c r="AI348" s="1">
        <f t="shared" si="262"/>
        <v>0</v>
      </c>
      <c r="AJ348" s="1">
        <f t="shared" si="263"/>
        <v>4.962020707333612E-3</v>
      </c>
      <c r="AK348" s="1">
        <f t="shared" si="264"/>
        <v>4.6400379776362952E-2</v>
      </c>
      <c r="AL348" s="1">
        <f t="shared" si="265"/>
        <v>1.8246799999999999</v>
      </c>
      <c r="AM348" s="1">
        <f t="shared" si="266"/>
        <v>4.1073449999999996</v>
      </c>
    </row>
    <row r="349" spans="1:40">
      <c r="A349" s="15" t="s">
        <v>8</v>
      </c>
      <c r="B349" s="1">
        <f t="shared" si="229"/>
        <v>1.2812099949766715</v>
      </c>
      <c r="C349" s="1">
        <f t="shared" si="230"/>
        <v>2.4707310674551866</v>
      </c>
      <c r="D349" s="1">
        <f t="shared" si="231"/>
        <v>0.10358091533008867</v>
      </c>
      <c r="E349" s="1">
        <f t="shared" si="232"/>
        <v>0.11082144640810201</v>
      </c>
      <c r="F349" s="1">
        <f t="shared" si="233"/>
        <v>5.4728098999875137E-2</v>
      </c>
      <c r="G349" s="1">
        <f t="shared" si="234"/>
        <v>4.3913482772920412E-2</v>
      </c>
      <c r="H349" s="1">
        <f t="shared" si="235"/>
        <v>0.10218711966394201</v>
      </c>
      <c r="I349" s="1">
        <f t="shared" si="236"/>
        <v>0.11627643633337095</v>
      </c>
      <c r="J349" s="1">
        <f t="shared" si="237"/>
        <v>0.43784678343160582</v>
      </c>
      <c r="K349" s="1">
        <f t="shared" si="238"/>
        <v>0.39423953443970905</v>
      </c>
      <c r="L349" s="1">
        <f t="shared" si="239"/>
        <v>0.48922935098203685</v>
      </c>
      <c r="M349" s="1">
        <f t="shared" si="240"/>
        <v>0.58029986878306306</v>
      </c>
      <c r="N349" s="1">
        <f t="shared" si="241"/>
        <v>7.5778535450043608E-2</v>
      </c>
      <c r="O349" s="1">
        <f t="shared" si="242"/>
        <v>0.75735522192074234</v>
      </c>
      <c r="P349" s="1">
        <f t="shared" si="243"/>
        <v>3.6380222647621578E-2</v>
      </c>
      <c r="Q349" s="1">
        <f t="shared" si="244"/>
        <v>0.11572277525574952</v>
      </c>
      <c r="R349" s="1">
        <f t="shared" si="245"/>
        <v>0.31828134803621705</v>
      </c>
      <c r="S349" s="1">
        <f t="shared" si="246"/>
        <v>0.19541566179805719</v>
      </c>
      <c r="T349" s="1">
        <f t="shared" si="247"/>
        <v>7.09802245364477E-2</v>
      </c>
      <c r="U349" s="1">
        <f t="shared" si="248"/>
        <v>0.10935969305555772</v>
      </c>
      <c r="V349" s="1">
        <f t="shared" si="249"/>
        <v>2.6394501414347873E-2</v>
      </c>
      <c r="W349" s="1">
        <f t="shared" si="250"/>
        <v>0.15480455033017526</v>
      </c>
      <c r="X349" s="1">
        <f t="shared" si="251"/>
        <v>0.34369393233424628</v>
      </c>
      <c r="Y349" s="1">
        <f t="shared" si="252"/>
        <v>2.0747728688366864</v>
      </c>
      <c r="Z349" s="1">
        <f t="shared" si="253"/>
        <v>6.9842482050468987E-2</v>
      </c>
      <c r="AA349" s="1">
        <f t="shared" si="254"/>
        <v>0.65153432046744753</v>
      </c>
      <c r="AB349" s="1">
        <f t="shared" si="255"/>
        <v>9.9883883701088437E-3</v>
      </c>
      <c r="AC349" s="1">
        <f t="shared" si="256"/>
        <v>8.9961011101366145E-2</v>
      </c>
      <c r="AD349" s="1">
        <f t="shared" si="257"/>
        <v>0</v>
      </c>
      <c r="AE349" s="1">
        <f t="shared" si="258"/>
        <v>0</v>
      </c>
      <c r="AF349" s="1">
        <f t="shared" si="259"/>
        <v>1.0268012788212695E-2</v>
      </c>
      <c r="AG349" s="1">
        <f t="shared" si="260"/>
        <v>8.8866626593891856E-2</v>
      </c>
      <c r="AH349" s="1">
        <f t="shared" si="261"/>
        <v>0</v>
      </c>
      <c r="AI349" s="1">
        <f t="shared" si="262"/>
        <v>0</v>
      </c>
      <c r="AJ349" s="1">
        <f t="shared" si="263"/>
        <v>9.0980889880654982E-3</v>
      </c>
      <c r="AK349" s="1">
        <f t="shared" si="264"/>
        <v>9.3445434447972167E-2</v>
      </c>
      <c r="AL349" s="1">
        <f t="shared" si="265"/>
        <v>3.4394879999999999</v>
      </c>
      <c r="AM349" s="1">
        <f t="shared" si="266"/>
        <v>8.0475199999999987</v>
      </c>
    </row>
    <row r="350" spans="1:40">
      <c r="A350" s="13" t="s">
        <v>9</v>
      </c>
      <c r="B350" s="1">
        <f t="shared" si="229"/>
        <v>1.7525232631400973</v>
      </c>
      <c r="C350" s="1">
        <f t="shared" si="230"/>
        <v>1.9348134093810183</v>
      </c>
      <c r="D350" s="1">
        <f t="shared" si="231"/>
        <v>0.19511281213158779</v>
      </c>
      <c r="E350" s="1">
        <f t="shared" si="232"/>
        <v>0.11869952596044431</v>
      </c>
      <c r="F350" s="1">
        <f t="shared" si="233"/>
        <v>7.9960714259539836E-2</v>
      </c>
      <c r="G350" s="1">
        <f t="shared" si="234"/>
        <v>3.6044354437441577E-2</v>
      </c>
      <c r="H350" s="1">
        <f t="shared" si="235"/>
        <v>3.6730916117134464E-2</v>
      </c>
      <c r="I350" s="1">
        <f t="shared" si="236"/>
        <v>2.5281529787854435E-2</v>
      </c>
      <c r="J350" s="1">
        <f t="shared" si="237"/>
        <v>0.27916873654376678</v>
      </c>
      <c r="K350" s="1">
        <f t="shared" si="238"/>
        <v>0.14559505319126667</v>
      </c>
      <c r="L350" s="1">
        <f t="shared" si="239"/>
        <v>0.87202817886510586</v>
      </c>
      <c r="M350" s="1">
        <f t="shared" si="240"/>
        <v>0.59223101125486333</v>
      </c>
      <c r="N350" s="1">
        <f t="shared" si="241"/>
        <v>5.5474901902130162E-2</v>
      </c>
      <c r="O350" s="1">
        <f t="shared" si="242"/>
        <v>0.32331543058861917</v>
      </c>
      <c r="P350" s="1">
        <f t="shared" si="243"/>
        <v>0.1096567160331558</v>
      </c>
      <c r="Q350" s="1">
        <f t="shared" si="244"/>
        <v>0.20227156794180121</v>
      </c>
      <c r="R350" s="1">
        <f t="shared" si="245"/>
        <v>0.46906681741764189</v>
      </c>
      <c r="S350" s="1">
        <f t="shared" si="246"/>
        <v>0.16860490942874298</v>
      </c>
      <c r="T350" s="1">
        <f t="shared" si="247"/>
        <v>6.8498203446464345E-2</v>
      </c>
      <c r="U350" s="1">
        <f t="shared" si="248"/>
        <v>6.1651961098420541E-2</v>
      </c>
      <c r="V350" s="1">
        <f t="shared" si="249"/>
        <v>6.0214882945213204E-2</v>
      </c>
      <c r="W350" s="1">
        <f t="shared" si="250"/>
        <v>0.20538662310787476</v>
      </c>
      <c r="X350" s="1">
        <f t="shared" si="251"/>
        <v>0.47221347439256206</v>
      </c>
      <c r="Y350" s="1">
        <f t="shared" si="252"/>
        <v>1.5927690728735517</v>
      </c>
      <c r="Z350" s="1">
        <f t="shared" si="253"/>
        <v>0.14469567841850028</v>
      </c>
      <c r="AA350" s="1">
        <f t="shared" si="254"/>
        <v>0.7859206087781978</v>
      </c>
      <c r="AB350" s="1">
        <f t="shared" si="255"/>
        <v>0.10906612027451222</v>
      </c>
      <c r="AC350" s="1">
        <f t="shared" si="256"/>
        <v>0.52560960327200779</v>
      </c>
      <c r="AD350" s="1">
        <f t="shared" si="257"/>
        <v>8.521544734523644E-3</v>
      </c>
      <c r="AE350" s="1">
        <f t="shared" si="258"/>
        <v>8.8302145279475094E-2</v>
      </c>
      <c r="AF350" s="1">
        <f t="shared" si="259"/>
        <v>0</v>
      </c>
      <c r="AG350" s="1">
        <f t="shared" si="260"/>
        <v>0</v>
      </c>
      <c r="AH350" s="1">
        <f t="shared" si="261"/>
        <v>9.0851943360791568E-2</v>
      </c>
      <c r="AI350" s="1">
        <f t="shared" si="262"/>
        <v>1.1713008938398077E-2</v>
      </c>
      <c r="AJ350" s="1">
        <f t="shared" si="263"/>
        <v>4.1055096017271968E-2</v>
      </c>
      <c r="AK350" s="1">
        <f t="shared" si="264"/>
        <v>0.24819018468002249</v>
      </c>
      <c r="AL350" s="1">
        <f t="shared" si="265"/>
        <v>4.8448399999999996</v>
      </c>
      <c r="AM350" s="1">
        <f t="shared" si="266"/>
        <v>7.0664000000000007</v>
      </c>
    </row>
    <row r="351" spans="1:40">
      <c r="A351" s="15" t="s">
        <v>10</v>
      </c>
      <c r="B351" s="1">
        <f t="shared" si="229"/>
        <v>1.9391510630462336</v>
      </c>
      <c r="C351" s="1">
        <f t="shared" si="230"/>
        <v>0.93034431783398719</v>
      </c>
      <c r="D351" s="1">
        <f t="shared" si="231"/>
        <v>0.37163225311444742</v>
      </c>
      <c r="E351" s="1">
        <f t="shared" si="232"/>
        <v>9.8022833278837207E-2</v>
      </c>
      <c r="F351" s="1">
        <f t="shared" si="233"/>
        <v>8.2883238452364671E-2</v>
      </c>
      <c r="G351" s="1">
        <f t="shared" si="234"/>
        <v>1.6131486682112599E-2</v>
      </c>
      <c r="H351" s="1">
        <f t="shared" si="235"/>
        <v>0.35971042816416898</v>
      </c>
      <c r="I351" s="1">
        <f t="shared" si="236"/>
        <v>0.1095854018223298</v>
      </c>
      <c r="J351" s="1">
        <f t="shared" si="237"/>
        <v>0.38287555565027648</v>
      </c>
      <c r="K351" s="1">
        <f t="shared" si="238"/>
        <v>8.7118340320088181E-2</v>
      </c>
      <c r="L351" s="1">
        <f t="shared" si="239"/>
        <v>1.2207599453387383</v>
      </c>
      <c r="M351" s="1">
        <f t="shared" si="240"/>
        <v>0.36030034434906577</v>
      </c>
      <c r="N351" s="1">
        <f t="shared" si="241"/>
        <v>5.1431336610333091E-2</v>
      </c>
      <c r="O351" s="1">
        <f t="shared" si="242"/>
        <v>0.13108806228576586</v>
      </c>
      <c r="P351" s="1">
        <f t="shared" si="243"/>
        <v>0.15633280012318546</v>
      </c>
      <c r="Q351" s="1">
        <f t="shared" si="244"/>
        <v>0.12586482873588983</v>
      </c>
      <c r="R351" s="1">
        <f t="shared" si="245"/>
        <v>0.64216366136349912</v>
      </c>
      <c r="S351" s="1">
        <f t="shared" si="246"/>
        <v>0.10106571773193546</v>
      </c>
      <c r="T351" s="1">
        <f t="shared" si="247"/>
        <v>0.20348347378467835</v>
      </c>
      <c r="U351" s="1">
        <f t="shared" si="248"/>
        <v>8.0135009823380635E-2</v>
      </c>
      <c r="V351" s="1">
        <f t="shared" si="249"/>
        <v>0</v>
      </c>
      <c r="W351" s="1">
        <f t="shared" si="250"/>
        <v>0</v>
      </c>
      <c r="X351" s="1">
        <f t="shared" si="251"/>
        <v>1.2345406498957834</v>
      </c>
      <c r="Y351" s="1">
        <f t="shared" si="252"/>
        <v>1.7946913056458351</v>
      </c>
      <c r="Z351" s="1">
        <f t="shared" si="253"/>
        <v>0.19121874516460557</v>
      </c>
      <c r="AA351" s="1">
        <f t="shared" si="254"/>
        <v>0.45396924718968901</v>
      </c>
      <c r="AB351" s="1">
        <f t="shared" si="255"/>
        <v>0.21192975672580164</v>
      </c>
      <c r="AC351" s="1">
        <f t="shared" si="256"/>
        <v>0.4338823484321454</v>
      </c>
      <c r="AD351" s="1">
        <f t="shared" si="257"/>
        <v>0</v>
      </c>
      <c r="AE351" s="1">
        <f t="shared" si="258"/>
        <v>0</v>
      </c>
      <c r="AF351" s="1">
        <f t="shared" si="259"/>
        <v>6.165926019417569E-2</v>
      </c>
      <c r="AG351" s="1">
        <f t="shared" si="260"/>
        <v>0.12116835049759507</v>
      </c>
      <c r="AH351" s="1">
        <f t="shared" si="261"/>
        <v>0</v>
      </c>
      <c r="AI351" s="1">
        <f t="shared" si="262"/>
        <v>0</v>
      </c>
      <c r="AJ351" s="1">
        <f t="shared" si="263"/>
        <v>9.9923832371708515E-2</v>
      </c>
      <c r="AK351" s="1">
        <f t="shared" si="264"/>
        <v>0.26502640537134303</v>
      </c>
      <c r="AL351" s="1">
        <f t="shared" si="265"/>
        <v>7.2096960000000001</v>
      </c>
      <c r="AM351" s="1">
        <f t="shared" si="266"/>
        <v>5.1083940000000014</v>
      </c>
    </row>
    <row r="352" spans="1:40">
      <c r="A352" s="13" t="s">
        <v>11</v>
      </c>
      <c r="B352" s="1">
        <f t="shared" si="229"/>
        <v>0.9686004154252924</v>
      </c>
      <c r="C352" s="1">
        <f t="shared" si="230"/>
        <v>1.3152959083715841</v>
      </c>
      <c r="D352" s="1">
        <f t="shared" si="231"/>
        <v>0.3796747249129403</v>
      </c>
      <c r="E352" s="1">
        <f t="shared" si="232"/>
        <v>0.28267254880224274</v>
      </c>
      <c r="F352" s="1">
        <f t="shared" si="233"/>
        <v>0.26618026544337187</v>
      </c>
      <c r="G352" s="1">
        <f t="shared" si="234"/>
        <v>0.14551268932806527</v>
      </c>
      <c r="H352" s="1">
        <f t="shared" si="235"/>
        <v>0.18268775314319419</v>
      </c>
      <c r="I352" s="1">
        <f t="shared" si="236"/>
        <v>0.16093950946114111</v>
      </c>
      <c r="J352" s="1">
        <f t="shared" si="237"/>
        <v>0.25829838586213871</v>
      </c>
      <c r="K352" s="1">
        <f t="shared" si="238"/>
        <v>0.16712370768941512</v>
      </c>
      <c r="L352" s="1">
        <f t="shared" si="239"/>
        <v>0.61472226706759814</v>
      </c>
      <c r="M352" s="1">
        <f t="shared" si="240"/>
        <v>0.51354683845635063</v>
      </c>
      <c r="N352" s="1">
        <f t="shared" si="241"/>
        <v>0</v>
      </c>
      <c r="O352" s="1">
        <f t="shared" si="242"/>
        <v>0</v>
      </c>
      <c r="P352" s="1">
        <f t="shared" si="243"/>
        <v>4.2424536651184667E-2</v>
      </c>
      <c r="Q352" s="1">
        <f t="shared" si="244"/>
        <v>9.7175861329737809E-2</v>
      </c>
      <c r="R352" s="1">
        <f t="shared" si="245"/>
        <v>0.6890786217472582</v>
      </c>
      <c r="S352" s="1">
        <f t="shared" si="246"/>
        <v>0.30967204822341499</v>
      </c>
      <c r="T352" s="1">
        <f t="shared" si="247"/>
        <v>0.11598612807914534</v>
      </c>
      <c r="U352" s="1">
        <f t="shared" si="248"/>
        <v>0.13032805044728263</v>
      </c>
      <c r="V352" s="1">
        <f t="shared" si="249"/>
        <v>0</v>
      </c>
      <c r="W352" s="1">
        <f t="shared" si="250"/>
        <v>0</v>
      </c>
      <c r="X352" s="1">
        <f t="shared" si="251"/>
        <v>0.90515571630808411</v>
      </c>
      <c r="Y352" s="1">
        <f t="shared" si="252"/>
        <v>3.688282314158613</v>
      </c>
      <c r="Z352" s="1">
        <f t="shared" si="253"/>
        <v>4.7155789341351333E-2</v>
      </c>
      <c r="AA352" s="1">
        <f t="shared" si="254"/>
        <v>0.31905127299208369</v>
      </c>
      <c r="AB352" s="1">
        <f t="shared" si="255"/>
        <v>0.13240897631520776</v>
      </c>
      <c r="AC352" s="1">
        <f t="shared" si="256"/>
        <v>0.74714282110264829</v>
      </c>
      <c r="AD352" s="1">
        <f t="shared" si="257"/>
        <v>0</v>
      </c>
      <c r="AE352" s="1">
        <f t="shared" si="258"/>
        <v>0</v>
      </c>
      <c r="AF352" s="1">
        <f t="shared" si="259"/>
        <v>0</v>
      </c>
      <c r="AG352" s="1">
        <f t="shared" si="260"/>
        <v>0</v>
      </c>
      <c r="AH352" s="1">
        <f t="shared" si="261"/>
        <v>0.22778764290577244</v>
      </c>
      <c r="AI352" s="1">
        <f t="shared" si="262"/>
        <v>3.7281879867992931E-2</v>
      </c>
      <c r="AJ352" s="1">
        <f t="shared" si="263"/>
        <v>2.0658776797460931E-2</v>
      </c>
      <c r="AK352" s="1">
        <f t="shared" si="264"/>
        <v>0.15685454976942589</v>
      </c>
      <c r="AL352" s="1">
        <f t="shared" si="265"/>
        <v>4.8508200000000006</v>
      </c>
      <c r="AM352" s="1">
        <f t="shared" si="266"/>
        <v>8.0708799999999972</v>
      </c>
    </row>
    <row r="353" spans="1:40">
      <c r="A353" s="15" t="s">
        <v>12</v>
      </c>
      <c r="B353" s="1">
        <f t="shared" si="229"/>
        <v>0.95917330861109396</v>
      </c>
      <c r="C353" s="1">
        <f t="shared" si="230"/>
        <v>4.0497023407515383E-2</v>
      </c>
      <c r="D353" s="1">
        <f t="shared" si="231"/>
        <v>0.38180418313189601</v>
      </c>
      <c r="E353" s="1">
        <f t="shared" si="232"/>
        <v>8.7731170836755634E-3</v>
      </c>
      <c r="F353" s="1">
        <f t="shared" si="233"/>
        <v>0</v>
      </c>
      <c r="G353" s="1">
        <f t="shared" si="234"/>
        <v>0</v>
      </c>
      <c r="H353" s="1">
        <f t="shared" si="235"/>
        <v>0</v>
      </c>
      <c r="I353" s="1">
        <f t="shared" si="236"/>
        <v>0</v>
      </c>
      <c r="J353" s="1">
        <f t="shared" si="237"/>
        <v>0.39126200412638817</v>
      </c>
      <c r="K353" s="1">
        <f t="shared" si="238"/>
        <v>7.9694016931503315E-3</v>
      </c>
      <c r="L353" s="1">
        <f t="shared" si="239"/>
        <v>1.8276923978713224</v>
      </c>
      <c r="M353" s="1">
        <f t="shared" si="240"/>
        <v>4.7479320963548233E-2</v>
      </c>
      <c r="N353" s="1">
        <f t="shared" si="241"/>
        <v>0</v>
      </c>
      <c r="O353" s="1">
        <f t="shared" si="242"/>
        <v>0</v>
      </c>
      <c r="P353" s="1">
        <f t="shared" si="243"/>
        <v>0.12586360052271503</v>
      </c>
      <c r="Q353" s="1">
        <f t="shared" si="244"/>
        <v>9.089090644323259E-3</v>
      </c>
      <c r="R353" s="1">
        <f t="shared" si="245"/>
        <v>1.644043991416186</v>
      </c>
      <c r="S353" s="1">
        <f t="shared" si="246"/>
        <v>2.3515877402282195E-2</v>
      </c>
      <c r="T353" s="1">
        <f t="shared" si="247"/>
        <v>0.16395194139234978</v>
      </c>
      <c r="U353" s="1">
        <f t="shared" si="248"/>
        <v>5.8523846658189447E-3</v>
      </c>
      <c r="V353" s="1">
        <f t="shared" si="249"/>
        <v>0</v>
      </c>
      <c r="W353" s="1">
        <f t="shared" si="250"/>
        <v>0</v>
      </c>
      <c r="X353" s="1">
        <f t="shared" si="251"/>
        <v>4.7864789713964075</v>
      </c>
      <c r="Y353" s="1">
        <f t="shared" si="252"/>
        <v>0.59073604158110493</v>
      </c>
      <c r="Z353" s="1">
        <f t="shared" si="253"/>
        <v>6.6102792858602183E-2</v>
      </c>
      <c r="AA353" s="1">
        <f t="shared" si="254"/>
        <v>1.4167499391733092E-2</v>
      </c>
      <c r="AB353" s="1">
        <f t="shared" si="255"/>
        <v>7.9626808673038688E-2</v>
      </c>
      <c r="AC353" s="1">
        <f t="shared" si="256"/>
        <v>1.3018243166847986E-2</v>
      </c>
      <c r="AD353" s="1">
        <f t="shared" si="257"/>
        <v>0</v>
      </c>
      <c r="AE353" s="1">
        <f t="shared" si="258"/>
        <v>0</v>
      </c>
      <c r="AF353" s="1">
        <f t="shared" si="259"/>
        <v>0</v>
      </c>
      <c r="AG353" s="1">
        <f t="shared" si="260"/>
        <v>0</v>
      </c>
      <c r="AH353" s="1">
        <f t="shared" si="261"/>
        <v>0</v>
      </c>
      <c r="AI353" s="1">
        <f t="shared" si="262"/>
        <v>0</v>
      </c>
      <c r="AJ353" s="1">
        <f t="shared" si="263"/>
        <v>0</v>
      </c>
      <c r="AK353" s="1">
        <f t="shared" si="264"/>
        <v>0</v>
      </c>
      <c r="AL353" s="1">
        <f t="shared" si="265"/>
        <v>10.425999999999998</v>
      </c>
      <c r="AM353" s="1">
        <f t="shared" si="266"/>
        <v>0.76109799999999994</v>
      </c>
    </row>
    <row r="354" spans="1:40">
      <c r="B354" s="21"/>
      <c r="C354" s="21"/>
      <c r="D354" s="21"/>
      <c r="E354" s="21"/>
      <c r="F354" s="21"/>
      <c r="G354" s="21"/>
      <c r="H354" s="21"/>
      <c r="I354" s="21"/>
    </row>
    <row r="355" spans="1:40" ht="22.5">
      <c r="B355" s="16" t="s">
        <v>37</v>
      </c>
      <c r="C355" s="25"/>
      <c r="D355" s="16" t="s">
        <v>38</v>
      </c>
      <c r="E355" s="16"/>
      <c r="F355" s="16" t="s">
        <v>154</v>
      </c>
      <c r="G355" s="16"/>
      <c r="H355" s="16" t="s">
        <v>39</v>
      </c>
      <c r="I355" s="16"/>
      <c r="J355" s="16" t="s">
        <v>40</v>
      </c>
      <c r="K355" s="16"/>
      <c r="L355" s="16" t="s">
        <v>51</v>
      </c>
      <c r="M355" s="16"/>
      <c r="N355" s="16" t="s">
        <v>158</v>
      </c>
      <c r="O355" s="16"/>
      <c r="P355" s="16" t="s">
        <v>159</v>
      </c>
      <c r="Q355" s="16"/>
      <c r="R355" s="16" t="s">
        <v>161</v>
      </c>
      <c r="S355" s="16"/>
      <c r="T355" s="16" t="s">
        <v>55</v>
      </c>
      <c r="U355" s="16"/>
      <c r="V355" s="16" t="s">
        <v>163</v>
      </c>
      <c r="W355" s="16"/>
      <c r="X355" s="16" t="s">
        <v>165</v>
      </c>
      <c r="Y355" s="16"/>
      <c r="Z355" s="16" t="s">
        <v>167</v>
      </c>
      <c r="AA355" s="16"/>
      <c r="AB355" s="16" t="s">
        <v>169</v>
      </c>
      <c r="AC355" s="16"/>
      <c r="AD355" s="16" t="s">
        <v>171</v>
      </c>
      <c r="AE355" s="16"/>
      <c r="AF355" s="16" t="s">
        <v>173</v>
      </c>
      <c r="AG355" s="16"/>
      <c r="AH355" s="16" t="s">
        <v>174</v>
      </c>
      <c r="AI355" s="16"/>
      <c r="AJ355" s="16" t="s">
        <v>61</v>
      </c>
      <c r="AK355" s="16"/>
      <c r="AL355" s="23" t="s">
        <v>177</v>
      </c>
      <c r="AM355" s="23"/>
    </row>
    <row r="356" spans="1:40">
      <c r="A356" s="22" t="s">
        <v>25</v>
      </c>
      <c r="B356" s="16" t="s">
        <v>30</v>
      </c>
      <c r="C356" s="16" t="s">
        <v>31</v>
      </c>
      <c r="D356" s="16" t="s">
        <v>30</v>
      </c>
      <c r="E356" s="16" t="s">
        <v>31</v>
      </c>
      <c r="F356" s="16" t="s">
        <v>30</v>
      </c>
      <c r="G356" s="16" t="s">
        <v>31</v>
      </c>
      <c r="H356" s="16" t="s">
        <v>30</v>
      </c>
      <c r="I356" s="16" t="s">
        <v>31</v>
      </c>
      <c r="J356" s="16" t="s">
        <v>30</v>
      </c>
      <c r="K356" s="16" t="s">
        <v>31</v>
      </c>
      <c r="L356" s="16" t="s">
        <v>30</v>
      </c>
      <c r="M356" s="16" t="s">
        <v>31</v>
      </c>
      <c r="N356" s="16" t="s">
        <v>30</v>
      </c>
      <c r="O356" s="16" t="s">
        <v>31</v>
      </c>
      <c r="P356" s="16" t="s">
        <v>30</v>
      </c>
      <c r="Q356" s="16" t="s">
        <v>31</v>
      </c>
      <c r="R356" s="16" t="s">
        <v>30</v>
      </c>
      <c r="S356" s="16" t="s">
        <v>31</v>
      </c>
      <c r="T356" s="16" t="s">
        <v>30</v>
      </c>
      <c r="U356" s="16" t="s">
        <v>31</v>
      </c>
      <c r="V356" s="16" t="s">
        <v>30</v>
      </c>
      <c r="W356" s="16" t="s">
        <v>31</v>
      </c>
      <c r="X356" s="16" t="s">
        <v>30</v>
      </c>
      <c r="Y356" s="16" t="s">
        <v>31</v>
      </c>
      <c r="Z356" s="16" t="s">
        <v>30</v>
      </c>
      <c r="AA356" s="16" t="s">
        <v>31</v>
      </c>
      <c r="AB356" s="16" t="s">
        <v>30</v>
      </c>
      <c r="AC356" s="16" t="s">
        <v>31</v>
      </c>
      <c r="AD356" s="16" t="s">
        <v>30</v>
      </c>
      <c r="AE356" s="16" t="s">
        <v>31</v>
      </c>
      <c r="AF356" s="16" t="s">
        <v>30</v>
      </c>
      <c r="AG356" s="16" t="s">
        <v>31</v>
      </c>
      <c r="AH356" s="16" t="s">
        <v>30</v>
      </c>
      <c r="AI356" s="16" t="s">
        <v>31</v>
      </c>
      <c r="AJ356" s="16" t="s">
        <v>30</v>
      </c>
      <c r="AK356" s="16" t="s">
        <v>31</v>
      </c>
      <c r="AL356" s="23" t="s">
        <v>30</v>
      </c>
      <c r="AM356" s="23" t="s">
        <v>31</v>
      </c>
    </row>
    <row r="357" spans="1:40">
      <c r="A357" s="11" t="s">
        <v>5</v>
      </c>
      <c r="B357" s="1">
        <f t="shared" ref="B357:B365" si="267">(B319+B331)/($AL319+$AL331)*$O199</f>
        <v>3.2426898436742602</v>
      </c>
      <c r="C357" s="1">
        <f t="shared" ref="C357:C365" si="268">(C319+C331)/($AM319+$AM331)*$P199</f>
        <v>5.5273263036665536</v>
      </c>
      <c r="D357" s="1">
        <f t="shared" ref="D357:D365" si="269">(D319+D331)/($AL319+$AL331)*$O199</f>
        <v>0.8655726909749788</v>
      </c>
      <c r="E357" s="1">
        <f t="shared" ref="E357:E365" si="270">(E319+E331)/($AM319+$AM331)*$P199</f>
        <v>0.81985707473423242</v>
      </c>
      <c r="F357" s="1">
        <f t="shared" ref="F357:F365" si="271">(F319+F331)/($AL319+$AL331)*$O199</f>
        <v>0.30992255233388305</v>
      </c>
      <c r="G357" s="1">
        <f t="shared" ref="G357:G365" si="272">(G319+G331)/($AM319+$AM331)*$P199</f>
        <v>0.22077072840789685</v>
      </c>
      <c r="H357" s="1">
        <f t="shared" ref="H357:H365" si="273">(H319+H331)/($AL319+$AL331)*$O199</f>
        <v>0.23233231905365018</v>
      </c>
      <c r="I357" s="1">
        <f t="shared" ref="I357:I365" si="274">(I319+I331)/($AM319+$AM331)*$P199</f>
        <v>0.2306397648374143</v>
      </c>
      <c r="J357" s="1">
        <f t="shared" ref="J357:J365" si="275">(J319+J331)/($AL319+$AL331)*$O199</f>
        <v>1.2007899966653148</v>
      </c>
      <c r="K357" s="1">
        <f t="shared" ref="K357:K365" si="276">(K319+K331)/($AM319+$AM331)*$P199</f>
        <v>0.95306357536713215</v>
      </c>
      <c r="L357" s="1">
        <f t="shared" ref="L357:L365" si="277">(L319+L331)/($AL319+$AL331)*$O199</f>
        <v>1.5058517015919695</v>
      </c>
      <c r="M357" s="1">
        <f t="shared" ref="M357:M365" si="278">(M319+M331)/($AM319+$AM331)*$P199</f>
        <v>1.5787553256084144</v>
      </c>
      <c r="N357" s="1">
        <f t="shared" ref="N357:N365" si="279">(N319+N331)/($AL319+$AL331)*$O199</f>
        <v>0.30604552159936771</v>
      </c>
      <c r="O357" s="1">
        <f t="shared" ref="O357:O365" si="280">(O319+O331)/($AM319+$AM331)*$P199</f>
        <v>2.6921204778875336</v>
      </c>
      <c r="P357" s="1">
        <f t="shared" ref="P357:P365" si="281">(P319+P331)/($AL319+$AL331)*$O199</f>
        <v>0.15486612144019749</v>
      </c>
      <c r="Q357" s="1">
        <f t="shared" ref="Q357:Q365" si="282">(Q319+Q331)/($AM319+$AM331)*$P199</f>
        <v>0.43412640080990561</v>
      </c>
      <c r="R357" s="1">
        <f t="shared" ref="R357:R365" si="283">(R319+R331)/($AL319+$AL331)*$O199</f>
        <v>1.1961467547734805</v>
      </c>
      <c r="S357" s="1">
        <f t="shared" ref="S357:S365" si="284">(S319+S331)/($AM319+$AM331)*$P199</f>
        <v>0.64572570486248038</v>
      </c>
      <c r="T357" s="1">
        <f t="shared" ref="T357:T365" si="285">(T319+T331)/($AL319+$AL331)*$O199</f>
        <v>0.20141230113572456</v>
      </c>
      <c r="U357" s="1">
        <f t="shared" ref="U357:U365" si="286">(U319+U331)/($AM319+$AM331)*$P199</f>
        <v>0.27299495099977128</v>
      </c>
      <c r="V357" s="1">
        <f t="shared" ref="V357:V365" si="287">(V319+V331)/($AL319+$AL331)*$O199</f>
        <v>8.2474238268398489E-2</v>
      </c>
      <c r="W357" s="1">
        <f t="shared" ref="W357:W365" si="288">(W319+W331)/($AM319+$AM331)*$P199</f>
        <v>0.42600002504723594</v>
      </c>
      <c r="X357" s="1">
        <f t="shared" ref="X357:X365" si="289">(X319+X331)/($AL319+$AL331)*$O199</f>
        <v>1.1210335800729927</v>
      </c>
      <c r="Y357" s="1">
        <f t="shared" ref="Y357:Y365" si="290">(Y319+Y331)/($AM319+$AM331)*$P199</f>
        <v>6.0156529017842768</v>
      </c>
      <c r="Z357" s="1">
        <f t="shared" ref="Z357:Z365" si="291">(Z319+Z331)/($AL319+$AL331)*$O199</f>
        <v>0.4764519343647487</v>
      </c>
      <c r="AA357" s="1">
        <f t="shared" ref="AA357:AA365" si="292">(AA319+AA331)/($AM319+$AM331)*$P199</f>
        <v>3.9133204535107815</v>
      </c>
      <c r="AB357" s="1">
        <f t="shared" ref="AB357:AB365" si="293">(AB319+AB331)/($AL319+$AL331)*$O199</f>
        <v>0.11199702030529818</v>
      </c>
      <c r="AC357" s="1">
        <f t="shared" ref="AC357:AC365" si="294">(AC319+AC331)/($AM319+$AM331)*$P199</f>
        <v>0.90594034144217017</v>
      </c>
      <c r="AD357" s="1">
        <f t="shared" ref="AD357:AD365" si="295">(AD319+AD331)/($AL319+$AL331)*$O199</f>
        <v>1.3012450308409746E-2</v>
      </c>
      <c r="AE357" s="1">
        <f t="shared" ref="AE357:AE365" si="296">(AE319+AE331)/($AM319+$AM331)*$P199</f>
        <v>0.21368339824588936</v>
      </c>
      <c r="AF357" s="1">
        <f t="shared" ref="AF357:AF365" si="297">(AF319+AF331)/($AL319+$AL331)*$O199</f>
        <v>1.7269855668277143E-2</v>
      </c>
      <c r="AG357" s="1">
        <f t="shared" ref="AG357:AG365" si="298">(AG319+AG331)/($AM319+$AM331)*$P199</f>
        <v>0.13426297896838157</v>
      </c>
      <c r="AH357" s="1">
        <f t="shared" ref="AH357:AH365" si="299">(AH319+AH331)/($AL319+$AL331)*$O199</f>
        <v>7.08809047332562E-2</v>
      </c>
      <c r="AI357" s="1">
        <f t="shared" ref="AI357:AI365" si="300">(AI319+AI331)/($AM319+$AM331)*$P199</f>
        <v>1.3357012262310229E-2</v>
      </c>
      <c r="AJ357" s="1">
        <f t="shared" ref="AJ357:AJ365" si="301">(AJ319+AJ331)/($AL319+$AL331)*$O199</f>
        <v>9.3273708763948332E-2</v>
      </c>
      <c r="AK357" s="1">
        <f t="shared" ref="AK357:AK365" si="302">(AK319+AK331)/($AM319+$AM331)*$P199</f>
        <v>0.84139119682946173</v>
      </c>
      <c r="AL357" s="1">
        <f>SUM(AJ357,AH357,AF357,AD357,AB357,Z357,X357,V357,T357,R357,P357,N357,L357,J357,H357,F357,D357,B357)</f>
        <v>11.202023495728158</v>
      </c>
      <c r="AM357" s="1">
        <f>SUM(AK357,AI357,AG357,AE357,AC357,AA357,Y357,W357,U357,S357,Q357,O357,M357,K357,I357,G357,E357,C357)</f>
        <v>25.838988615271845</v>
      </c>
      <c r="AN357" s="1">
        <f>SUM(AL357:AM357)</f>
        <v>37.041012111000001</v>
      </c>
    </row>
    <row r="358" spans="1:40">
      <c r="A358" s="13" t="s">
        <v>13</v>
      </c>
      <c r="B358" s="1">
        <f t="shared" si="267"/>
        <v>0.12194417629567303</v>
      </c>
      <c r="C358" s="1">
        <f t="shared" si="268"/>
        <v>0.2066462683238228</v>
      </c>
      <c r="D358" s="1">
        <f t="shared" si="269"/>
        <v>7.9511369981737481E-2</v>
      </c>
      <c r="E358" s="1">
        <f t="shared" si="270"/>
        <v>7.5736857663564167E-2</v>
      </c>
      <c r="F358" s="1">
        <f t="shared" si="271"/>
        <v>2.5813209538753195E-2</v>
      </c>
      <c r="G358" s="1">
        <f t="shared" si="272"/>
        <v>1.8865536985519148E-2</v>
      </c>
      <c r="H358" s="1">
        <f t="shared" si="273"/>
        <v>1.4100233485657697E-2</v>
      </c>
      <c r="I358" s="1">
        <f t="shared" si="274"/>
        <v>1.261151506706025E-2</v>
      </c>
      <c r="J358" s="1">
        <f t="shared" si="275"/>
        <v>5.8014426741637988E-2</v>
      </c>
      <c r="K358" s="1">
        <f t="shared" si="276"/>
        <v>4.4865445322327613E-2</v>
      </c>
      <c r="L358" s="1">
        <f t="shared" si="277"/>
        <v>4.7407008524753658E-2</v>
      </c>
      <c r="M358" s="1">
        <f t="shared" si="278"/>
        <v>4.9401952713504511E-2</v>
      </c>
      <c r="N358" s="1">
        <f t="shared" si="279"/>
        <v>1.6646497747730526E-2</v>
      </c>
      <c r="O358" s="1">
        <f t="shared" si="280"/>
        <v>0.14117951277103688</v>
      </c>
      <c r="P358" s="1">
        <f t="shared" si="281"/>
        <v>4.7253339019740128E-3</v>
      </c>
      <c r="Q358" s="1">
        <f t="shared" si="282"/>
        <v>1.288508932969238E-2</v>
      </c>
      <c r="R358" s="1">
        <f t="shared" si="283"/>
        <v>5.3680492326724782E-2</v>
      </c>
      <c r="S358" s="1">
        <f t="shared" si="284"/>
        <v>2.7703747744900142E-2</v>
      </c>
      <c r="T358" s="1">
        <f t="shared" si="285"/>
        <v>1.2894776356247348E-2</v>
      </c>
      <c r="U358" s="1">
        <f t="shared" si="286"/>
        <v>1.6780850112859364E-2</v>
      </c>
      <c r="V358" s="1">
        <f t="shared" si="287"/>
        <v>5.5279104814247929E-3</v>
      </c>
      <c r="W358" s="1">
        <f t="shared" si="288"/>
        <v>2.7646413252314327E-2</v>
      </c>
      <c r="X358" s="1">
        <f t="shared" si="289"/>
        <v>3.2407855200087383E-3</v>
      </c>
      <c r="Y358" s="1">
        <f t="shared" si="290"/>
        <v>1.8019722030516688E-2</v>
      </c>
      <c r="Z358" s="1">
        <f t="shared" si="291"/>
        <v>5.2315080482266733E-2</v>
      </c>
      <c r="AA358" s="1">
        <f t="shared" si="292"/>
        <v>0.41532205438466585</v>
      </c>
      <c r="AB358" s="1">
        <f t="shared" si="293"/>
        <v>1.167512362851428E-3</v>
      </c>
      <c r="AC358" s="1">
        <f t="shared" si="294"/>
        <v>1.0576246136169943E-2</v>
      </c>
      <c r="AD358" s="1">
        <f t="shared" si="295"/>
        <v>1.4335801115396576E-3</v>
      </c>
      <c r="AE358" s="1">
        <f t="shared" si="296"/>
        <v>2.4270334068601788E-2</v>
      </c>
      <c r="AF358" s="1">
        <f t="shared" si="297"/>
        <v>0</v>
      </c>
      <c r="AG358" s="1">
        <f t="shared" si="298"/>
        <v>0</v>
      </c>
      <c r="AH358" s="1">
        <f t="shared" si="299"/>
        <v>0</v>
      </c>
      <c r="AI358" s="1">
        <f t="shared" si="300"/>
        <v>0</v>
      </c>
      <c r="AJ358" s="1">
        <f t="shared" si="301"/>
        <v>7.5349273335924864E-3</v>
      </c>
      <c r="AK358" s="1">
        <f t="shared" si="302"/>
        <v>6.454773290087075E-2</v>
      </c>
      <c r="AL358" s="1">
        <f t="shared" ref="AL358:AL365" si="303">SUM(AJ358,AH358,AF358,AD358,AB358,Z358,X358,V358,T358,R358,P358,N358,L358,J358,H358,F358,D358,B358)</f>
        <v>0.50595732119257364</v>
      </c>
      <c r="AM358" s="1">
        <f t="shared" ref="AM358:AM365" si="304">SUM(AK358,AI358,AG358,AE358,AC358,AA358,Y358,W358,U358,S358,Q358,O358,M358,K358,I358,G358,E358,C358)</f>
        <v>1.1670592788074268</v>
      </c>
    </row>
    <row r="359" spans="1:40">
      <c r="A359" s="15" t="s">
        <v>6</v>
      </c>
      <c r="B359" s="1">
        <f t="shared" si="267"/>
        <v>0</v>
      </c>
      <c r="C359" s="1">
        <f t="shared" si="268"/>
        <v>0</v>
      </c>
      <c r="D359" s="1">
        <f t="shared" si="269"/>
        <v>0</v>
      </c>
      <c r="E359" s="1">
        <f t="shared" si="270"/>
        <v>0</v>
      </c>
      <c r="F359" s="1">
        <f t="shared" si="271"/>
        <v>0</v>
      </c>
      <c r="G359" s="1">
        <f t="shared" si="272"/>
        <v>0</v>
      </c>
      <c r="H359" s="1">
        <f t="shared" si="273"/>
        <v>0</v>
      </c>
      <c r="I359" s="1">
        <f t="shared" si="274"/>
        <v>0</v>
      </c>
      <c r="J359" s="1">
        <f t="shared" si="275"/>
        <v>0</v>
      </c>
      <c r="K359" s="1">
        <f t="shared" si="276"/>
        <v>0</v>
      </c>
      <c r="L359" s="1">
        <f t="shared" si="277"/>
        <v>0</v>
      </c>
      <c r="M359" s="1">
        <f t="shared" si="278"/>
        <v>0</v>
      </c>
      <c r="N359" s="1">
        <f t="shared" si="279"/>
        <v>0</v>
      </c>
      <c r="O359" s="1">
        <f t="shared" si="280"/>
        <v>0</v>
      </c>
      <c r="P359" s="1">
        <f t="shared" si="281"/>
        <v>0</v>
      </c>
      <c r="Q359" s="1">
        <f t="shared" si="282"/>
        <v>0</v>
      </c>
      <c r="R359" s="1">
        <f t="shared" si="283"/>
        <v>0</v>
      </c>
      <c r="S359" s="1">
        <f t="shared" si="284"/>
        <v>0</v>
      </c>
      <c r="T359" s="1">
        <f t="shared" si="285"/>
        <v>0</v>
      </c>
      <c r="U359" s="1">
        <f t="shared" si="286"/>
        <v>0</v>
      </c>
      <c r="V359" s="1">
        <f t="shared" si="287"/>
        <v>0</v>
      </c>
      <c r="W359" s="1">
        <f t="shared" si="288"/>
        <v>0</v>
      </c>
      <c r="X359" s="1">
        <f t="shared" si="289"/>
        <v>0</v>
      </c>
      <c r="Y359" s="1">
        <f t="shared" si="290"/>
        <v>0</v>
      </c>
      <c r="Z359" s="1">
        <f t="shared" si="291"/>
        <v>0</v>
      </c>
      <c r="AA359" s="1">
        <f t="shared" si="292"/>
        <v>0</v>
      </c>
      <c r="AB359" s="1">
        <f t="shared" si="293"/>
        <v>0</v>
      </c>
      <c r="AC359" s="1">
        <f t="shared" si="294"/>
        <v>0</v>
      </c>
      <c r="AD359" s="1">
        <f t="shared" si="295"/>
        <v>0</v>
      </c>
      <c r="AE359" s="1">
        <f t="shared" si="296"/>
        <v>0</v>
      </c>
      <c r="AF359" s="1">
        <f t="shared" si="297"/>
        <v>0</v>
      </c>
      <c r="AG359" s="1">
        <f t="shared" si="298"/>
        <v>0</v>
      </c>
      <c r="AH359" s="1">
        <f t="shared" si="299"/>
        <v>0</v>
      </c>
      <c r="AI359" s="1">
        <f t="shared" si="300"/>
        <v>0</v>
      </c>
      <c r="AJ359" s="1">
        <f t="shared" si="301"/>
        <v>0</v>
      </c>
      <c r="AK359" s="1">
        <f t="shared" si="302"/>
        <v>0</v>
      </c>
      <c r="AL359" s="1">
        <f t="shared" si="303"/>
        <v>0</v>
      </c>
      <c r="AM359" s="1">
        <f t="shared" si="304"/>
        <v>0</v>
      </c>
    </row>
    <row r="360" spans="1:40">
      <c r="A360" s="13" t="s">
        <v>7</v>
      </c>
      <c r="B360" s="1">
        <f t="shared" si="267"/>
        <v>0.24140408365913943</v>
      </c>
      <c r="C360" s="1">
        <f t="shared" si="268"/>
        <v>0.4433332015449038</v>
      </c>
      <c r="D360" s="1">
        <f t="shared" si="269"/>
        <v>4.3618101716798502E-2</v>
      </c>
      <c r="E360" s="1">
        <f t="shared" si="270"/>
        <v>4.466895166781952E-2</v>
      </c>
      <c r="F360" s="1">
        <f t="shared" si="271"/>
        <v>5.7534284259068589E-3</v>
      </c>
      <c r="G360" s="1">
        <f t="shared" si="272"/>
        <v>4.4586521728106005E-3</v>
      </c>
      <c r="H360" s="1">
        <f t="shared" si="273"/>
        <v>0</v>
      </c>
      <c r="I360" s="1">
        <f t="shared" si="274"/>
        <v>0</v>
      </c>
      <c r="J360" s="1">
        <f t="shared" si="275"/>
        <v>0.12450636471723812</v>
      </c>
      <c r="K360" s="1">
        <f t="shared" si="276"/>
        <v>0.10581906466581568</v>
      </c>
      <c r="L360" s="1">
        <f t="shared" si="277"/>
        <v>6.9343820421474342E-2</v>
      </c>
      <c r="M360" s="1">
        <f t="shared" si="278"/>
        <v>7.8323068717212022E-2</v>
      </c>
      <c r="N360" s="1">
        <f t="shared" si="279"/>
        <v>3.9547150180471932E-2</v>
      </c>
      <c r="O360" s="1">
        <f t="shared" si="280"/>
        <v>0.37127384061404528</v>
      </c>
      <c r="P360" s="1">
        <f t="shared" si="281"/>
        <v>3.8526967814301073E-3</v>
      </c>
      <c r="Q360" s="1">
        <f t="shared" si="282"/>
        <v>1.155859711415964E-2</v>
      </c>
      <c r="R360" s="1">
        <f t="shared" si="283"/>
        <v>0.11439219912080975</v>
      </c>
      <c r="S360" s="1">
        <f t="shared" si="284"/>
        <v>6.5749673317222548E-2</v>
      </c>
      <c r="T360" s="1">
        <f t="shared" si="285"/>
        <v>5.0093444760688404E-3</v>
      </c>
      <c r="U360" s="1">
        <f t="shared" si="286"/>
        <v>7.2380845513596442E-3</v>
      </c>
      <c r="V360" s="1">
        <f t="shared" si="287"/>
        <v>8.4112264881131774E-3</v>
      </c>
      <c r="W360" s="1">
        <f t="shared" si="288"/>
        <v>4.6430507049824168E-2</v>
      </c>
      <c r="X360" s="1">
        <f t="shared" si="289"/>
        <v>2.4352187059439815E-2</v>
      </c>
      <c r="Y360" s="1">
        <f t="shared" si="290"/>
        <v>0.1425842255978842</v>
      </c>
      <c r="Z360" s="1">
        <f t="shared" si="291"/>
        <v>3.3194223461549315E-2</v>
      </c>
      <c r="AA360" s="1">
        <f t="shared" si="292"/>
        <v>0.29120494934288998</v>
      </c>
      <c r="AB360" s="1">
        <f t="shared" si="293"/>
        <v>0</v>
      </c>
      <c r="AC360" s="1">
        <f t="shared" si="294"/>
        <v>0</v>
      </c>
      <c r="AD360" s="1">
        <f t="shared" si="295"/>
        <v>1.2000111512496779E-3</v>
      </c>
      <c r="AE360" s="1">
        <f t="shared" si="296"/>
        <v>2.1467371967105065E-2</v>
      </c>
      <c r="AF360" s="1">
        <f t="shared" si="297"/>
        <v>0</v>
      </c>
      <c r="AG360" s="1">
        <f t="shared" si="298"/>
        <v>0</v>
      </c>
      <c r="AH360" s="1">
        <f t="shared" si="299"/>
        <v>0</v>
      </c>
      <c r="AI360" s="1">
        <f t="shared" si="300"/>
        <v>0</v>
      </c>
      <c r="AJ360" s="1">
        <f t="shared" si="301"/>
        <v>1.9485353235847421E-3</v>
      </c>
      <c r="AK360" s="1">
        <f t="shared" si="302"/>
        <v>1.8671353693672878E-2</v>
      </c>
      <c r="AL360" s="1">
        <f t="shared" si="303"/>
        <v>0.71653337298327469</v>
      </c>
      <c r="AM360" s="1">
        <f t="shared" si="304"/>
        <v>1.6527815420167251</v>
      </c>
    </row>
    <row r="361" spans="1:40">
      <c r="A361" s="15" t="s">
        <v>8</v>
      </c>
      <c r="B361" s="1">
        <f t="shared" si="267"/>
        <v>0.70569165439037351</v>
      </c>
      <c r="C361" s="1">
        <f t="shared" si="268"/>
        <v>1.341624266155893</v>
      </c>
      <c r="D361" s="1">
        <f t="shared" si="269"/>
        <v>5.7052464302614514E-2</v>
      </c>
      <c r="E361" s="1">
        <f t="shared" si="270"/>
        <v>6.0176821212979389E-2</v>
      </c>
      <c r="F361" s="1">
        <f t="shared" si="271"/>
        <v>3.0144287725108836E-2</v>
      </c>
      <c r="G361" s="1">
        <f t="shared" si="272"/>
        <v>2.3845328565140322E-2</v>
      </c>
      <c r="H361" s="1">
        <f t="shared" si="273"/>
        <v>5.6284760356047125E-2</v>
      </c>
      <c r="I361" s="1">
        <f t="shared" si="274"/>
        <v>6.3138918930443516E-2</v>
      </c>
      <c r="J361" s="1">
        <f t="shared" si="275"/>
        <v>0.24116641470236075</v>
      </c>
      <c r="K361" s="1">
        <f t="shared" si="276"/>
        <v>0.21407482710252881</v>
      </c>
      <c r="L361" s="1">
        <f t="shared" si="277"/>
        <v>0.26946798059995508</v>
      </c>
      <c r="M361" s="1">
        <f t="shared" si="278"/>
        <v>0.31510689117951074</v>
      </c>
      <c r="N361" s="1">
        <f t="shared" si="279"/>
        <v>4.1738887659859808E-2</v>
      </c>
      <c r="O361" s="1">
        <f t="shared" si="280"/>
        <v>0.411249187421803</v>
      </c>
      <c r="P361" s="1">
        <f t="shared" si="281"/>
        <v>2.003826040067512E-2</v>
      </c>
      <c r="Q361" s="1">
        <f t="shared" si="282"/>
        <v>6.2838277089351524E-2</v>
      </c>
      <c r="R361" s="1">
        <f t="shared" si="283"/>
        <v>0.17530966191171962</v>
      </c>
      <c r="S361" s="1">
        <f t="shared" si="284"/>
        <v>0.10611207237751782</v>
      </c>
      <c r="T361" s="1">
        <f t="shared" si="285"/>
        <v>3.9095973555090799E-2</v>
      </c>
      <c r="U361" s="1">
        <f t="shared" si="286"/>
        <v>5.9383078909440022E-2</v>
      </c>
      <c r="V361" s="1">
        <f t="shared" si="287"/>
        <v>1.4538115877123919E-2</v>
      </c>
      <c r="W361" s="1">
        <f t="shared" si="288"/>
        <v>8.4059954549497481E-2</v>
      </c>
      <c r="X361" s="1">
        <f t="shared" si="289"/>
        <v>0.18930693692980718</v>
      </c>
      <c r="Y361" s="1">
        <f t="shared" si="290"/>
        <v>1.1266161923726503</v>
      </c>
      <c r="Z361" s="1">
        <f t="shared" si="291"/>
        <v>3.8469303937816113E-2</v>
      </c>
      <c r="AA361" s="1">
        <f t="shared" si="292"/>
        <v>0.35378769712595282</v>
      </c>
      <c r="AB361" s="1">
        <f t="shared" si="293"/>
        <v>5.5016135849955032E-3</v>
      </c>
      <c r="AC361" s="1">
        <f t="shared" si="294"/>
        <v>4.8849458806467863E-2</v>
      </c>
      <c r="AD361" s="1">
        <f t="shared" si="295"/>
        <v>0</v>
      </c>
      <c r="AE361" s="1">
        <f t="shared" si="296"/>
        <v>0</v>
      </c>
      <c r="AF361" s="1">
        <f t="shared" si="297"/>
        <v>5.6556309740209802E-3</v>
      </c>
      <c r="AG361" s="1">
        <f t="shared" si="298"/>
        <v>4.8255200357593113E-2</v>
      </c>
      <c r="AH361" s="1">
        <f t="shared" si="299"/>
        <v>0</v>
      </c>
      <c r="AI361" s="1">
        <f t="shared" si="300"/>
        <v>0</v>
      </c>
      <c r="AJ361" s="1">
        <f t="shared" si="301"/>
        <v>5.0112358590331521E-3</v>
      </c>
      <c r="AK361" s="1">
        <f t="shared" si="302"/>
        <v>5.0741525076627207E-2</v>
      </c>
      <c r="AL361" s="1">
        <f t="shared" si="303"/>
        <v>1.8944731827666017</v>
      </c>
      <c r="AM361" s="1">
        <f t="shared" si="304"/>
        <v>4.3698596972333972</v>
      </c>
    </row>
    <row r="362" spans="1:40">
      <c r="A362" s="13" t="s">
        <v>9</v>
      </c>
      <c r="B362" s="1">
        <f t="shared" si="267"/>
        <v>0.3297802464712386</v>
      </c>
      <c r="C362" s="1">
        <f t="shared" si="268"/>
        <v>0.57578479009286954</v>
      </c>
      <c r="D362" s="1">
        <f t="shared" si="269"/>
        <v>3.6715262289392953E-2</v>
      </c>
      <c r="E362" s="1">
        <f t="shared" si="270"/>
        <v>3.5324016935112341E-2</v>
      </c>
      <c r="F362" s="1">
        <f t="shared" si="271"/>
        <v>1.5046570057666245E-2</v>
      </c>
      <c r="G362" s="1">
        <f t="shared" si="272"/>
        <v>1.0726507762024867E-2</v>
      </c>
      <c r="H362" s="1">
        <f t="shared" si="273"/>
        <v>6.9118229840322894E-3</v>
      </c>
      <c r="I362" s="1">
        <f t="shared" si="274"/>
        <v>7.5235783727503475E-3</v>
      </c>
      <c r="J362" s="1">
        <f t="shared" si="275"/>
        <v>5.2532446604737611E-2</v>
      </c>
      <c r="K362" s="1">
        <f t="shared" si="276"/>
        <v>4.3327907866378093E-2</v>
      </c>
      <c r="L362" s="1">
        <f t="shared" si="277"/>
        <v>0.16409349525023159</v>
      </c>
      <c r="M362" s="1">
        <f t="shared" si="278"/>
        <v>0.17624314926107557</v>
      </c>
      <c r="N362" s="1">
        <f t="shared" si="279"/>
        <v>1.0438963754166039E-2</v>
      </c>
      <c r="O362" s="1">
        <f t="shared" si="280"/>
        <v>9.6216051859393387E-2</v>
      </c>
      <c r="P362" s="1">
        <f t="shared" si="281"/>
        <v>2.0634601320981088E-2</v>
      </c>
      <c r="Q362" s="1">
        <f t="shared" si="282"/>
        <v>6.0194379325903477E-2</v>
      </c>
      <c r="R362" s="1">
        <f t="shared" si="283"/>
        <v>8.8266429275411853E-2</v>
      </c>
      <c r="S362" s="1">
        <f t="shared" si="284"/>
        <v>5.0175454601130633E-2</v>
      </c>
      <c r="T362" s="1">
        <f t="shared" si="285"/>
        <v>1.2889617439335671E-2</v>
      </c>
      <c r="U362" s="1">
        <f t="shared" si="286"/>
        <v>1.8347123969553406E-2</v>
      </c>
      <c r="V362" s="1">
        <f t="shared" si="287"/>
        <v>1.1330907472993562E-2</v>
      </c>
      <c r="W362" s="1">
        <f t="shared" si="288"/>
        <v>6.1121394497614112E-2</v>
      </c>
      <c r="X362" s="1">
        <f t="shared" si="289"/>
        <v>8.8858549981924079E-2</v>
      </c>
      <c r="Y362" s="1">
        <f t="shared" si="290"/>
        <v>0.47399516761893162</v>
      </c>
      <c r="Z362" s="1">
        <f t="shared" si="291"/>
        <v>2.7228041701813078E-2</v>
      </c>
      <c r="AA362" s="1">
        <f t="shared" si="292"/>
        <v>0.23388360374232911</v>
      </c>
      <c r="AB362" s="1">
        <f t="shared" si="293"/>
        <v>2.0523466239954335E-2</v>
      </c>
      <c r="AC362" s="1">
        <f t="shared" si="294"/>
        <v>0.15641715817319499</v>
      </c>
      <c r="AD362" s="1">
        <f t="shared" si="295"/>
        <v>1.6035377001681725E-3</v>
      </c>
      <c r="AE362" s="1">
        <f t="shared" si="296"/>
        <v>2.6278002797571181E-2</v>
      </c>
      <c r="AF362" s="1">
        <f t="shared" si="297"/>
        <v>0</v>
      </c>
      <c r="AG362" s="1">
        <f t="shared" si="298"/>
        <v>0</v>
      </c>
      <c r="AH362" s="1">
        <f t="shared" si="299"/>
        <v>1.709602200670916E-2</v>
      </c>
      <c r="AI362" s="1">
        <f t="shared" si="300"/>
        <v>3.4856965329328701E-3</v>
      </c>
      <c r="AJ362" s="1">
        <f t="shared" si="301"/>
        <v>7.7255235169988098E-3</v>
      </c>
      <c r="AK362" s="1">
        <f t="shared" si="302"/>
        <v>7.3859387523479522E-2</v>
      </c>
      <c r="AL362" s="1">
        <f t="shared" si="303"/>
        <v>0.9116755040677551</v>
      </c>
      <c r="AM362" s="1">
        <f t="shared" si="304"/>
        <v>2.1029033709322449</v>
      </c>
    </row>
    <row r="363" spans="1:40">
      <c r="A363" s="15" t="s">
        <v>10</v>
      </c>
      <c r="B363" s="1">
        <f t="shared" si="267"/>
        <v>0.53954951059422507</v>
      </c>
      <c r="C363" s="1">
        <f t="shared" si="268"/>
        <v>0.84270383023312112</v>
      </c>
      <c r="D363" s="1">
        <f t="shared" si="269"/>
        <v>0.10340298087655928</v>
      </c>
      <c r="E363" s="1">
        <f t="shared" si="270"/>
        <v>8.8788866090671242E-2</v>
      </c>
      <c r="F363" s="1">
        <f t="shared" si="271"/>
        <v>2.3061437345261431E-2</v>
      </c>
      <c r="G363" s="1">
        <f t="shared" si="272"/>
        <v>1.4611865041558331E-2</v>
      </c>
      <c r="H363" s="1">
        <f t="shared" si="273"/>
        <v>0.10008585157194078</v>
      </c>
      <c r="I363" s="1">
        <f t="shared" si="274"/>
        <v>9.9262215163861273E-2</v>
      </c>
      <c r="J363" s="1">
        <f t="shared" si="275"/>
        <v>0.10653131806300814</v>
      </c>
      <c r="K363" s="1">
        <f t="shared" si="276"/>
        <v>7.8911600430058418E-2</v>
      </c>
      <c r="L363" s="1">
        <f t="shared" si="277"/>
        <v>0.33966432198729912</v>
      </c>
      <c r="M363" s="1">
        <f t="shared" si="278"/>
        <v>0.3263592568869218</v>
      </c>
      <c r="N363" s="1">
        <f t="shared" si="279"/>
        <v>1.4310258249669151E-2</v>
      </c>
      <c r="O363" s="1">
        <f t="shared" si="280"/>
        <v>0.11873927756472318</v>
      </c>
      <c r="P363" s="1">
        <f t="shared" si="281"/>
        <v>4.3498047884822505E-2</v>
      </c>
      <c r="Q363" s="1">
        <f t="shared" si="282"/>
        <v>0.11400808414062565</v>
      </c>
      <c r="R363" s="1">
        <f t="shared" si="283"/>
        <v>0.17867565648329833</v>
      </c>
      <c r="S363" s="1">
        <f t="shared" si="284"/>
        <v>9.1545104113979384E-2</v>
      </c>
      <c r="T363" s="1">
        <f t="shared" si="285"/>
        <v>5.6617254213329131E-2</v>
      </c>
      <c r="U363" s="1">
        <f t="shared" si="286"/>
        <v>7.2586115075281066E-2</v>
      </c>
      <c r="V363" s="1">
        <f t="shared" si="287"/>
        <v>0</v>
      </c>
      <c r="W363" s="1">
        <f t="shared" si="288"/>
        <v>0</v>
      </c>
      <c r="X363" s="1">
        <f t="shared" si="289"/>
        <v>0.34349866606759827</v>
      </c>
      <c r="Y363" s="1">
        <f t="shared" si="290"/>
        <v>1.6256274245592817</v>
      </c>
      <c r="Z363" s="1">
        <f t="shared" si="291"/>
        <v>5.3204715370617273E-2</v>
      </c>
      <c r="AA363" s="1">
        <f t="shared" si="292"/>
        <v>0.41120434239386916</v>
      </c>
      <c r="AB363" s="1">
        <f t="shared" si="293"/>
        <v>5.8967348496373008E-2</v>
      </c>
      <c r="AC363" s="1">
        <f t="shared" si="294"/>
        <v>0.393009673822241</v>
      </c>
      <c r="AD363" s="1">
        <f t="shared" si="295"/>
        <v>0</v>
      </c>
      <c r="AE363" s="1">
        <f t="shared" si="296"/>
        <v>0</v>
      </c>
      <c r="AF363" s="1">
        <f t="shared" si="297"/>
        <v>1.7156076334304795E-2</v>
      </c>
      <c r="AG363" s="1">
        <f t="shared" si="298"/>
        <v>0.10975402451544103</v>
      </c>
      <c r="AH363" s="1">
        <f t="shared" si="299"/>
        <v>0</v>
      </c>
      <c r="AI363" s="1">
        <f t="shared" si="300"/>
        <v>0</v>
      </c>
      <c r="AJ363" s="1">
        <f t="shared" si="301"/>
        <v>2.780281324146085E-2</v>
      </c>
      <c r="AK363" s="1">
        <f t="shared" si="302"/>
        <v>0.24006033318859879</v>
      </c>
      <c r="AL363" s="1">
        <f t="shared" si="303"/>
        <v>2.0060262567797671</v>
      </c>
      <c r="AM363" s="1">
        <f t="shared" si="304"/>
        <v>4.6271720132202336</v>
      </c>
    </row>
    <row r="364" spans="1:40">
      <c r="A364" s="13" t="s">
        <v>11</v>
      </c>
      <c r="B364" s="1">
        <f t="shared" si="267"/>
        <v>0.38226795771116995</v>
      </c>
      <c r="C364" s="1">
        <f t="shared" si="268"/>
        <v>0.71964782165632912</v>
      </c>
      <c r="D364" s="1">
        <f t="shared" si="269"/>
        <v>0.14984247309381246</v>
      </c>
      <c r="E364" s="1">
        <f t="shared" si="270"/>
        <v>0.15466077457766017</v>
      </c>
      <c r="F364" s="1">
        <f t="shared" si="271"/>
        <v>0.1050507359212494</v>
      </c>
      <c r="G364" s="1">
        <f t="shared" si="272"/>
        <v>7.9615460849371475E-2</v>
      </c>
      <c r="H364" s="1">
        <f t="shared" si="273"/>
        <v>7.2099570866101484E-2</v>
      </c>
      <c r="I364" s="1">
        <f t="shared" si="274"/>
        <v>8.8056053900099365E-2</v>
      </c>
      <c r="J364" s="1">
        <f t="shared" si="275"/>
        <v>0.10194007236746554</v>
      </c>
      <c r="K364" s="1">
        <f t="shared" si="276"/>
        <v>9.1439661159380084E-2</v>
      </c>
      <c r="L364" s="1">
        <f t="shared" si="277"/>
        <v>0.24260636465691834</v>
      </c>
      <c r="M364" s="1">
        <f t="shared" si="278"/>
        <v>0.280980774943002</v>
      </c>
      <c r="N364" s="1">
        <f t="shared" si="279"/>
        <v>0</v>
      </c>
      <c r="O364" s="1">
        <f t="shared" si="280"/>
        <v>0</v>
      </c>
      <c r="P364" s="1">
        <f t="shared" si="281"/>
        <v>1.6743272792599673E-2</v>
      </c>
      <c r="Q364" s="1">
        <f t="shared" si="282"/>
        <v>5.3168565703290191E-2</v>
      </c>
      <c r="R364" s="1">
        <f t="shared" si="283"/>
        <v>0.2719518526348072</v>
      </c>
      <c r="S364" s="1">
        <f t="shared" si="284"/>
        <v>0.16943321538021208</v>
      </c>
      <c r="T364" s="1">
        <f t="shared" si="285"/>
        <v>4.5775099408947979E-2</v>
      </c>
      <c r="U364" s="1">
        <f t="shared" si="286"/>
        <v>7.1307374263196166E-2</v>
      </c>
      <c r="V364" s="1">
        <f t="shared" si="287"/>
        <v>0</v>
      </c>
      <c r="W364" s="1">
        <f t="shared" si="288"/>
        <v>0</v>
      </c>
      <c r="X364" s="1">
        <f t="shared" si="289"/>
        <v>0.3572288650441634</v>
      </c>
      <c r="Y364" s="1">
        <f t="shared" si="290"/>
        <v>2.0179978635560039</v>
      </c>
      <c r="Z364" s="1">
        <f t="shared" si="291"/>
        <v>1.8610509554511826E-2</v>
      </c>
      <c r="AA364" s="1">
        <f t="shared" si="292"/>
        <v>0.17456494173215831</v>
      </c>
      <c r="AB364" s="1">
        <f t="shared" si="293"/>
        <v>5.2256542690431153E-2</v>
      </c>
      <c r="AC364" s="1">
        <f t="shared" si="294"/>
        <v>0.40878991582842011</v>
      </c>
      <c r="AD364" s="1">
        <f t="shared" si="295"/>
        <v>0</v>
      </c>
      <c r="AE364" s="1">
        <f t="shared" si="296"/>
        <v>0</v>
      </c>
      <c r="AF364" s="1">
        <f t="shared" si="297"/>
        <v>0</v>
      </c>
      <c r="AG364" s="1">
        <f t="shared" si="298"/>
        <v>0</v>
      </c>
      <c r="AH364" s="1">
        <f t="shared" si="299"/>
        <v>8.9898698842904856E-2</v>
      </c>
      <c r="AI364" s="1">
        <f t="shared" si="300"/>
        <v>2.0398317567543418E-2</v>
      </c>
      <c r="AJ364" s="1">
        <f t="shared" si="301"/>
        <v>8.1531953625157191E-3</v>
      </c>
      <c r="AK364" s="1">
        <f t="shared" si="302"/>
        <v>8.5821018935734322E-2</v>
      </c>
      <c r="AL364" s="1">
        <f t="shared" si="303"/>
        <v>1.914425210947599</v>
      </c>
      <c r="AM364" s="1">
        <f t="shared" si="304"/>
        <v>4.4158817600524003</v>
      </c>
    </row>
    <row r="365" spans="1:40">
      <c r="A365" s="15" t="s">
        <v>12</v>
      </c>
      <c r="B365" s="1">
        <f t="shared" si="267"/>
        <v>0.2992639717727798</v>
      </c>
      <c r="C365" s="1">
        <f t="shared" si="268"/>
        <v>0.39924236988976064</v>
      </c>
      <c r="D365" s="1">
        <f t="shared" si="269"/>
        <v>0.11912366123799312</v>
      </c>
      <c r="E365" s="1">
        <f t="shared" si="270"/>
        <v>8.6490308696539148E-2</v>
      </c>
      <c r="F365" s="1">
        <f t="shared" si="271"/>
        <v>0</v>
      </c>
      <c r="G365" s="1">
        <f t="shared" si="272"/>
        <v>0</v>
      </c>
      <c r="H365" s="1">
        <f t="shared" si="273"/>
        <v>0</v>
      </c>
      <c r="I365" s="1">
        <f t="shared" si="274"/>
        <v>0</v>
      </c>
      <c r="J365" s="1">
        <f t="shared" si="275"/>
        <v>0.12207452011794481</v>
      </c>
      <c r="K365" s="1">
        <f t="shared" si="276"/>
        <v>7.8566831605365581E-2</v>
      </c>
      <c r="L365" s="1">
        <f t="shared" si="277"/>
        <v>0.57024364758221069</v>
      </c>
      <c r="M365" s="1">
        <f t="shared" si="278"/>
        <v>0.46807777528473377</v>
      </c>
      <c r="N365" s="1">
        <f t="shared" si="279"/>
        <v>0</v>
      </c>
      <c r="O365" s="1">
        <f t="shared" si="280"/>
        <v>0</v>
      </c>
      <c r="P365" s="1">
        <f t="shared" si="281"/>
        <v>3.9269692615396215E-2</v>
      </c>
      <c r="Q365" s="1">
        <f t="shared" si="282"/>
        <v>8.9605353274163135E-2</v>
      </c>
      <c r="R365" s="1">
        <f t="shared" si="283"/>
        <v>0.51294498108252629</v>
      </c>
      <c r="S365" s="1">
        <f t="shared" si="284"/>
        <v>0.23183270853387955</v>
      </c>
      <c r="T365" s="1">
        <f t="shared" si="285"/>
        <v>5.1153330394462071E-2</v>
      </c>
      <c r="U365" s="1">
        <f t="shared" si="286"/>
        <v>5.7696090400916777E-2</v>
      </c>
      <c r="V365" s="1">
        <f t="shared" si="287"/>
        <v>0</v>
      </c>
      <c r="W365" s="1">
        <f t="shared" si="288"/>
        <v>0</v>
      </c>
      <c r="X365" s="1">
        <f t="shared" si="289"/>
        <v>1.4933909179157188</v>
      </c>
      <c r="Y365" s="1">
        <f t="shared" si="290"/>
        <v>5.8238072178008116</v>
      </c>
      <c r="Z365" s="1">
        <f t="shared" si="291"/>
        <v>2.0624202277671502E-2</v>
      </c>
      <c r="AA365" s="1">
        <f t="shared" si="292"/>
        <v>0.13967115497969115</v>
      </c>
      <c r="AB365" s="1">
        <f t="shared" si="293"/>
        <v>2.4843721993880734E-2</v>
      </c>
      <c r="AC365" s="1">
        <f t="shared" si="294"/>
        <v>0.12834114254355392</v>
      </c>
      <c r="AD365" s="1">
        <f t="shared" si="295"/>
        <v>0</v>
      </c>
      <c r="AE365" s="1">
        <f t="shared" si="296"/>
        <v>0</v>
      </c>
      <c r="AF365" s="1">
        <f t="shared" si="297"/>
        <v>0</v>
      </c>
      <c r="AG365" s="1">
        <f t="shared" si="298"/>
        <v>0</v>
      </c>
      <c r="AH365" s="1">
        <f t="shared" si="299"/>
        <v>0</v>
      </c>
      <c r="AI365" s="1">
        <f t="shared" si="300"/>
        <v>0</v>
      </c>
      <c r="AJ365" s="1">
        <f t="shared" si="301"/>
        <v>0</v>
      </c>
      <c r="AK365" s="1">
        <f t="shared" si="302"/>
        <v>0</v>
      </c>
      <c r="AL365" s="1">
        <f t="shared" si="303"/>
        <v>3.2529326469905837</v>
      </c>
      <c r="AM365" s="1">
        <f t="shared" si="304"/>
        <v>7.5033309530094146</v>
      </c>
    </row>
    <row r="366" spans="1:40">
      <c r="B366" s="21"/>
      <c r="C366" s="21"/>
      <c r="D366" s="21"/>
      <c r="E366" s="21"/>
      <c r="F366" s="21"/>
      <c r="G366" s="21"/>
      <c r="H366" s="21"/>
      <c r="I366" s="21"/>
    </row>
    <row r="367" spans="1:40" ht="22.5">
      <c r="B367" s="16" t="s">
        <v>37</v>
      </c>
      <c r="C367" s="25"/>
      <c r="D367" s="16" t="s">
        <v>38</v>
      </c>
      <c r="E367" s="16"/>
      <c r="F367" s="16" t="s">
        <v>154</v>
      </c>
      <c r="G367" s="16"/>
      <c r="H367" s="16" t="s">
        <v>39</v>
      </c>
      <c r="I367" s="16"/>
      <c r="J367" s="16" t="s">
        <v>40</v>
      </c>
      <c r="K367" s="16"/>
      <c r="L367" s="16" t="s">
        <v>51</v>
      </c>
      <c r="M367" s="16"/>
      <c r="N367" s="16" t="s">
        <v>158</v>
      </c>
      <c r="O367" s="16"/>
      <c r="P367" s="16" t="s">
        <v>159</v>
      </c>
      <c r="Q367" s="16"/>
      <c r="R367" s="16" t="s">
        <v>161</v>
      </c>
      <c r="S367" s="16"/>
      <c r="T367" s="16" t="s">
        <v>55</v>
      </c>
      <c r="U367" s="16"/>
      <c r="V367" s="16" t="s">
        <v>163</v>
      </c>
      <c r="W367" s="16"/>
      <c r="X367" s="16" t="s">
        <v>165</v>
      </c>
      <c r="Y367" s="16"/>
      <c r="Z367" s="16" t="s">
        <v>167</v>
      </c>
      <c r="AA367" s="16"/>
      <c r="AB367" s="16" t="s">
        <v>169</v>
      </c>
      <c r="AC367" s="16"/>
      <c r="AD367" s="16" t="s">
        <v>171</v>
      </c>
      <c r="AE367" s="16"/>
      <c r="AF367" s="16" t="s">
        <v>173</v>
      </c>
      <c r="AG367" s="16"/>
      <c r="AH367" s="16" t="s">
        <v>174</v>
      </c>
      <c r="AI367" s="16"/>
      <c r="AJ367" s="16" t="s">
        <v>61</v>
      </c>
      <c r="AK367" s="16"/>
      <c r="AL367" s="23" t="s">
        <v>177</v>
      </c>
      <c r="AM367" s="23"/>
    </row>
    <row r="368" spans="1:40">
      <c r="A368" s="22" t="s">
        <v>34</v>
      </c>
      <c r="B368" s="16" t="s">
        <v>30</v>
      </c>
      <c r="C368" s="16" t="s">
        <v>31</v>
      </c>
      <c r="D368" s="16" t="s">
        <v>30</v>
      </c>
      <c r="E368" s="16" t="s">
        <v>31</v>
      </c>
      <c r="F368" s="16" t="s">
        <v>30</v>
      </c>
      <c r="G368" s="16" t="s">
        <v>31</v>
      </c>
      <c r="H368" s="16" t="s">
        <v>30</v>
      </c>
      <c r="I368" s="16" t="s">
        <v>31</v>
      </c>
      <c r="J368" s="16" t="s">
        <v>30</v>
      </c>
      <c r="K368" s="16" t="s">
        <v>31</v>
      </c>
      <c r="L368" s="16" t="s">
        <v>30</v>
      </c>
      <c r="M368" s="16" t="s">
        <v>31</v>
      </c>
      <c r="N368" s="16" t="s">
        <v>30</v>
      </c>
      <c r="O368" s="16" t="s">
        <v>31</v>
      </c>
      <c r="P368" s="16" t="s">
        <v>30</v>
      </c>
      <c r="Q368" s="16" t="s">
        <v>31</v>
      </c>
      <c r="R368" s="16" t="s">
        <v>30</v>
      </c>
      <c r="S368" s="16" t="s">
        <v>31</v>
      </c>
      <c r="T368" s="16" t="s">
        <v>30</v>
      </c>
      <c r="U368" s="16" t="s">
        <v>31</v>
      </c>
      <c r="V368" s="16" t="s">
        <v>30</v>
      </c>
      <c r="W368" s="16" t="s">
        <v>31</v>
      </c>
      <c r="X368" s="16" t="s">
        <v>30</v>
      </c>
      <c r="Y368" s="16" t="s">
        <v>31</v>
      </c>
      <c r="Z368" s="16" t="s">
        <v>30</v>
      </c>
      <c r="AA368" s="16" t="s">
        <v>31</v>
      </c>
      <c r="AB368" s="16" t="s">
        <v>30</v>
      </c>
      <c r="AC368" s="16" t="s">
        <v>31</v>
      </c>
      <c r="AD368" s="16" t="s">
        <v>30</v>
      </c>
      <c r="AE368" s="16" t="s">
        <v>31</v>
      </c>
      <c r="AF368" s="16" t="s">
        <v>30</v>
      </c>
      <c r="AG368" s="16" t="s">
        <v>31</v>
      </c>
      <c r="AH368" s="16" t="s">
        <v>30</v>
      </c>
      <c r="AI368" s="16" t="s">
        <v>31</v>
      </c>
      <c r="AJ368" s="16" t="s">
        <v>30</v>
      </c>
      <c r="AK368" s="16" t="s">
        <v>31</v>
      </c>
      <c r="AL368" s="23" t="s">
        <v>30</v>
      </c>
      <c r="AM368" s="23" t="s">
        <v>31</v>
      </c>
    </row>
    <row r="369" spans="1:40">
      <c r="A369" s="11" t="s">
        <v>5</v>
      </c>
      <c r="B369" s="1">
        <f t="shared" ref="B369:B377" si="305">(B319+B331)/($AL319+$AL331)*$R199</f>
        <v>24.733871801042753</v>
      </c>
      <c r="C369" s="1">
        <f t="shared" ref="C369:C377" si="306">(C319+C331)/($AM319+$AM331)*$S199</f>
        <v>40.756424739615255</v>
      </c>
      <c r="D369" s="1">
        <f t="shared" ref="D369:D377" si="307">(D319+D331)/($AL319+$AL331)*$R199</f>
        <v>6.6022237725950488</v>
      </c>
      <c r="E369" s="1">
        <f t="shared" ref="E369:E377" si="308">(E319+E331)/($AM319+$AM331)*$S199</f>
        <v>6.0453176324114208</v>
      </c>
      <c r="F369" s="1">
        <f t="shared" ref="F369:F377" si="309">(F319+F331)/($AL319+$AL331)*$R199</f>
        <v>2.3639586415062221</v>
      </c>
      <c r="G369" s="1">
        <f t="shared" ref="G369:G377" si="310">(G319+G331)/($AM319+$AM331)*$S199</f>
        <v>1.6278802955956801</v>
      </c>
      <c r="H369" s="1">
        <f t="shared" ref="H369:H377" si="311">(H319+H331)/($AL319+$AL331)*$R199</f>
        <v>1.7721330351473481</v>
      </c>
      <c r="I369" s="1">
        <f t="shared" ref="I369:I377" si="312">(I319+I331)/($AM319+$AM331)*$S199</f>
        <v>1.7006508574178276</v>
      </c>
      <c r="J369" s="1">
        <f t="shared" ref="J369:J377" si="313">(J319+J331)/($AL319+$AL331)*$R199</f>
        <v>9.1591201346106743</v>
      </c>
      <c r="K369" s="1">
        <f t="shared" ref="K369:K377" si="314">(K319+K331)/($AM319+$AM331)*$S199</f>
        <v>7.0275322547453598</v>
      </c>
      <c r="L369" s="1">
        <f t="shared" ref="L369:L377" si="315">(L319+L331)/($AL319+$AL331)*$R199</f>
        <v>11.486002280241301</v>
      </c>
      <c r="M369" s="1">
        <f t="shared" ref="M369:M377" si="316">(M319+M331)/($AM319+$AM331)*$S199</f>
        <v>11.641147830867743</v>
      </c>
      <c r="N369" s="1">
        <f t="shared" ref="N369:N377" si="317">(N319+N331)/($AL319+$AL331)*$R199</f>
        <v>2.3343862846731218</v>
      </c>
      <c r="O369" s="1">
        <f t="shared" ref="O369:O377" si="318">(O319+O331)/($AM319+$AM331)*$S199</f>
        <v>19.850683607048261</v>
      </c>
      <c r="P369" s="1">
        <f t="shared" ref="P369:P377" si="319">(P319+P331)/($AL319+$AL331)*$R199</f>
        <v>1.1812535205915133</v>
      </c>
      <c r="Q369" s="1">
        <f t="shared" ref="Q369:Q377" si="320">(Q319+Q331)/($AM319+$AM331)*$S199</f>
        <v>3.2010847578063224</v>
      </c>
      <c r="R369" s="1">
        <f t="shared" ref="R369:R377" si="321">(R319+R331)/($AL319+$AL331)*$R199</f>
        <v>9.1237034419171383</v>
      </c>
      <c r="S369" s="1">
        <f t="shared" ref="S369:S377" si="322">(S319+S331)/($AM319+$AM331)*$S199</f>
        <v>4.7613384205678226</v>
      </c>
      <c r="T369" s="1">
        <f t="shared" ref="T369:T377" si="323">(T319+T331)/($AL319+$AL331)*$R199</f>
        <v>1.5362881668014561</v>
      </c>
      <c r="U369" s="1">
        <f t="shared" ref="U369:U377" si="324">(U319+U331)/($AM319+$AM331)*$S199</f>
        <v>2.0129620658249356</v>
      </c>
      <c r="V369" s="1">
        <f t="shared" ref="V369:V377" si="325">(V319+V331)/($AL319+$AL331)*$R199</f>
        <v>0.62907873850427332</v>
      </c>
      <c r="W369" s="1">
        <f t="shared" ref="W369:W377" si="326">(W319+W331)/($AM319+$AM331)*$S199</f>
        <v>3.1411639201388635</v>
      </c>
      <c r="X369" s="1">
        <f t="shared" ref="X369:X377" si="327">(X319+X331)/($AL319+$AL331)*$R199</f>
        <v>8.5507717946813067</v>
      </c>
      <c r="Y369" s="1">
        <f t="shared" ref="Y369:Y377" si="328">(Y319+Y331)/($AM319+$AM331)*$S199</f>
        <v>44.357161361828972</v>
      </c>
      <c r="Z369" s="1">
        <f t="shared" ref="Z369:Z377" si="329">(Z319+Z331)/($AL319+$AL331)*$R199</f>
        <v>3.6341745994996639</v>
      </c>
      <c r="AA369" s="1">
        <f t="shared" ref="AA369:AA377" si="330">(AA319+AA331)/($AM319+$AM331)*$S199</f>
        <v>28.855352802259837</v>
      </c>
      <c r="AB369" s="1">
        <f t="shared" ref="AB369:AB377" si="331">(AB319+AB331)/($AL319+$AL331)*$R199</f>
        <v>0.85426608028328477</v>
      </c>
      <c r="AC369" s="1">
        <f t="shared" ref="AC369:AC377" si="332">(AC319+AC331)/($AM319+$AM331)*$S199</f>
        <v>6.6800632559138666</v>
      </c>
      <c r="AD369" s="1">
        <f t="shared" ref="AD369:AD377" si="333">(AD319+AD331)/($AL319+$AL331)*$R199</f>
        <v>9.9253488079810548E-2</v>
      </c>
      <c r="AE369" s="1">
        <f t="shared" ref="AE369:AE377" si="334">(AE319+AE331)/($AM319+$AM331)*$S199</f>
        <v>1.5756209892903781</v>
      </c>
      <c r="AF369" s="1">
        <f t="shared" ref="AF369:AF377" si="335">(AF319+AF331)/($AL319+$AL331)*$R199</f>
        <v>0.13172718228200278</v>
      </c>
      <c r="AG369" s="1">
        <f t="shared" ref="AG369:AG377" si="336">(AG319+AG331)/($AM319+$AM331)*$S199</f>
        <v>0.99000469612432385</v>
      </c>
      <c r="AH369" s="1">
        <f t="shared" ref="AH369:AH377" si="337">(AH319+AH331)/($AL319+$AL331)*$R199</f>
        <v>0.54064967521771856</v>
      </c>
      <c r="AI369" s="1">
        <f t="shared" ref="AI369:AI377" si="338">(AI319+AI331)/($AM319+$AM331)*$S199</f>
        <v>9.8489583409224007E-2</v>
      </c>
      <c r="AJ369" s="1">
        <f t="shared" ref="AJ369:AJ377" si="339">(AJ319+AJ331)/($AL319+$AL331)*$R199</f>
        <v>0.71145254902369404</v>
      </c>
      <c r="AK369" s="1">
        <f t="shared" ref="AK369:AK377" si="340">(AK319+AK331)/($AM319+$AM331)*$S199</f>
        <v>6.2041021474355666</v>
      </c>
      <c r="AL369" s="1">
        <f>SUM(AJ369,AH369,AF369,AD369,AB369,Z369,X369,V369,T369,R369,P369,N369,L369,J369,H369,F369,D369,B369)</f>
        <v>85.444315186698333</v>
      </c>
      <c r="AM369" s="1">
        <f>SUM(AK369,AI369,AG369,AE369,AC369,AA369,Y369,W369,U369,S369,Q369,O369,M369,K369,I369,G369,E369,C369)</f>
        <v>190.52698121830164</v>
      </c>
      <c r="AN369" s="1">
        <f>SUM(AL369:AM369)</f>
        <v>275.97129640499998</v>
      </c>
    </row>
    <row r="370" spans="1:40">
      <c r="A370" s="13" t="s">
        <v>13</v>
      </c>
      <c r="B370" s="1">
        <f t="shared" si="305"/>
        <v>6.2421858387192025E-2</v>
      </c>
      <c r="C370" s="1">
        <f t="shared" si="306"/>
        <v>0.10225804331711313</v>
      </c>
      <c r="D370" s="1">
        <f t="shared" si="307"/>
        <v>4.0700979972487297E-2</v>
      </c>
      <c r="E370" s="1">
        <f t="shared" si="308"/>
        <v>3.7478067881325225E-2</v>
      </c>
      <c r="F370" s="1">
        <f t="shared" si="309"/>
        <v>1.3213492921876752E-2</v>
      </c>
      <c r="G370" s="1">
        <f t="shared" si="310"/>
        <v>9.3355322305784822E-3</v>
      </c>
      <c r="H370" s="1">
        <f t="shared" si="311"/>
        <v>7.2177516352562275E-3</v>
      </c>
      <c r="I370" s="1">
        <f t="shared" si="312"/>
        <v>6.2407555891644409E-3</v>
      </c>
      <c r="J370" s="1">
        <f t="shared" si="313"/>
        <v>2.9696935437901271E-2</v>
      </c>
      <c r="K370" s="1">
        <f t="shared" si="314"/>
        <v>2.2201478344737412E-2</v>
      </c>
      <c r="L370" s="1">
        <f t="shared" si="315"/>
        <v>2.4267116828256285E-2</v>
      </c>
      <c r="M370" s="1">
        <f t="shared" si="316"/>
        <v>2.4446350091409507E-2</v>
      </c>
      <c r="N370" s="1">
        <f t="shared" si="317"/>
        <v>8.5211557994542518E-3</v>
      </c>
      <c r="O370" s="1">
        <f t="shared" si="318"/>
        <v>6.9862092596836428E-2</v>
      </c>
      <c r="P370" s="1">
        <f t="shared" si="319"/>
        <v>2.4188455129339837E-3</v>
      </c>
      <c r="Q370" s="1">
        <f t="shared" si="320"/>
        <v>6.3761326711006391E-3</v>
      </c>
      <c r="R370" s="1">
        <f t="shared" si="321"/>
        <v>2.747844293973439E-2</v>
      </c>
      <c r="S370" s="1">
        <f t="shared" si="322"/>
        <v>1.3709083933250904E-2</v>
      </c>
      <c r="T370" s="1">
        <f t="shared" si="323"/>
        <v>6.6006916287050677E-3</v>
      </c>
      <c r="U370" s="1">
        <f t="shared" si="324"/>
        <v>8.3039336333417483E-3</v>
      </c>
      <c r="V370" s="1">
        <f t="shared" si="325"/>
        <v>2.8296754771782967E-3</v>
      </c>
      <c r="W370" s="1">
        <f t="shared" si="326"/>
        <v>1.3680712198914924E-2</v>
      </c>
      <c r="X370" s="1">
        <f t="shared" si="327"/>
        <v>1.6589218192982788E-3</v>
      </c>
      <c r="Y370" s="1">
        <f t="shared" si="328"/>
        <v>8.9169842306147558E-3</v>
      </c>
      <c r="Z370" s="1">
        <f t="shared" si="329"/>
        <v>2.6779503905628346E-2</v>
      </c>
      <c r="AA370" s="1">
        <f t="shared" si="330"/>
        <v>0.20552038501497349</v>
      </c>
      <c r="AB370" s="1">
        <f t="shared" si="331"/>
        <v>5.9763650543263988E-4</v>
      </c>
      <c r="AC370" s="1">
        <f t="shared" si="332"/>
        <v>5.2336112541367255E-3</v>
      </c>
      <c r="AD370" s="1">
        <f t="shared" si="333"/>
        <v>7.3383360671729525E-4</v>
      </c>
      <c r="AE370" s="1">
        <f t="shared" si="334"/>
        <v>1.2010073506959016E-2</v>
      </c>
      <c r="AF370" s="1">
        <f t="shared" si="335"/>
        <v>0</v>
      </c>
      <c r="AG370" s="1">
        <f t="shared" si="336"/>
        <v>0</v>
      </c>
      <c r="AH370" s="1">
        <f t="shared" si="337"/>
        <v>0</v>
      </c>
      <c r="AI370" s="1">
        <f t="shared" si="338"/>
        <v>0</v>
      </c>
      <c r="AJ370" s="1">
        <f t="shared" si="339"/>
        <v>3.8570449304185582E-3</v>
      </c>
      <c r="AK370" s="1">
        <f t="shared" si="340"/>
        <v>3.1941176197072228E-2</v>
      </c>
      <c r="AL370" s="1">
        <f t="shared" ref="AL370:AL377" si="341">SUM(AJ370,AH370,AF370,AD370,AB370,Z370,X370,V370,T370,R370,P370,N370,L370,J370,H370,F370,D370,B370)</f>
        <v>0.25899388730847095</v>
      </c>
      <c r="AM370" s="1">
        <f t="shared" ref="AM370:AM377" si="342">SUM(AK370,AI370,AG370,AE370,AC370,AA370,Y370,W370,U370,S370,Q370,O370,M370,K370,I370,G370,E370,C370)</f>
        <v>0.57751441269152914</v>
      </c>
    </row>
    <row r="371" spans="1:40">
      <c r="A371" s="15" t="s">
        <v>6</v>
      </c>
      <c r="B371" s="1">
        <f t="shared" si="305"/>
        <v>0.7662957309034063</v>
      </c>
      <c r="C371" s="1">
        <f t="shared" si="306"/>
        <v>1.2799621691115215</v>
      </c>
      <c r="D371" s="1">
        <f t="shared" si="307"/>
        <v>0.34515222828457959</v>
      </c>
      <c r="E371" s="1">
        <f t="shared" si="308"/>
        <v>0.32856963147587603</v>
      </c>
      <c r="F371" s="1">
        <f t="shared" si="309"/>
        <v>0.1541259124002827</v>
      </c>
      <c r="G371" s="1">
        <f t="shared" si="310"/>
        <v>0.11526083884615304</v>
      </c>
      <c r="H371" s="1">
        <f t="shared" si="311"/>
        <v>2.4922800524401097E-2</v>
      </c>
      <c r="I371" s="1">
        <f t="shared" si="312"/>
        <v>1.9337751394254764E-2</v>
      </c>
      <c r="J371" s="1">
        <f t="shared" si="313"/>
        <v>0.44131812211042631</v>
      </c>
      <c r="K371" s="1">
        <f t="shared" si="314"/>
        <v>0.32816882587859519</v>
      </c>
      <c r="L371" s="1">
        <f t="shared" si="315"/>
        <v>0.31582916258973148</v>
      </c>
      <c r="M371" s="1">
        <f t="shared" si="316"/>
        <v>0.32432364731556373</v>
      </c>
      <c r="N371" s="1">
        <f t="shared" si="317"/>
        <v>0.17981757146524183</v>
      </c>
      <c r="O371" s="1">
        <f t="shared" si="318"/>
        <v>1.4496545879901674</v>
      </c>
      <c r="P371" s="1">
        <f t="shared" si="319"/>
        <v>5.4472361909369278E-2</v>
      </c>
      <c r="Q371" s="1">
        <f t="shared" si="320"/>
        <v>0.14259718531255478</v>
      </c>
      <c r="R371" s="1">
        <f t="shared" si="321"/>
        <v>8.416490933395257E-2</v>
      </c>
      <c r="S371" s="1">
        <f t="shared" si="322"/>
        <v>4.0759455776564452E-2</v>
      </c>
      <c r="T371" s="1">
        <f t="shared" si="323"/>
        <v>2.2499939257919412E-2</v>
      </c>
      <c r="U371" s="1">
        <f t="shared" si="324"/>
        <v>2.7647536567988525E-2</v>
      </c>
      <c r="V371" s="1">
        <f t="shared" si="325"/>
        <v>2.5546322468208062E-2</v>
      </c>
      <c r="W371" s="1">
        <f t="shared" si="326"/>
        <v>0.12201572027222235</v>
      </c>
      <c r="X371" s="1">
        <f t="shared" si="327"/>
        <v>2.2802615525506182E-2</v>
      </c>
      <c r="Y371" s="1">
        <f t="shared" si="328"/>
        <v>0.13142592282444795</v>
      </c>
      <c r="Z371" s="1">
        <f t="shared" si="329"/>
        <v>0.15793306445657646</v>
      </c>
      <c r="AA371" s="1">
        <f t="shared" si="330"/>
        <v>1.1952895201149885</v>
      </c>
      <c r="AB371" s="1">
        <f t="shared" si="331"/>
        <v>7.5823401788569994E-3</v>
      </c>
      <c r="AC371" s="1">
        <f t="shared" si="332"/>
        <v>7.8811028828074267E-2</v>
      </c>
      <c r="AD371" s="1">
        <f t="shared" si="333"/>
        <v>0</v>
      </c>
      <c r="AE371" s="1">
        <f t="shared" si="334"/>
        <v>0</v>
      </c>
      <c r="AF371" s="1">
        <f t="shared" si="335"/>
        <v>0</v>
      </c>
      <c r="AG371" s="1">
        <f t="shared" si="336"/>
        <v>0</v>
      </c>
      <c r="AH371" s="1">
        <f t="shared" si="337"/>
        <v>0</v>
      </c>
      <c r="AI371" s="1">
        <f t="shared" si="338"/>
        <v>0</v>
      </c>
      <c r="AJ371" s="1">
        <f t="shared" si="339"/>
        <v>3.7987365261152303E-2</v>
      </c>
      <c r="AK371" s="1">
        <f t="shared" si="340"/>
        <v>0.30395293162141751</v>
      </c>
      <c r="AL371" s="1">
        <f t="shared" si="341"/>
        <v>2.6404504466696106</v>
      </c>
      <c r="AM371" s="1">
        <f t="shared" si="342"/>
        <v>5.8877767533303897</v>
      </c>
    </row>
    <row r="372" spans="1:40">
      <c r="A372" s="13" t="s">
        <v>7</v>
      </c>
      <c r="B372" s="1">
        <f t="shared" si="305"/>
        <v>1.6909859107680516</v>
      </c>
      <c r="C372" s="1">
        <f t="shared" si="306"/>
        <v>3.0020637846897218</v>
      </c>
      <c r="D372" s="1">
        <f t="shared" si="307"/>
        <v>0.3055358233363572</v>
      </c>
      <c r="E372" s="1">
        <f t="shared" si="308"/>
        <v>0.30247913225248041</v>
      </c>
      <c r="F372" s="1">
        <f t="shared" si="309"/>
        <v>4.0301581727002295E-2</v>
      </c>
      <c r="G372" s="1">
        <f t="shared" si="310"/>
        <v>3.0192095177800714E-2</v>
      </c>
      <c r="H372" s="1">
        <f t="shared" si="311"/>
        <v>0</v>
      </c>
      <c r="I372" s="1">
        <f t="shared" si="312"/>
        <v>0</v>
      </c>
      <c r="J372" s="1">
        <f t="shared" si="313"/>
        <v>0.87214145405707688</v>
      </c>
      <c r="K372" s="1">
        <f t="shared" si="314"/>
        <v>0.71656167563351036</v>
      </c>
      <c r="L372" s="1">
        <f t="shared" si="315"/>
        <v>0.48573918698538804</v>
      </c>
      <c r="M372" s="1">
        <f t="shared" si="316"/>
        <v>0.53037049172571626</v>
      </c>
      <c r="N372" s="1">
        <f t="shared" si="317"/>
        <v>0.27701964586742994</v>
      </c>
      <c r="O372" s="1">
        <f t="shared" si="318"/>
        <v>2.5141084566326941</v>
      </c>
      <c r="P372" s="1">
        <f t="shared" si="319"/>
        <v>2.6987347840638245E-2</v>
      </c>
      <c r="Q372" s="1">
        <f t="shared" si="320"/>
        <v>7.826990100745515E-2</v>
      </c>
      <c r="R372" s="1">
        <f t="shared" si="321"/>
        <v>0.80129380614866574</v>
      </c>
      <c r="S372" s="1">
        <f t="shared" si="322"/>
        <v>0.44522880856425429</v>
      </c>
      <c r="T372" s="1">
        <f t="shared" si="323"/>
        <v>3.5089426834952711E-2</v>
      </c>
      <c r="U372" s="1">
        <f t="shared" si="324"/>
        <v>4.9013228484666202E-2</v>
      </c>
      <c r="V372" s="1">
        <f t="shared" si="325"/>
        <v>5.8918910020435089E-2</v>
      </c>
      <c r="W372" s="1">
        <f t="shared" si="326"/>
        <v>0.31440763568649588</v>
      </c>
      <c r="X372" s="1">
        <f t="shared" si="327"/>
        <v>0.17058205722835032</v>
      </c>
      <c r="Y372" s="1">
        <f t="shared" si="328"/>
        <v>0.96551970040547896</v>
      </c>
      <c r="Z372" s="1">
        <f t="shared" si="329"/>
        <v>0.23251870201012279</v>
      </c>
      <c r="AA372" s="1">
        <f t="shared" si="330"/>
        <v>1.9719159974896407</v>
      </c>
      <c r="AB372" s="1">
        <f t="shared" si="331"/>
        <v>0</v>
      </c>
      <c r="AC372" s="1">
        <f t="shared" si="332"/>
        <v>0</v>
      </c>
      <c r="AD372" s="1">
        <f t="shared" si="333"/>
        <v>8.405831081105368E-3</v>
      </c>
      <c r="AE372" s="1">
        <f t="shared" si="334"/>
        <v>0.14536790772793473</v>
      </c>
      <c r="AF372" s="1">
        <f t="shared" si="335"/>
        <v>0</v>
      </c>
      <c r="AG372" s="1">
        <f t="shared" si="336"/>
        <v>0</v>
      </c>
      <c r="AH372" s="1">
        <f t="shared" si="337"/>
        <v>0</v>
      </c>
      <c r="AI372" s="1">
        <f t="shared" si="338"/>
        <v>0</v>
      </c>
      <c r="AJ372" s="1">
        <f t="shared" si="339"/>
        <v>1.3649088817685872E-2</v>
      </c>
      <c r="AK372" s="1">
        <f t="shared" si="340"/>
        <v>0.12643446179888834</v>
      </c>
      <c r="AL372" s="1">
        <f t="shared" si="341"/>
        <v>5.0191687727232619</v>
      </c>
      <c r="AM372" s="1">
        <f t="shared" si="342"/>
        <v>11.191933277276739</v>
      </c>
    </row>
    <row r="373" spans="1:40">
      <c r="A373" s="15" t="s">
        <v>8</v>
      </c>
      <c r="B373" s="1">
        <f t="shared" si="305"/>
        <v>2.9440705961214402</v>
      </c>
      <c r="C373" s="1">
        <f t="shared" si="306"/>
        <v>5.4107619194329049</v>
      </c>
      <c r="D373" s="1">
        <f t="shared" si="307"/>
        <v>0.23801681874032771</v>
      </c>
      <c r="E373" s="1">
        <f t="shared" si="308"/>
        <v>0.24269272766260253</v>
      </c>
      <c r="F373" s="1">
        <f t="shared" si="309"/>
        <v>0.12575876529131305</v>
      </c>
      <c r="G373" s="1">
        <f t="shared" si="310"/>
        <v>9.6168054656843097E-2</v>
      </c>
      <c r="H373" s="1">
        <f t="shared" si="311"/>
        <v>0.23481403945059962</v>
      </c>
      <c r="I373" s="1">
        <f t="shared" si="312"/>
        <v>0.25463884844738544</v>
      </c>
      <c r="J373" s="1">
        <f t="shared" si="313"/>
        <v>1.0061206560684177</v>
      </c>
      <c r="K373" s="1">
        <f t="shared" si="314"/>
        <v>0.86336238216263295</v>
      </c>
      <c r="L373" s="1">
        <f t="shared" si="315"/>
        <v>1.1241917817008726</v>
      </c>
      <c r="M373" s="1">
        <f t="shared" si="316"/>
        <v>1.2708240379627067</v>
      </c>
      <c r="N373" s="1">
        <f t="shared" si="317"/>
        <v>0.1741302041900491</v>
      </c>
      <c r="O373" s="1">
        <f t="shared" si="318"/>
        <v>1.658565291961601</v>
      </c>
      <c r="P373" s="1">
        <f t="shared" si="319"/>
        <v>8.3597493148782509E-2</v>
      </c>
      <c r="Q373" s="1">
        <f t="shared" si="320"/>
        <v>0.25342636186212886</v>
      </c>
      <c r="R373" s="1">
        <f t="shared" si="321"/>
        <v>0.73137328128975687</v>
      </c>
      <c r="S373" s="1">
        <f t="shared" si="322"/>
        <v>0.42794929615984406</v>
      </c>
      <c r="T373" s="1">
        <f t="shared" si="323"/>
        <v>0.16310424737800944</v>
      </c>
      <c r="U373" s="1">
        <f t="shared" si="324"/>
        <v>0.23949157012679012</v>
      </c>
      <c r="V373" s="1">
        <f t="shared" si="325"/>
        <v>6.0651474635648822E-2</v>
      </c>
      <c r="W373" s="1">
        <f t="shared" si="326"/>
        <v>0.33901324871596494</v>
      </c>
      <c r="X373" s="1">
        <f t="shared" si="327"/>
        <v>0.78976842533064262</v>
      </c>
      <c r="Y373" s="1">
        <f t="shared" si="328"/>
        <v>4.5436357594907362</v>
      </c>
      <c r="Z373" s="1">
        <f t="shared" si="329"/>
        <v>0.16048984832394256</v>
      </c>
      <c r="AA373" s="1">
        <f t="shared" si="330"/>
        <v>1.4268234761866896</v>
      </c>
      <c r="AB373" s="1">
        <f t="shared" si="331"/>
        <v>2.2952147281378527E-2</v>
      </c>
      <c r="AC373" s="1">
        <f t="shared" si="332"/>
        <v>0.19700954891958569</v>
      </c>
      <c r="AD373" s="1">
        <f t="shared" si="333"/>
        <v>0</v>
      </c>
      <c r="AE373" s="1">
        <f t="shared" si="334"/>
        <v>0</v>
      </c>
      <c r="AF373" s="1">
        <f t="shared" si="335"/>
        <v>2.3594691462679659E-2</v>
      </c>
      <c r="AG373" s="1">
        <f t="shared" si="336"/>
        <v>0.19461290846921156</v>
      </c>
      <c r="AH373" s="1">
        <f t="shared" si="337"/>
        <v>0</v>
      </c>
      <c r="AI373" s="1">
        <f t="shared" si="338"/>
        <v>0</v>
      </c>
      <c r="AJ373" s="1">
        <f t="shared" si="339"/>
        <v>2.0906343515644847E-2</v>
      </c>
      <c r="AK373" s="1">
        <f t="shared" si="340"/>
        <v>0.20464023985286381</v>
      </c>
      <c r="AL373" s="1">
        <f t="shared" si="341"/>
        <v>7.9035408139295056</v>
      </c>
      <c r="AM373" s="1">
        <f t="shared" si="342"/>
        <v>17.623615672070489</v>
      </c>
    </row>
    <row r="374" spans="1:40">
      <c r="A374" s="13" t="s">
        <v>9</v>
      </c>
      <c r="B374" s="1">
        <f t="shared" si="305"/>
        <v>3.1672124429093191</v>
      </c>
      <c r="C374" s="1">
        <f t="shared" si="306"/>
        <v>5.3457300855660073</v>
      </c>
      <c r="D374" s="1">
        <f t="shared" si="307"/>
        <v>0.35261370810390946</v>
      </c>
      <c r="E374" s="1">
        <f t="shared" si="308"/>
        <v>0.32795701331849353</v>
      </c>
      <c r="F374" s="1">
        <f t="shared" si="309"/>
        <v>0.14450739369528479</v>
      </c>
      <c r="G374" s="1">
        <f t="shared" si="310"/>
        <v>9.9587582449451262E-2</v>
      </c>
      <c r="H374" s="1">
        <f t="shared" si="311"/>
        <v>6.6381209888879453E-2</v>
      </c>
      <c r="I374" s="1">
        <f t="shared" si="312"/>
        <v>6.9850784442983066E-2</v>
      </c>
      <c r="J374" s="1">
        <f t="shared" si="313"/>
        <v>0.50452208803690468</v>
      </c>
      <c r="K374" s="1">
        <f t="shared" si="314"/>
        <v>0.40226713975645501</v>
      </c>
      <c r="L374" s="1">
        <f t="shared" si="315"/>
        <v>1.5759553991428699</v>
      </c>
      <c r="M374" s="1">
        <f t="shared" si="316"/>
        <v>1.6362855038735411</v>
      </c>
      <c r="N374" s="1">
        <f t="shared" si="317"/>
        <v>0.1002559014587842</v>
      </c>
      <c r="O374" s="1">
        <f t="shared" si="318"/>
        <v>0.89329390423143806</v>
      </c>
      <c r="P374" s="1">
        <f t="shared" si="319"/>
        <v>0.19817489603333222</v>
      </c>
      <c r="Q374" s="1">
        <f t="shared" si="320"/>
        <v>0.55885968174420464</v>
      </c>
      <c r="R374" s="1">
        <f t="shared" si="321"/>
        <v>0.84771157788749252</v>
      </c>
      <c r="S374" s="1">
        <f t="shared" si="322"/>
        <v>0.46584147729041764</v>
      </c>
      <c r="T374" s="1">
        <f t="shared" si="323"/>
        <v>0.12379200141620772</v>
      </c>
      <c r="U374" s="1">
        <f t="shared" si="324"/>
        <v>0.17033929043494106</v>
      </c>
      <c r="V374" s="1">
        <f t="shared" si="325"/>
        <v>0.10882213692883901</v>
      </c>
      <c r="W374" s="1">
        <f t="shared" si="326"/>
        <v>0.56746632259067498</v>
      </c>
      <c r="X374" s="1">
        <f t="shared" si="327"/>
        <v>0.85339831045997649</v>
      </c>
      <c r="Y374" s="1">
        <f t="shared" si="328"/>
        <v>4.4006897569224348</v>
      </c>
      <c r="Z374" s="1">
        <f t="shared" si="329"/>
        <v>0.26149835654743281</v>
      </c>
      <c r="AA374" s="1">
        <f t="shared" si="330"/>
        <v>2.1714339082216934</v>
      </c>
      <c r="AB374" s="1">
        <f t="shared" si="331"/>
        <v>0.19710755371905456</v>
      </c>
      <c r="AC374" s="1">
        <f t="shared" si="332"/>
        <v>1.4522160410147666</v>
      </c>
      <c r="AD374" s="1">
        <f t="shared" si="333"/>
        <v>1.540039044482237E-2</v>
      </c>
      <c r="AE374" s="1">
        <f t="shared" si="334"/>
        <v>0.2439715542345369</v>
      </c>
      <c r="AF374" s="1">
        <f t="shared" si="335"/>
        <v>0</v>
      </c>
      <c r="AG374" s="1">
        <f t="shared" si="336"/>
        <v>0</v>
      </c>
      <c r="AH374" s="1">
        <f t="shared" si="337"/>
        <v>0.16419034858300147</v>
      </c>
      <c r="AI374" s="1">
        <f t="shared" si="338"/>
        <v>3.2362078932732685E-2</v>
      </c>
      <c r="AJ374" s="1">
        <f t="shared" si="339"/>
        <v>7.4195997100636471E-2</v>
      </c>
      <c r="AK374" s="1">
        <f t="shared" si="340"/>
        <v>0.68572903761848203</v>
      </c>
      <c r="AL374" s="1">
        <f t="shared" si="341"/>
        <v>8.7557397123567462</v>
      </c>
      <c r="AM374" s="1">
        <f t="shared" si="342"/>
        <v>19.523881162643256</v>
      </c>
    </row>
    <row r="375" spans="1:40">
      <c r="A375" s="15" t="s">
        <v>10</v>
      </c>
      <c r="B375" s="1">
        <f t="shared" si="305"/>
        <v>3.2774469879574486</v>
      </c>
      <c r="C375" s="1">
        <f t="shared" si="306"/>
        <v>4.9485005445789474</v>
      </c>
      <c r="D375" s="1">
        <f t="shared" si="307"/>
        <v>0.6281124930434292</v>
      </c>
      <c r="E375" s="1">
        <f t="shared" si="308"/>
        <v>0.52138335728305452</v>
      </c>
      <c r="F375" s="1">
        <f t="shared" si="309"/>
        <v>0.14008471304506356</v>
      </c>
      <c r="G375" s="1">
        <f t="shared" si="310"/>
        <v>8.5803362369271441E-2</v>
      </c>
      <c r="H375" s="1">
        <f t="shared" si="311"/>
        <v>0.6079628770496831</v>
      </c>
      <c r="I375" s="1">
        <f t="shared" si="312"/>
        <v>0.58288464840440735</v>
      </c>
      <c r="J375" s="1">
        <f t="shared" si="313"/>
        <v>0.6471153075909768</v>
      </c>
      <c r="K375" s="1">
        <f t="shared" si="314"/>
        <v>0.46338236957308732</v>
      </c>
      <c r="L375" s="1">
        <f t="shared" si="315"/>
        <v>2.0632616417126215</v>
      </c>
      <c r="M375" s="1">
        <f t="shared" si="316"/>
        <v>1.9164371900226811</v>
      </c>
      <c r="N375" s="1">
        <f t="shared" si="317"/>
        <v>8.6926430061288584E-2</v>
      </c>
      <c r="O375" s="1">
        <f t="shared" si="318"/>
        <v>0.6972572790245869</v>
      </c>
      <c r="P375" s="1">
        <f t="shared" si="319"/>
        <v>0.26422514194319474</v>
      </c>
      <c r="Q375" s="1">
        <f t="shared" si="320"/>
        <v>0.66947490472449822</v>
      </c>
      <c r="R375" s="1">
        <f t="shared" si="321"/>
        <v>1.085349871817257</v>
      </c>
      <c r="S375" s="1">
        <f t="shared" si="322"/>
        <v>0.53756845680438514</v>
      </c>
      <c r="T375" s="1">
        <f t="shared" si="323"/>
        <v>0.34391662978904908</v>
      </c>
      <c r="U375" s="1">
        <f t="shared" si="324"/>
        <v>0.42623804128139947</v>
      </c>
      <c r="V375" s="1">
        <f t="shared" si="325"/>
        <v>0</v>
      </c>
      <c r="W375" s="1">
        <f t="shared" si="326"/>
        <v>0</v>
      </c>
      <c r="X375" s="1">
        <f t="shared" si="327"/>
        <v>2.0865530342725531</v>
      </c>
      <c r="Y375" s="1">
        <f t="shared" si="328"/>
        <v>9.5459613533365726</v>
      </c>
      <c r="Z375" s="1">
        <f t="shared" si="329"/>
        <v>0.32318745678133759</v>
      </c>
      <c r="AA375" s="1">
        <f t="shared" si="330"/>
        <v>2.4146619954324651</v>
      </c>
      <c r="AB375" s="1">
        <f t="shared" si="331"/>
        <v>0.35819207491158356</v>
      </c>
      <c r="AC375" s="1">
        <f t="shared" si="332"/>
        <v>2.3078197999837649</v>
      </c>
      <c r="AD375" s="1">
        <f t="shared" si="333"/>
        <v>0</v>
      </c>
      <c r="AE375" s="1">
        <f t="shared" si="334"/>
        <v>0</v>
      </c>
      <c r="AF375" s="1">
        <f t="shared" si="335"/>
        <v>0.10421310668062563</v>
      </c>
      <c r="AG375" s="1">
        <f t="shared" si="336"/>
        <v>0.64449434142733852</v>
      </c>
      <c r="AH375" s="1">
        <f t="shared" si="337"/>
        <v>0</v>
      </c>
      <c r="AI375" s="1">
        <f t="shared" si="338"/>
        <v>0</v>
      </c>
      <c r="AJ375" s="1">
        <f t="shared" si="339"/>
        <v>0.16888579217616778</v>
      </c>
      <c r="AK375" s="1">
        <f t="shared" si="340"/>
        <v>1.4096751989212624</v>
      </c>
      <c r="AL375" s="1">
        <f t="shared" si="341"/>
        <v>12.18543355883228</v>
      </c>
      <c r="AM375" s="1">
        <f t="shared" si="342"/>
        <v>27.171542843167725</v>
      </c>
    </row>
    <row r="376" spans="1:40">
      <c r="A376" s="13" t="s">
        <v>11</v>
      </c>
      <c r="B376" s="1">
        <f t="shared" si="305"/>
        <v>4.1235703827097057</v>
      </c>
      <c r="C376" s="1">
        <f t="shared" si="306"/>
        <v>7.5044663085862329</v>
      </c>
      <c r="D376" s="1">
        <f t="shared" si="307"/>
        <v>1.6163687582428159</v>
      </c>
      <c r="E376" s="1">
        <f t="shared" si="308"/>
        <v>1.612798006400654</v>
      </c>
      <c r="F376" s="1">
        <f t="shared" si="309"/>
        <v>1.133194908410355</v>
      </c>
      <c r="G376" s="1">
        <f t="shared" si="310"/>
        <v>0.83022768305133499</v>
      </c>
      <c r="H376" s="1">
        <f t="shared" si="311"/>
        <v>0.77774673244826942</v>
      </c>
      <c r="I376" s="1">
        <f t="shared" si="312"/>
        <v>0.91824593901977158</v>
      </c>
      <c r="J376" s="1">
        <f t="shared" si="313"/>
        <v>1.0996398069632978</v>
      </c>
      <c r="K376" s="1">
        <f t="shared" si="314"/>
        <v>0.95353009595686589</v>
      </c>
      <c r="L376" s="1">
        <f t="shared" si="315"/>
        <v>2.6170240005101721</v>
      </c>
      <c r="M376" s="1">
        <f t="shared" si="316"/>
        <v>2.9300592532428809</v>
      </c>
      <c r="N376" s="1">
        <f t="shared" si="317"/>
        <v>0</v>
      </c>
      <c r="O376" s="1">
        <f t="shared" si="318"/>
        <v>0</v>
      </c>
      <c r="P376" s="1">
        <f t="shared" si="319"/>
        <v>0.18061169502822763</v>
      </c>
      <c r="Q376" s="1">
        <f t="shared" si="320"/>
        <v>0.55444023866821301</v>
      </c>
      <c r="R376" s="1">
        <f t="shared" si="321"/>
        <v>2.9335773046801656</v>
      </c>
      <c r="S376" s="1">
        <f t="shared" si="322"/>
        <v>1.7668445844104137</v>
      </c>
      <c r="T376" s="1">
        <f t="shared" si="323"/>
        <v>0.49378149641029917</v>
      </c>
      <c r="U376" s="1">
        <f t="shared" si="324"/>
        <v>0.7435912005962485</v>
      </c>
      <c r="V376" s="1">
        <f t="shared" si="325"/>
        <v>0</v>
      </c>
      <c r="W376" s="1">
        <f t="shared" si="326"/>
        <v>0</v>
      </c>
      <c r="X376" s="1">
        <f t="shared" si="327"/>
        <v>3.853470682097067</v>
      </c>
      <c r="Y376" s="1">
        <f t="shared" si="328"/>
        <v>21.043622341550154</v>
      </c>
      <c r="Z376" s="1">
        <f t="shared" si="329"/>
        <v>0.20075380229515521</v>
      </c>
      <c r="AA376" s="1">
        <f t="shared" si="330"/>
        <v>1.8203580758073983</v>
      </c>
      <c r="AB376" s="1">
        <f t="shared" si="331"/>
        <v>0.56369760372089595</v>
      </c>
      <c r="AC376" s="1">
        <f t="shared" si="332"/>
        <v>4.262849213610485</v>
      </c>
      <c r="AD376" s="1">
        <f t="shared" si="333"/>
        <v>0</v>
      </c>
      <c r="AE376" s="1">
        <f t="shared" si="334"/>
        <v>0</v>
      </c>
      <c r="AF376" s="1">
        <f t="shared" si="335"/>
        <v>0</v>
      </c>
      <c r="AG376" s="1">
        <f t="shared" si="336"/>
        <v>0</v>
      </c>
      <c r="AH376" s="1">
        <f t="shared" si="337"/>
        <v>0.96974806419122939</v>
      </c>
      <c r="AI376" s="1">
        <f t="shared" si="338"/>
        <v>0.21271305537359847</v>
      </c>
      <c r="AJ376" s="1">
        <f t="shared" si="339"/>
        <v>8.7949497840774826E-2</v>
      </c>
      <c r="AK376" s="1">
        <f t="shared" si="340"/>
        <v>0.89493906017730407</v>
      </c>
      <c r="AL376" s="1">
        <f t="shared" si="341"/>
        <v>20.651134735548428</v>
      </c>
      <c r="AM376" s="1">
        <f t="shared" si="342"/>
        <v>46.048685056451546</v>
      </c>
    </row>
    <row r="377" spans="1:40">
      <c r="A377" s="15" t="s">
        <v>12</v>
      </c>
      <c r="B377" s="1">
        <f t="shared" si="305"/>
        <v>2.5786962488619833</v>
      </c>
      <c r="C377" s="1">
        <f t="shared" si="306"/>
        <v>3.3256509077257967</v>
      </c>
      <c r="D377" s="1">
        <f t="shared" si="307"/>
        <v>1.0264641499122782</v>
      </c>
      <c r="E377" s="1">
        <f t="shared" si="308"/>
        <v>0.72045603202273445</v>
      </c>
      <c r="F377" s="1">
        <f t="shared" si="309"/>
        <v>0</v>
      </c>
      <c r="G377" s="1">
        <f t="shared" si="310"/>
        <v>0</v>
      </c>
      <c r="H377" s="1">
        <f t="shared" si="311"/>
        <v>0</v>
      </c>
      <c r="I377" s="1">
        <f t="shared" si="312"/>
        <v>0</v>
      </c>
      <c r="J377" s="1">
        <f t="shared" si="313"/>
        <v>1.0518910954933856</v>
      </c>
      <c r="K377" s="1">
        <f t="shared" si="314"/>
        <v>0.65445422267599118</v>
      </c>
      <c r="L377" s="1">
        <f t="shared" si="315"/>
        <v>4.9136725221107032</v>
      </c>
      <c r="M377" s="1">
        <f t="shared" si="316"/>
        <v>3.8990432771245556</v>
      </c>
      <c r="N377" s="1">
        <f t="shared" si="317"/>
        <v>0</v>
      </c>
      <c r="O377" s="1">
        <f t="shared" si="318"/>
        <v>0</v>
      </c>
      <c r="P377" s="1">
        <f t="shared" si="319"/>
        <v>0.33837888484007639</v>
      </c>
      <c r="Q377" s="1">
        <f t="shared" si="320"/>
        <v>0.74640405660249542</v>
      </c>
      <c r="R377" s="1">
        <f t="shared" si="321"/>
        <v>4.4199416680681871</v>
      </c>
      <c r="S377" s="1">
        <f t="shared" si="322"/>
        <v>1.9311443767581948</v>
      </c>
      <c r="T377" s="1">
        <f t="shared" si="323"/>
        <v>0.44077775357853838</v>
      </c>
      <c r="U377" s="1">
        <f t="shared" si="324"/>
        <v>0.48060293667483206</v>
      </c>
      <c r="V377" s="1">
        <f t="shared" si="325"/>
        <v>0</v>
      </c>
      <c r="W377" s="1">
        <f t="shared" si="326"/>
        <v>0</v>
      </c>
      <c r="X377" s="1">
        <f t="shared" si="327"/>
        <v>12.86824316105028</v>
      </c>
      <c r="Y377" s="1">
        <f t="shared" si="328"/>
        <v>48.511759324660915</v>
      </c>
      <c r="Z377" s="1">
        <f t="shared" si="329"/>
        <v>0.17771451984063955</v>
      </c>
      <c r="AA377" s="1">
        <f t="shared" si="330"/>
        <v>1.1634474153371497</v>
      </c>
      <c r="AB377" s="1">
        <f t="shared" si="331"/>
        <v>0.21407325557395182</v>
      </c>
      <c r="AC377" s="1">
        <f t="shared" si="332"/>
        <v>1.0690694910873049</v>
      </c>
      <c r="AD377" s="1">
        <f t="shared" si="333"/>
        <v>0</v>
      </c>
      <c r="AE377" s="1">
        <f t="shared" si="334"/>
        <v>0</v>
      </c>
      <c r="AF377" s="1">
        <f t="shared" si="335"/>
        <v>0</v>
      </c>
      <c r="AG377" s="1">
        <f t="shared" si="336"/>
        <v>0</v>
      </c>
      <c r="AH377" s="1">
        <f t="shared" si="337"/>
        <v>0</v>
      </c>
      <c r="AI377" s="1">
        <f t="shared" si="338"/>
        <v>0</v>
      </c>
      <c r="AJ377" s="1">
        <f t="shared" si="339"/>
        <v>0</v>
      </c>
      <c r="AK377" s="1">
        <f t="shared" si="340"/>
        <v>0</v>
      </c>
      <c r="AL377" s="1">
        <f t="shared" si="341"/>
        <v>28.029853259330025</v>
      </c>
      <c r="AM377" s="1">
        <f t="shared" si="342"/>
        <v>62.502032040669974</v>
      </c>
    </row>
    <row r="378" spans="1:40">
      <c r="B378" s="21"/>
      <c r="C378" s="21"/>
      <c r="D378" s="21"/>
      <c r="E378" s="21"/>
      <c r="F378" s="21"/>
      <c r="G378" s="21"/>
      <c r="H378" s="21"/>
      <c r="I378" s="21"/>
    </row>
    <row r="379" spans="1:40">
      <c r="B379" s="21"/>
      <c r="C379" s="21"/>
      <c r="D379" s="21"/>
      <c r="E379" s="21"/>
      <c r="F379" s="21"/>
      <c r="G379" s="21"/>
      <c r="H379" s="21"/>
      <c r="I379" s="21"/>
    </row>
    <row r="380" spans="1:40">
      <c r="A380" s="12" t="s">
        <v>199</v>
      </c>
      <c r="B380" s="21"/>
      <c r="C380" s="21"/>
      <c r="D380" s="21"/>
      <c r="E380" s="21"/>
      <c r="F380" s="21"/>
      <c r="G380" s="21"/>
      <c r="H380" s="21"/>
      <c r="I380" s="21"/>
    </row>
    <row r="381" spans="1:40">
      <c r="A381" s="21"/>
      <c r="B381" s="21"/>
      <c r="C381" s="21"/>
      <c r="D381" s="21"/>
      <c r="E381" s="21"/>
      <c r="F381" s="21"/>
      <c r="G381" s="21"/>
      <c r="H381" s="21"/>
      <c r="I381" s="21"/>
    </row>
    <row r="382" spans="1:40" ht="22.5">
      <c r="B382" s="16" t="s">
        <v>37</v>
      </c>
      <c r="C382" s="25"/>
      <c r="D382" s="16" t="s">
        <v>38</v>
      </c>
      <c r="E382" s="16"/>
      <c r="F382" s="16" t="s">
        <v>154</v>
      </c>
      <c r="G382" s="16"/>
      <c r="H382" s="16" t="s">
        <v>39</v>
      </c>
      <c r="I382" s="16"/>
      <c r="J382" s="16" t="s">
        <v>40</v>
      </c>
      <c r="K382" s="16"/>
      <c r="L382" s="16" t="s">
        <v>51</v>
      </c>
      <c r="M382" s="16"/>
      <c r="N382" s="16" t="s">
        <v>158</v>
      </c>
      <c r="O382" s="16"/>
      <c r="P382" s="16" t="s">
        <v>159</v>
      </c>
      <c r="Q382" s="16"/>
      <c r="R382" s="16" t="s">
        <v>161</v>
      </c>
      <c r="S382" s="16"/>
      <c r="T382" s="16" t="s">
        <v>55</v>
      </c>
      <c r="U382" s="16"/>
      <c r="V382" s="16" t="s">
        <v>163</v>
      </c>
      <c r="W382" s="16"/>
      <c r="X382" s="16" t="s">
        <v>165</v>
      </c>
      <c r="Y382" s="16"/>
      <c r="Z382" s="16" t="s">
        <v>167</v>
      </c>
      <c r="AA382" s="16"/>
      <c r="AB382" s="16" t="s">
        <v>169</v>
      </c>
      <c r="AC382" s="16"/>
      <c r="AD382" s="16" t="s">
        <v>171</v>
      </c>
      <c r="AE382" s="16"/>
      <c r="AF382" s="16" t="s">
        <v>173</v>
      </c>
      <c r="AG382" s="16"/>
      <c r="AH382" s="16" t="s">
        <v>174</v>
      </c>
      <c r="AI382" s="16"/>
      <c r="AJ382" s="16" t="s">
        <v>61</v>
      </c>
      <c r="AK382" s="16"/>
      <c r="AL382" s="23" t="s">
        <v>177</v>
      </c>
      <c r="AM382" s="23"/>
    </row>
    <row r="383" spans="1:40">
      <c r="A383" s="22" t="s">
        <v>183</v>
      </c>
      <c r="B383" s="16" t="s">
        <v>30</v>
      </c>
      <c r="C383" s="16" t="s">
        <v>31</v>
      </c>
      <c r="D383" s="16" t="s">
        <v>30</v>
      </c>
      <c r="E383" s="16" t="s">
        <v>31</v>
      </c>
      <c r="F383" s="16" t="s">
        <v>30</v>
      </c>
      <c r="G383" s="16" t="s">
        <v>31</v>
      </c>
      <c r="H383" s="16" t="s">
        <v>30</v>
      </c>
      <c r="I383" s="16" t="s">
        <v>31</v>
      </c>
      <c r="J383" s="16" t="s">
        <v>30</v>
      </c>
      <c r="K383" s="16" t="s">
        <v>31</v>
      </c>
      <c r="L383" s="16" t="s">
        <v>30</v>
      </c>
      <c r="M383" s="16" t="s">
        <v>31</v>
      </c>
      <c r="N383" s="16" t="s">
        <v>30</v>
      </c>
      <c r="O383" s="16" t="s">
        <v>31</v>
      </c>
      <c r="P383" s="16" t="s">
        <v>30</v>
      </c>
      <c r="Q383" s="16" t="s">
        <v>31</v>
      </c>
      <c r="R383" s="16" t="s">
        <v>30</v>
      </c>
      <c r="S383" s="16" t="s">
        <v>31</v>
      </c>
      <c r="T383" s="16" t="s">
        <v>30</v>
      </c>
      <c r="U383" s="16" t="s">
        <v>31</v>
      </c>
      <c r="V383" s="16" t="s">
        <v>30</v>
      </c>
      <c r="W383" s="16" t="s">
        <v>31</v>
      </c>
      <c r="X383" s="16" t="s">
        <v>30</v>
      </c>
      <c r="Y383" s="16" t="s">
        <v>31</v>
      </c>
      <c r="Z383" s="16" t="s">
        <v>30</v>
      </c>
      <c r="AA383" s="16" t="s">
        <v>31</v>
      </c>
      <c r="AB383" s="16" t="s">
        <v>30</v>
      </c>
      <c r="AC383" s="16" t="s">
        <v>31</v>
      </c>
      <c r="AD383" s="16" t="s">
        <v>30</v>
      </c>
      <c r="AE383" s="16" t="s">
        <v>31</v>
      </c>
      <c r="AF383" s="16" t="s">
        <v>30</v>
      </c>
      <c r="AG383" s="16" t="s">
        <v>31</v>
      </c>
      <c r="AH383" s="16" t="s">
        <v>30</v>
      </c>
      <c r="AI383" s="16" t="s">
        <v>31</v>
      </c>
      <c r="AJ383" s="16" t="s">
        <v>30</v>
      </c>
      <c r="AK383" s="16" t="s">
        <v>31</v>
      </c>
      <c r="AL383" s="23" t="s">
        <v>30</v>
      </c>
      <c r="AM383" s="23" t="s">
        <v>31</v>
      </c>
    </row>
    <row r="384" spans="1:40">
      <c r="A384" s="11" t="s">
        <v>5</v>
      </c>
      <c r="B384" s="1">
        <f>SUM(B385:B392)</f>
        <v>22.725592817043601</v>
      </c>
      <c r="C384" s="1">
        <f t="shared" ref="C384:AK384" si="343">SUM(C385:C392)</f>
        <v>10.111175054502644</v>
      </c>
      <c r="D384" s="1">
        <f t="shared" si="343"/>
        <v>7.5396675856913182</v>
      </c>
      <c r="E384" s="1">
        <f t="shared" si="343"/>
        <v>2.1749696721251843</v>
      </c>
      <c r="F384" s="1">
        <f t="shared" si="343"/>
        <v>2.6712823761593629</v>
      </c>
      <c r="G384" s="1">
        <f t="shared" si="343"/>
        <v>0.72944782458144375</v>
      </c>
      <c r="H384" s="1">
        <f t="shared" si="343"/>
        <v>1.9227327036179727</v>
      </c>
      <c r="I384" s="1">
        <f t="shared" si="343"/>
        <v>0</v>
      </c>
      <c r="J384" s="1">
        <f t="shared" si="343"/>
        <v>10.136355692950218</v>
      </c>
      <c r="K384" s="1">
        <f t="shared" si="343"/>
        <v>1.5601373692167142</v>
      </c>
      <c r="L384" s="1">
        <f t="shared" si="343"/>
        <v>9.4698675194986297</v>
      </c>
      <c r="M384" s="1">
        <f t="shared" si="343"/>
        <v>2.5931146062998014</v>
      </c>
      <c r="N384" s="1">
        <f t="shared" si="343"/>
        <v>3.7716617821986609</v>
      </c>
      <c r="O384" s="1">
        <f t="shared" si="343"/>
        <v>6.0035604372994715</v>
      </c>
      <c r="P384" s="1">
        <f t="shared" si="343"/>
        <v>1.2051839150656296</v>
      </c>
      <c r="Q384" s="1">
        <f t="shared" si="343"/>
        <v>0.66441906230687897</v>
      </c>
      <c r="R384" s="1">
        <f t="shared" si="343"/>
        <v>7.6550867569116683</v>
      </c>
      <c r="S384" s="1">
        <f t="shared" si="343"/>
        <v>0.55591094969993182</v>
      </c>
      <c r="T384" s="1">
        <f t="shared" si="343"/>
        <v>1.4986330357159903</v>
      </c>
      <c r="U384" s="1">
        <f t="shared" si="343"/>
        <v>0.31943917392161353</v>
      </c>
      <c r="V384" s="1">
        <f t="shared" si="343"/>
        <v>0.84566861511917868</v>
      </c>
      <c r="W384" s="1">
        <f t="shared" si="343"/>
        <v>0.82069287382472489</v>
      </c>
      <c r="X384" s="1">
        <f t="shared" si="343"/>
        <v>3.0567350760620062</v>
      </c>
      <c r="Y384" s="1">
        <f t="shared" si="343"/>
        <v>7.581943409905735</v>
      </c>
      <c r="Z384" s="1">
        <f t="shared" si="343"/>
        <v>5.6071867732159371</v>
      </c>
      <c r="AA384" s="1">
        <f t="shared" si="343"/>
        <v>8.6818700946033047</v>
      </c>
      <c r="AB384" s="1">
        <f t="shared" si="343"/>
        <v>0</v>
      </c>
      <c r="AC384" s="1">
        <f t="shared" si="343"/>
        <v>1.6579520382202859</v>
      </c>
      <c r="AD384" s="1">
        <f t="shared" si="343"/>
        <v>6.0022627049556722E-2</v>
      </c>
      <c r="AE384" s="1">
        <f t="shared" si="343"/>
        <v>0.44215847328451341</v>
      </c>
      <c r="AF384" s="1">
        <f t="shared" si="343"/>
        <v>0</v>
      </c>
      <c r="AG384" s="1">
        <f t="shared" si="343"/>
        <v>0.22293130690277291</v>
      </c>
      <c r="AH384" s="1">
        <f t="shared" si="343"/>
        <v>0.28126005812804045</v>
      </c>
      <c r="AI384" s="1">
        <f t="shared" si="343"/>
        <v>0</v>
      </c>
      <c r="AJ384" s="1">
        <f t="shared" si="343"/>
        <v>1.1251828580288386</v>
      </c>
      <c r="AK384" s="1">
        <f t="shared" si="343"/>
        <v>1.5827643273101646</v>
      </c>
      <c r="AL384" s="1">
        <f>SUM(AJ384,AH384,AF384,AD384,AB384,Z384,X384,V384,T384,R384,P384,N384,L384,J384,H384,F384,D384,B384)</f>
        <v>79.572120192456609</v>
      </c>
      <c r="AM384" s="1">
        <f>SUM(AK384,AI384,AG384,AE384,AC384,AA384,Y384,W384,U384,S384,Q384,O384,M384,K384,I384,G384,E384,C384)</f>
        <v>45.702486674005186</v>
      </c>
    </row>
    <row r="385" spans="1:39">
      <c r="A385" s="13" t="s">
        <v>13</v>
      </c>
      <c r="B385" s="1">
        <f>B320*$O$114</f>
        <v>5.2671498608343237</v>
      </c>
      <c r="C385" s="1">
        <f>C320*$P$114</f>
        <v>2.4121644259433794</v>
      </c>
      <c r="D385" s="1">
        <f>D320*$O$114</f>
        <v>3.313342637856171</v>
      </c>
      <c r="E385" s="1">
        <f>E320*$P$114</f>
        <v>0.9757769728984409</v>
      </c>
      <c r="F385" s="1">
        <f>F320*$O$114</f>
        <v>1.0345085243437726</v>
      </c>
      <c r="G385" s="1">
        <f>G320*$P$114</f>
        <v>0.2880732615770894</v>
      </c>
      <c r="H385" s="1">
        <f>H320*$O$114</f>
        <v>0.7519741523280713</v>
      </c>
      <c r="I385" s="1">
        <f>I320*$P$114</f>
        <v>0</v>
      </c>
      <c r="J385" s="1">
        <f>J320*$O$114</f>
        <v>2.5924652801532146</v>
      </c>
      <c r="K385" s="1">
        <f>K320*$P$114</f>
        <v>0.4121052071445378</v>
      </c>
      <c r="L385" s="1">
        <f>L320*$O$114</f>
        <v>2.0372804031755396</v>
      </c>
      <c r="M385" s="1">
        <f>M320*$P$114</f>
        <v>0.57210747506006843</v>
      </c>
      <c r="N385" s="1">
        <f>N320*$O$114</f>
        <v>0.91472029428521773</v>
      </c>
      <c r="O385" s="1">
        <f>O320*$P$114</f>
        <v>1.5080719027746667</v>
      </c>
      <c r="P385" s="1">
        <f>P320*$O$114</f>
        <v>0.22817712586047231</v>
      </c>
      <c r="Q385" s="1">
        <f>Q320*$P$114</f>
        <v>0.12886572204533808</v>
      </c>
      <c r="R385" s="1">
        <f>R320*$O$114</f>
        <v>2.4310563753012779</v>
      </c>
      <c r="S385" s="1">
        <f>S320*$P$114</f>
        <v>0.18148424284042394</v>
      </c>
      <c r="T385" s="1">
        <f>T320*$O$114</f>
        <v>0.61726306903296346</v>
      </c>
      <c r="U385" s="1">
        <f>U320*$P$114</f>
        <v>0.13363252838530748</v>
      </c>
      <c r="V385" s="1">
        <f>V320*$O$114</f>
        <v>0.28543044798596434</v>
      </c>
      <c r="W385" s="1">
        <f>W320*$P$114</f>
        <v>0.28520037283745708</v>
      </c>
      <c r="X385" s="1">
        <f>X320*$O$114</f>
        <v>0.10075151032988873</v>
      </c>
      <c r="Y385" s="1">
        <f>Y320*$P$114</f>
        <v>0.25527111325656276</v>
      </c>
      <c r="Z385" s="1">
        <f>Z320*$O$114</f>
        <v>2.8170357545015783</v>
      </c>
      <c r="AA385" s="1">
        <f>AA320*$P$114</f>
        <v>4.4519243042643524</v>
      </c>
      <c r="AB385" s="1">
        <f>AB320*$O$114</f>
        <v>0</v>
      </c>
      <c r="AC385" s="1">
        <f>AC320*$P$114</f>
        <v>0.17760798181666379</v>
      </c>
      <c r="AD385" s="1">
        <f>AD320*$O$114</f>
        <v>4.1859313752071886E-2</v>
      </c>
      <c r="AE385" s="1">
        <f>AE320*$P$114</f>
        <v>0.31369179356256116</v>
      </c>
      <c r="AF385" s="1">
        <f>AF320*$O$114</f>
        <v>0</v>
      </c>
      <c r="AG385" s="1">
        <f>AG320*$P$114</f>
        <v>0</v>
      </c>
      <c r="AH385" s="1">
        <f>AH320*$O$114</f>
        <v>0</v>
      </c>
      <c r="AI385" s="1">
        <f>AI320*$P$114</f>
        <v>0</v>
      </c>
      <c r="AJ385" s="1">
        <f>AJ320*$O$114</f>
        <v>0.45424569461688957</v>
      </c>
      <c r="AK385" s="1">
        <f>AK320*$P$114</f>
        <v>0.65056067917573579</v>
      </c>
      <c r="AL385" s="1">
        <f t="shared" ref="AL385:AL392" si="344">SUM(AJ385,AH385,AF385,AD385,AB385,Z385,X385,V385,T385,R385,P385,N385,L385,J385,H385,F385,D385,B385)</f>
        <v>22.887260444357416</v>
      </c>
      <c r="AM385" s="1">
        <f t="shared" ref="AM385:AM392" si="345">SUM(AK385,AI385,AG385,AE385,AC385,AA385,Y385,W385,U385,S385,Q385,O385,M385,K385,I385,G385,E385,C385)</f>
        <v>12.746537983582586</v>
      </c>
    </row>
    <row r="386" spans="1:39">
      <c r="A386" s="15" t="s">
        <v>6</v>
      </c>
      <c r="B386" s="1">
        <f>B321*$O$115</f>
        <v>5.8192958614908372</v>
      </c>
      <c r="C386" s="1">
        <f>C321*$P$115</f>
        <v>2.5686254982265884</v>
      </c>
      <c r="D386" s="1">
        <f>D321*$O$115</f>
        <v>2.5380442664456622</v>
      </c>
      <c r="E386" s="1">
        <f>E321*$P$115</f>
        <v>0.72041463452061971</v>
      </c>
      <c r="F386" s="1">
        <f>F321*$O$115</f>
        <v>1.0941919631077812</v>
      </c>
      <c r="G386" s="1">
        <f>G321*$P$115</f>
        <v>0.29367130622307436</v>
      </c>
      <c r="H386" s="1">
        <f>H321*$O$115</f>
        <v>0.22812578356427493</v>
      </c>
      <c r="I386" s="1">
        <f>I321*$P$115</f>
        <v>0</v>
      </c>
      <c r="J386" s="1">
        <f>J321*$O$115</f>
        <v>3.4548682435598219</v>
      </c>
      <c r="K386" s="1">
        <f>K321*$P$115</f>
        <v>0.52932908906897913</v>
      </c>
      <c r="L386" s="1">
        <f>L321*$O$115</f>
        <v>2.3875282367405113</v>
      </c>
      <c r="M386" s="1">
        <f>M321*$P$115</f>
        <v>0.64621115316615019</v>
      </c>
      <c r="N386" s="1">
        <f>N321*$O$115</f>
        <v>1.6894727982727149</v>
      </c>
      <c r="O386" s="1">
        <f>O321*$P$115</f>
        <v>2.6846276321703169</v>
      </c>
      <c r="P386" s="1">
        <f>P321*$O$115</f>
        <v>0.45686459312942057</v>
      </c>
      <c r="Q386" s="1">
        <f>Q321*$P$115</f>
        <v>0.24868633728461884</v>
      </c>
      <c r="R386" s="1">
        <f>R321*$O$115</f>
        <v>0.66678767891410029</v>
      </c>
      <c r="S386" s="1">
        <f>S321*$P$115</f>
        <v>4.797672274092056E-2</v>
      </c>
      <c r="T386" s="1">
        <f>T321*$O$115</f>
        <v>0.18725859240305343</v>
      </c>
      <c r="U386" s="1">
        <f>U321*$P$115</f>
        <v>3.9073540457888113E-2</v>
      </c>
      <c r="V386" s="1">
        <f>V321*$O$115</f>
        <v>0.22730085408596198</v>
      </c>
      <c r="W386" s="1">
        <f>W321*$P$115</f>
        <v>0.21890212404469295</v>
      </c>
      <c r="X386" s="1">
        <f>X321*$O$115</f>
        <v>0.1283725938001426</v>
      </c>
      <c r="Y386" s="1">
        <f>Y321*$P$115</f>
        <v>0.31348844796054759</v>
      </c>
      <c r="Z386" s="1">
        <f>Z321*$O$115</f>
        <v>1.4578501854247201</v>
      </c>
      <c r="AA386" s="1">
        <f>AA321*$P$115</f>
        <v>2.2205851282575328</v>
      </c>
      <c r="AB386" s="1">
        <f>AB321*$O$115</f>
        <v>0</v>
      </c>
      <c r="AC386" s="1">
        <f>AC321*$P$115</f>
        <v>0.21811340051293349</v>
      </c>
      <c r="AD386" s="1">
        <f>AD321*$O$115</f>
        <v>0</v>
      </c>
      <c r="AE386" s="1">
        <f>AE321*$P$115</f>
        <v>0</v>
      </c>
      <c r="AF386" s="1">
        <f>AF321*$O$115</f>
        <v>0</v>
      </c>
      <c r="AG386" s="1">
        <f>AG321*$P$115</f>
        <v>0</v>
      </c>
      <c r="AH386" s="1">
        <f>AH321*$O$115</f>
        <v>0</v>
      </c>
      <c r="AI386" s="1">
        <f>AI321*$P$115</f>
        <v>0</v>
      </c>
      <c r="AJ386" s="1">
        <f>AJ321*$O$115</f>
        <v>0.38674066459509088</v>
      </c>
      <c r="AK386" s="1">
        <f>AK321*$P$115</f>
        <v>0.53384594481097059</v>
      </c>
      <c r="AL386" s="1">
        <f t="shared" si="344"/>
        <v>20.722702315534093</v>
      </c>
      <c r="AM386" s="1">
        <f t="shared" si="345"/>
        <v>11.283550959445833</v>
      </c>
    </row>
    <row r="387" spans="1:39">
      <c r="A387" s="13" t="s">
        <v>7</v>
      </c>
      <c r="B387" s="1">
        <f>B322*$O$116</f>
        <v>3.4544158620738532</v>
      </c>
      <c r="C387" s="1">
        <f>C322*$P$116</f>
        <v>1.4560966654827854</v>
      </c>
      <c r="D387" s="1">
        <f>D322*$O$116</f>
        <v>0.60090159337784177</v>
      </c>
      <c r="E387" s="1">
        <f>E322*$P$116</f>
        <v>0.162881562325664</v>
      </c>
      <c r="F387" s="1">
        <f>F322*$O$116</f>
        <v>7.6060752007046387E-2</v>
      </c>
      <c r="G387" s="1">
        <f>G322*$P$116</f>
        <v>1.9494578338588281E-2</v>
      </c>
      <c r="H387" s="1">
        <f>H322*$O$116</f>
        <v>0</v>
      </c>
      <c r="I387" s="1">
        <f>I322*$P$116</f>
        <v>0</v>
      </c>
      <c r="J387" s="1">
        <f>J322*$O$116</f>
        <v>1.8470753347868443</v>
      </c>
      <c r="K387" s="1">
        <f>K322*$P$116</f>
        <v>0.27024901339150953</v>
      </c>
      <c r="L387" s="1">
        <f>L322*$O$116</f>
        <v>0.98696003077356698</v>
      </c>
      <c r="M387" s="1">
        <f>M322*$P$116</f>
        <v>0.2551001621750621</v>
      </c>
      <c r="N387" s="1">
        <f>N322*$O$116</f>
        <v>0.73187626480502177</v>
      </c>
      <c r="O387" s="1">
        <f>O322*$P$116</f>
        <v>1.1105950970013514</v>
      </c>
      <c r="P387" s="1">
        <f>P322*$O$116</f>
        <v>6.2072662031106569E-2</v>
      </c>
      <c r="Q387" s="1">
        <f>Q322*$P$116</f>
        <v>3.226636422043451E-2</v>
      </c>
      <c r="R387" s="1">
        <f>R322*$O$116</f>
        <v>1.7212899628934641</v>
      </c>
      <c r="S387" s="1">
        <f>S322*$P$116</f>
        <v>0.11827209372384255</v>
      </c>
      <c r="T387" s="1">
        <f>T322*$O$116</f>
        <v>7.9961192896125508E-2</v>
      </c>
      <c r="U387" s="1">
        <f>U322*$P$116</f>
        <v>1.5933291846593898E-2</v>
      </c>
      <c r="V387" s="1">
        <f>V322*$O$116</f>
        <v>0.14558942694523841</v>
      </c>
      <c r="W387" s="1">
        <f>W322*$P$116</f>
        <v>0.1338948833675222</v>
      </c>
      <c r="X387" s="1">
        <f>X322*$O$116</f>
        <v>0.2466734114395599</v>
      </c>
      <c r="Y387" s="1">
        <f>Y322*$P$116</f>
        <v>0.57525023148939192</v>
      </c>
      <c r="Z387" s="1">
        <f>Z322*$O$116</f>
        <v>0.60104977625985956</v>
      </c>
      <c r="AA387" s="1">
        <f>AA322*$P$116</f>
        <v>0.87427932234800665</v>
      </c>
      <c r="AB387" s="1">
        <f>AB322*$O$116</f>
        <v>0</v>
      </c>
      <c r="AC387" s="1">
        <f>AC322*$P$116</f>
        <v>0</v>
      </c>
      <c r="AD387" s="1">
        <f>AD322*$O$116</f>
        <v>1.1387289701314109E-2</v>
      </c>
      <c r="AE387" s="1">
        <f>AE322*$P$116</f>
        <v>7.8544499680759897E-2</v>
      </c>
      <c r="AF387" s="1">
        <f>AF322*$O$116</f>
        <v>0</v>
      </c>
      <c r="AG387" s="1">
        <f>AG322*$P$116</f>
        <v>0</v>
      </c>
      <c r="AH387" s="1">
        <f>AH322*$O$116</f>
        <v>0</v>
      </c>
      <c r="AI387" s="1">
        <f>AI322*$P$116</f>
        <v>0</v>
      </c>
      <c r="AJ387" s="1">
        <f>AJ322*$O$116</f>
        <v>3.9861844558765187E-2</v>
      </c>
      <c r="AK387" s="1">
        <f>AK322*$P$116</f>
        <v>5.2545888122943148E-2</v>
      </c>
      <c r="AL387" s="1">
        <f t="shared" si="344"/>
        <v>10.605175404549605</v>
      </c>
      <c r="AM387" s="1">
        <f t="shared" si="345"/>
        <v>5.1554036535144547</v>
      </c>
    </row>
    <row r="388" spans="1:39">
      <c r="A388" s="15" t="s">
        <v>8</v>
      </c>
      <c r="B388" s="1">
        <f>B323*$O$117</f>
        <v>3.8192784400499087</v>
      </c>
      <c r="C388" s="1">
        <f>C323*$P$117</f>
        <v>1.6950765524976523</v>
      </c>
      <c r="D388" s="1">
        <f>D323*$O$117</f>
        <v>0.29686651013990101</v>
      </c>
      <c r="E388" s="1">
        <f>E323*$P$117</f>
        <v>8.4727069380730949E-2</v>
      </c>
      <c r="F388" s="1">
        <f>F323*$O$117</f>
        <v>0.15030674077610764</v>
      </c>
      <c r="G388" s="1">
        <f>G323*$P$117</f>
        <v>4.0562442252100504E-2</v>
      </c>
      <c r="H388" s="1">
        <f>H323*$O$117</f>
        <v>0.38499910680012595</v>
      </c>
      <c r="I388" s="1">
        <f>I323*$P$117</f>
        <v>0</v>
      </c>
      <c r="J388" s="1">
        <f>J323*$O$117</f>
        <v>1.3549541534213736</v>
      </c>
      <c r="K388" s="1">
        <f>K323*$P$117</f>
        <v>0.20873559578139808</v>
      </c>
      <c r="L388" s="1">
        <f>L323*$O$117</f>
        <v>1.4502764637389221</v>
      </c>
      <c r="M388" s="1">
        <f>M323*$P$117</f>
        <v>0.39468841172310792</v>
      </c>
      <c r="N388" s="1">
        <f>N323*$O$117</f>
        <v>0.29528429152912078</v>
      </c>
      <c r="O388" s="1">
        <f>O323*$P$117</f>
        <v>0.4717922906891468</v>
      </c>
      <c r="P388" s="1">
        <f>P323*$O$117</f>
        <v>0.12266430813526714</v>
      </c>
      <c r="Q388" s="1">
        <f>Q323*$P$117</f>
        <v>6.7136745029561629E-2</v>
      </c>
      <c r="R388" s="1">
        <f>R323*$O$117</f>
        <v>0.99956682752909654</v>
      </c>
      <c r="S388" s="1">
        <f>S323*$P$117</f>
        <v>7.2315682709366308E-2</v>
      </c>
      <c r="T388" s="1">
        <f>T323*$O$117</f>
        <v>0.23702184061379336</v>
      </c>
      <c r="U388" s="1">
        <f>U323*$P$117</f>
        <v>4.972869014053248E-2</v>
      </c>
      <c r="V388" s="1">
        <f>V323*$O$117</f>
        <v>9.5901726265572251E-2</v>
      </c>
      <c r="W388" s="1">
        <f>W323*$P$117</f>
        <v>9.2865195305717838E-2</v>
      </c>
      <c r="X388" s="1">
        <f>X323*$O$117</f>
        <v>0.71765142525184278</v>
      </c>
      <c r="Y388" s="1">
        <f>Y323*$P$117</f>
        <v>1.7621400453153413</v>
      </c>
      <c r="Z388" s="1">
        <f>Z323*$O$117</f>
        <v>0.2660084970995954</v>
      </c>
      <c r="AA388" s="1">
        <f>AA323*$P$117</f>
        <v>0.4074062467329726</v>
      </c>
      <c r="AB388" s="1">
        <f>AB323*$O$117</f>
        <v>0</v>
      </c>
      <c r="AC388" s="1">
        <f>AC323*$P$117</f>
        <v>9.2530593870767411E-2</v>
      </c>
      <c r="AD388" s="1">
        <f>AD323*$O$117</f>
        <v>0</v>
      </c>
      <c r="AE388" s="1">
        <f>AE323*$P$117</f>
        <v>0</v>
      </c>
      <c r="AF388" s="1">
        <f>AF323*$O$117</f>
        <v>0</v>
      </c>
      <c r="AG388" s="1">
        <f>AG323*$P$117</f>
        <v>9.2530593870767397E-2</v>
      </c>
      <c r="AH388" s="1">
        <f>AH323*$O$117</f>
        <v>0</v>
      </c>
      <c r="AI388" s="1">
        <f>AI323*$P$117</f>
        <v>0</v>
      </c>
      <c r="AJ388" s="1">
        <f>AJ323*$O$117</f>
        <v>3.9386304886893271E-2</v>
      </c>
      <c r="AK388" s="1">
        <f>AK323*$P$117</f>
        <v>5.4666213229994952E-2</v>
      </c>
      <c r="AL388" s="1">
        <f t="shared" si="344"/>
        <v>10.23016663623752</v>
      </c>
      <c r="AM388" s="1">
        <f t="shared" si="345"/>
        <v>5.5869023685291594</v>
      </c>
    </row>
    <row r="389" spans="1:39">
      <c r="A389" s="13" t="s">
        <v>9</v>
      </c>
      <c r="B389" s="1">
        <f>B324*$O$118</f>
        <v>2.1613073129239848</v>
      </c>
      <c r="C389" s="1">
        <f>C324*$P$118</f>
        <v>0.97309521166516844</v>
      </c>
      <c r="D389" s="1">
        <f>D324*$O$118</f>
        <v>0.23092893472616607</v>
      </c>
      <c r="E389" s="1">
        <f>E324*$P$118</f>
        <v>6.6860581182940679E-2</v>
      </c>
      <c r="F389" s="1">
        <f>F324*$O$118</f>
        <v>9.0520126186437358E-2</v>
      </c>
      <c r="G389" s="1">
        <f>G324*$P$118</f>
        <v>2.4781158543289553E-2</v>
      </c>
      <c r="H389" s="1">
        <f>H324*$O$118</f>
        <v>5.7965077862217801E-2</v>
      </c>
      <c r="I389" s="1">
        <f>I324*$P$118</f>
        <v>0</v>
      </c>
      <c r="J389" s="1">
        <f>J324*$O$118</f>
        <v>0.35804175184631815</v>
      </c>
      <c r="K389" s="1">
        <f>K324*$P$118</f>
        <v>5.5954678670361135E-2</v>
      </c>
      <c r="L389" s="1">
        <f>L324*$O$118</f>
        <v>1.0691726655421536</v>
      </c>
      <c r="M389" s="1">
        <f>M324*$P$118</f>
        <v>0.29517681406622415</v>
      </c>
      <c r="N389" s="1">
        <f>N324*$O$118</f>
        <v>9.0730011447613876E-2</v>
      </c>
      <c r="O389" s="1">
        <f>O324*$P$118</f>
        <v>0.14705922706956348</v>
      </c>
      <c r="P389" s="1">
        <f>P324*$O$118</f>
        <v>0.15390178934595017</v>
      </c>
      <c r="Q389" s="1">
        <f>Q324*$P$118</f>
        <v>8.5450882962007924E-2</v>
      </c>
      <c r="R389" s="1">
        <f>R324*$O$118</f>
        <v>0.61095980332498301</v>
      </c>
      <c r="S389" s="1">
        <f>S324*$P$118</f>
        <v>4.4839845854455704E-2</v>
      </c>
      <c r="T389" s="1">
        <f>T324*$O$118</f>
        <v>9.5162052438093059E-2</v>
      </c>
      <c r="U389" s="1">
        <f>U324*$P$118</f>
        <v>2.0254114990801042E-2</v>
      </c>
      <c r="V389" s="1">
        <f>V324*$O$118</f>
        <v>9.1446159836441734E-2</v>
      </c>
      <c r="W389" s="1">
        <f>W324*$P$118</f>
        <v>8.9830298269334849E-2</v>
      </c>
      <c r="X389" s="1">
        <f>X324*$O$118</f>
        <v>0.40229518603484532</v>
      </c>
      <c r="Y389" s="1">
        <f>Y324*$P$118</f>
        <v>1.0020802950809389</v>
      </c>
      <c r="Z389" s="1">
        <f>Z324*$O$118</f>
        <v>0.23098588201248743</v>
      </c>
      <c r="AA389" s="1">
        <f>AA324*$P$118</f>
        <v>0.35887931558233205</v>
      </c>
      <c r="AB389" s="1">
        <f>AB324*$O$118</f>
        <v>0</v>
      </c>
      <c r="AC389" s="1">
        <f>AC324*$P$118</f>
        <v>0.40513528093422296</v>
      </c>
      <c r="AD389" s="1">
        <f>AD324*$O$118</f>
        <v>6.7760235961707221E-3</v>
      </c>
      <c r="AE389" s="1">
        <f>AE324*$P$118</f>
        <v>4.9922180041192386E-2</v>
      </c>
      <c r="AF389" s="1">
        <f>AF324*$O$118</f>
        <v>0</v>
      </c>
      <c r="AG389" s="1">
        <f>AG324*$P$118</f>
        <v>0</v>
      </c>
      <c r="AH389" s="1">
        <f>AH324*$O$118</f>
        <v>0.1159301557244356</v>
      </c>
      <c r="AI389" s="1">
        <f>AI324*$P$118</f>
        <v>0</v>
      </c>
      <c r="AJ389" s="1">
        <f>AJ324*$O$118</f>
        <v>7.5112857136267239E-2</v>
      </c>
      <c r="AK389" s="1">
        <f>AK324*$P$118</f>
        <v>0.10575936923492686</v>
      </c>
      <c r="AL389" s="1">
        <f t="shared" si="344"/>
        <v>5.8412357899845668</v>
      </c>
      <c r="AM389" s="1">
        <f t="shared" si="345"/>
        <v>3.7250792541477598</v>
      </c>
    </row>
    <row r="390" spans="1:39">
      <c r="A390" s="15" t="s">
        <v>10</v>
      </c>
      <c r="B390" s="1">
        <f>B325*$O$119</f>
        <v>1.4025312475050988</v>
      </c>
      <c r="C390" s="1">
        <f>C325*$P$119</f>
        <v>0.63976518305885199</v>
      </c>
      <c r="D390" s="1">
        <f>D325*$O$119</f>
        <v>0.25780308468026025</v>
      </c>
      <c r="E390" s="1">
        <f>E325*$P$119</f>
        <v>7.56221721434161E-2</v>
      </c>
      <c r="F390" s="1">
        <f>F325*$O$119</f>
        <v>5.4959370054281115E-2</v>
      </c>
      <c r="G390" s="1">
        <f>G325*$P$119</f>
        <v>1.524359651073774E-2</v>
      </c>
      <c r="H390" s="1">
        <f>H325*$O$119</f>
        <v>0.33433868065967803</v>
      </c>
      <c r="I390" s="1">
        <f>I325*$P$119</f>
        <v>0</v>
      </c>
      <c r="J390" s="1">
        <f>J325*$O$119</f>
        <v>0.28816197296775492</v>
      </c>
      <c r="K390" s="1">
        <f>K325*$P$119</f>
        <v>4.5625605881920508E-2</v>
      </c>
      <c r="L390" s="1">
        <f>L325*$O$119</f>
        <v>0.87772269287774718</v>
      </c>
      <c r="M390" s="1">
        <f>M325*$P$119</f>
        <v>0.24550535180246794</v>
      </c>
      <c r="N390" s="1">
        <f>N325*$O$119</f>
        <v>4.9578121858972028E-2</v>
      </c>
      <c r="O390" s="1">
        <f>O325*$P$119</f>
        <v>8.1414287594426232E-2</v>
      </c>
      <c r="P390" s="1">
        <f>P325*$O$119</f>
        <v>0.12894940753681169</v>
      </c>
      <c r="Q390" s="1">
        <f>Q325*$P$119</f>
        <v>7.2537315603525235E-2</v>
      </c>
      <c r="R390" s="1">
        <f>R325*$O$119</f>
        <v>0.4909562917510667</v>
      </c>
      <c r="S390" s="1">
        <f>S325*$P$119</f>
        <v>3.6505940885876088E-2</v>
      </c>
      <c r="T390" s="1">
        <f>T325*$O$119</f>
        <v>0.16611094340895127</v>
      </c>
      <c r="U390" s="1">
        <f>U325*$P$119</f>
        <v>3.5819288822987606E-2</v>
      </c>
      <c r="V390" s="1">
        <f>V325*$O$119</f>
        <v>0</v>
      </c>
      <c r="W390" s="1">
        <f>W325*$P$119</f>
        <v>0</v>
      </c>
      <c r="X390" s="1">
        <f>X325*$O$119</f>
        <v>0.61393537149632116</v>
      </c>
      <c r="Y390" s="1">
        <f>Y325*$P$119</f>
        <v>1.5493501739941897</v>
      </c>
      <c r="Z390" s="1">
        <f>Z325*$O$119</f>
        <v>0.17982806493809758</v>
      </c>
      <c r="AA390" s="1">
        <f>AA325*$P$119</f>
        <v>0.28306730209501851</v>
      </c>
      <c r="AB390" s="1">
        <f>AB325*$O$119</f>
        <v>0</v>
      </c>
      <c r="AC390" s="1">
        <f>AC325*$P$119</f>
        <v>0.46074918604641951</v>
      </c>
      <c r="AD390" s="1">
        <f>AD325*$O$119</f>
        <v>0</v>
      </c>
      <c r="AE390" s="1">
        <f>AE325*$P$119</f>
        <v>0</v>
      </c>
      <c r="AF390" s="1">
        <f>AF325*$O$119</f>
        <v>0</v>
      </c>
      <c r="AG390" s="1">
        <f>AG325*$P$119</f>
        <v>0.13040071303200551</v>
      </c>
      <c r="AH390" s="1">
        <f>AH325*$O$119</f>
        <v>0</v>
      </c>
      <c r="AI390" s="1">
        <f>AI325*$P$119</f>
        <v>0</v>
      </c>
      <c r="AJ390" s="1">
        <f>AJ325*$O$119</f>
        <v>0.10801144849720511</v>
      </c>
      <c r="AK390" s="1">
        <f>AK325*$P$119</f>
        <v>0.15407905398093552</v>
      </c>
      <c r="AL390" s="1">
        <f t="shared" si="344"/>
        <v>4.9528866982322457</v>
      </c>
      <c r="AM390" s="1">
        <f t="shared" si="345"/>
        <v>3.8256851714527782</v>
      </c>
    </row>
    <row r="391" spans="1:39">
      <c r="A391" s="13" t="s">
        <v>11</v>
      </c>
      <c r="B391" s="1">
        <f>B326*$O$120</f>
        <v>0.67866625708030159</v>
      </c>
      <c r="C391" s="1">
        <f>C326*$P$120</f>
        <v>0.31131439955173057</v>
      </c>
      <c r="D391" s="1">
        <f>D326*$O$120</f>
        <v>0.25496636372098996</v>
      </c>
      <c r="E391" s="1">
        <f>E326*$P$120</f>
        <v>7.5210560455619052E-2</v>
      </c>
      <c r="F391" s="1">
        <f>F326*$O$120</f>
        <v>0.17073489968393615</v>
      </c>
      <c r="G391" s="1">
        <f>G326*$P$120</f>
        <v>4.7621481136563969E-2</v>
      </c>
      <c r="H391" s="1">
        <f>H326*$O$120</f>
        <v>0.16532990240360482</v>
      </c>
      <c r="I391" s="1">
        <f>I326*$P$120</f>
        <v>0</v>
      </c>
      <c r="J391" s="1">
        <f>J326*$O$120</f>
        <v>0.18846192243578302</v>
      </c>
      <c r="K391" s="1">
        <f>K326*$P$120</f>
        <v>3.0007546596882474E-2</v>
      </c>
      <c r="L391" s="1">
        <f>L326*$O$120</f>
        <v>0.42812567122454254</v>
      </c>
      <c r="M391" s="1">
        <f>M326*$P$120</f>
        <v>0.12042310010042755</v>
      </c>
      <c r="N391" s="1">
        <f>N326*$O$120</f>
        <v>0</v>
      </c>
      <c r="O391" s="1">
        <f>O326*$P$120</f>
        <v>0</v>
      </c>
      <c r="P391" s="1">
        <f>P326*$O$120</f>
        <v>3.3984290142091533E-2</v>
      </c>
      <c r="Q391" s="1">
        <f>Q326*$P$120</f>
        <v>1.9224507730243631E-2</v>
      </c>
      <c r="R391" s="1">
        <f>R326*$O$120</f>
        <v>0.51087598979416671</v>
      </c>
      <c r="S391" s="1">
        <f>S326*$P$120</f>
        <v>3.8200680982062023E-2</v>
      </c>
      <c r="T391" s="1">
        <f>T326*$O$120</f>
        <v>9.1934049712070823E-2</v>
      </c>
      <c r="U391" s="1">
        <f>U326*$P$120</f>
        <v>1.993563171167816E-2</v>
      </c>
      <c r="V391" s="1">
        <f>V326*$O$120</f>
        <v>0</v>
      </c>
      <c r="W391" s="1">
        <f>W326*$P$120</f>
        <v>0</v>
      </c>
      <c r="X391" s="1">
        <f>X326*$O$120</f>
        <v>0.43366613104075641</v>
      </c>
      <c r="Y391" s="1">
        <f>Y326*$P$120</f>
        <v>1.1005691413752632</v>
      </c>
      <c r="Z391" s="1">
        <f>Z326*$O$120</f>
        <v>4.3190435579391881E-2</v>
      </c>
      <c r="AA391" s="1">
        <f>AA326*$P$120</f>
        <v>6.8368289613640484E-2</v>
      </c>
      <c r="AB391" s="1">
        <f>AB326*$O$120</f>
        <v>0</v>
      </c>
      <c r="AC391" s="1">
        <f>AC326*$P$120</f>
        <v>0.2755583877389513</v>
      </c>
      <c r="AD391" s="1">
        <f>AD326*$O$120</f>
        <v>0</v>
      </c>
      <c r="AE391" s="1">
        <f>AE326*$P$120</f>
        <v>0</v>
      </c>
      <c r="AF391" s="1">
        <f>AF326*$O$120</f>
        <v>0</v>
      </c>
      <c r="AG391" s="1">
        <f>AG326*$P$120</f>
        <v>0</v>
      </c>
      <c r="AH391" s="1">
        <f>AH326*$O$120</f>
        <v>0.16532990240360482</v>
      </c>
      <c r="AI391" s="1">
        <f>AI326*$P$120</f>
        <v>0</v>
      </c>
      <c r="AJ391" s="1">
        <f>AJ326*$O$120</f>
        <v>2.1824043737727204E-2</v>
      </c>
      <c r="AK391" s="1">
        <f>AK326*$P$120</f>
        <v>3.1307178754657793E-2</v>
      </c>
      <c r="AL391" s="1">
        <f t="shared" si="344"/>
        <v>3.1870898589589673</v>
      </c>
      <c r="AM391" s="1">
        <f t="shared" si="345"/>
        <v>2.1377409057477204</v>
      </c>
    </row>
    <row r="392" spans="1:39">
      <c r="A392" s="15" t="s">
        <v>12</v>
      </c>
      <c r="B392" s="1">
        <f>B327*$O$121</f>
        <v>0.12294797508529232</v>
      </c>
      <c r="C392" s="1">
        <f>C327*$P$121</f>
        <v>5.5037118076488679E-2</v>
      </c>
      <c r="D392" s="1">
        <f>D327*$O$121</f>
        <v>4.6814194744326902E-2</v>
      </c>
      <c r="E392" s="1">
        <f>E327*$P$121</f>
        <v>1.3476119217752939E-2</v>
      </c>
      <c r="F392" s="1">
        <f>F327*$O$121</f>
        <v>0</v>
      </c>
      <c r="G392" s="1">
        <f>G327*$P$121</f>
        <v>0</v>
      </c>
      <c r="H392" s="1">
        <f>H327*$O$121</f>
        <v>0</v>
      </c>
      <c r="I392" s="1">
        <f>I327*$P$121</f>
        <v>0</v>
      </c>
      <c r="J392" s="1">
        <f>J327*$O$121</f>
        <v>5.2327033779106927E-2</v>
      </c>
      <c r="K392" s="1">
        <f>K327*$P$121</f>
        <v>8.1306326811256737E-3</v>
      </c>
      <c r="L392" s="1">
        <f>L327*$O$121</f>
        <v>0.23280135542564723</v>
      </c>
      <c r="M392" s="1">
        <f>M327*$P$121</f>
        <v>6.390213820629255E-2</v>
      </c>
      <c r="N392" s="1">
        <f>N327*$O$121</f>
        <v>0</v>
      </c>
      <c r="O392" s="1">
        <f>O327*$P$121</f>
        <v>0</v>
      </c>
      <c r="P392" s="1">
        <f>P327*$O$121</f>
        <v>1.8569738884509718E-2</v>
      </c>
      <c r="Q392" s="1">
        <f>Q327*$P$121</f>
        <v>1.025118743114907E-2</v>
      </c>
      <c r="R392" s="1">
        <f>R327*$O$121</f>
        <v>0.22359382740351325</v>
      </c>
      <c r="S392" s="1">
        <f>S327*$P$121</f>
        <v>1.6315739962984716E-2</v>
      </c>
      <c r="T392" s="1">
        <f>T327*$O$121</f>
        <v>2.3921295210939306E-2</v>
      </c>
      <c r="U392" s="1">
        <f>U327*$P$121</f>
        <v>5.0620875658247263E-3</v>
      </c>
      <c r="V392" s="1">
        <f>V327*$O$121</f>
        <v>0</v>
      </c>
      <c r="W392" s="1">
        <f>W327*$P$121</f>
        <v>0</v>
      </c>
      <c r="X392" s="1">
        <f>X327*$O$121</f>
        <v>0.41338944666864913</v>
      </c>
      <c r="Y392" s="1">
        <f>Y327*$P$121</f>
        <v>1.0237939614334999</v>
      </c>
      <c r="Z392" s="1">
        <f>Z327*$O$121</f>
        <v>1.1238177400206875E-2</v>
      </c>
      <c r="AA392" s="1">
        <f>AA327*$P$121</f>
        <v>1.7360185709448989E-2</v>
      </c>
      <c r="AB392" s="1">
        <f>AB327*$O$121</f>
        <v>0</v>
      </c>
      <c r="AC392" s="1">
        <f>AC327*$P$121</f>
        <v>2.825720730032728E-2</v>
      </c>
      <c r="AD392" s="1">
        <f>AD327*$O$121</f>
        <v>0</v>
      </c>
      <c r="AE392" s="1">
        <f>AE327*$P$121</f>
        <v>0</v>
      </c>
      <c r="AF392" s="1">
        <f>AF327*$O$121</f>
        <v>0</v>
      </c>
      <c r="AG392" s="1">
        <f>AG327*$P$121</f>
        <v>0</v>
      </c>
      <c r="AH392" s="1">
        <f>AH327*$O$121</f>
        <v>0</v>
      </c>
      <c r="AI392" s="1">
        <f>AI327*$P$121</f>
        <v>0</v>
      </c>
      <c r="AJ392" s="1">
        <f>AJ327*$O$121</f>
        <v>0</v>
      </c>
      <c r="AK392" s="1">
        <f>AK327*$P$121</f>
        <v>0</v>
      </c>
      <c r="AL392" s="1">
        <f t="shared" si="344"/>
        <v>1.1456030446021916</v>
      </c>
      <c r="AM392" s="1">
        <f t="shared" si="345"/>
        <v>1.2415863775848945</v>
      </c>
    </row>
    <row r="393" spans="1:39">
      <c r="A393" s="21"/>
      <c r="B393" s="21"/>
      <c r="C393" s="21"/>
      <c r="D393" s="21"/>
      <c r="E393" s="21"/>
      <c r="F393" s="21"/>
      <c r="G393" s="21"/>
      <c r="H393" s="21"/>
      <c r="I393" s="21"/>
    </row>
    <row r="394" spans="1:39" ht="22.5">
      <c r="B394" s="16" t="s">
        <v>37</v>
      </c>
      <c r="C394" s="25"/>
      <c r="D394" s="16" t="s">
        <v>38</v>
      </c>
      <c r="E394" s="16"/>
      <c r="F394" s="16" t="s">
        <v>154</v>
      </c>
      <c r="G394" s="16"/>
      <c r="H394" s="16" t="s">
        <v>39</v>
      </c>
      <c r="I394" s="16"/>
      <c r="J394" s="16" t="s">
        <v>40</v>
      </c>
      <c r="K394" s="16"/>
      <c r="L394" s="16" t="s">
        <v>51</v>
      </c>
      <c r="M394" s="16"/>
      <c r="N394" s="16" t="s">
        <v>158</v>
      </c>
      <c r="O394" s="16"/>
      <c r="P394" s="16" t="s">
        <v>159</v>
      </c>
      <c r="Q394" s="16"/>
      <c r="R394" s="16" t="s">
        <v>161</v>
      </c>
      <c r="S394" s="16"/>
      <c r="T394" s="16" t="s">
        <v>55</v>
      </c>
      <c r="U394" s="16"/>
      <c r="V394" s="16" t="s">
        <v>163</v>
      </c>
      <c r="W394" s="16"/>
      <c r="X394" s="16" t="s">
        <v>165</v>
      </c>
      <c r="Y394" s="16"/>
      <c r="Z394" s="16" t="s">
        <v>167</v>
      </c>
      <c r="AA394" s="16"/>
      <c r="AB394" s="16" t="s">
        <v>169</v>
      </c>
      <c r="AC394" s="16"/>
      <c r="AD394" s="16" t="s">
        <v>171</v>
      </c>
      <c r="AE394" s="16"/>
      <c r="AF394" s="16" t="s">
        <v>173</v>
      </c>
      <c r="AG394" s="16"/>
      <c r="AH394" s="16" t="s">
        <v>174</v>
      </c>
      <c r="AI394" s="16"/>
      <c r="AJ394" s="16" t="s">
        <v>61</v>
      </c>
      <c r="AK394" s="16"/>
      <c r="AL394" s="23" t="s">
        <v>177</v>
      </c>
      <c r="AM394" s="23"/>
    </row>
    <row r="395" spans="1:39">
      <c r="A395" s="22" t="s">
        <v>184</v>
      </c>
      <c r="B395" s="16" t="s">
        <v>30</v>
      </c>
      <c r="C395" s="16" t="s">
        <v>31</v>
      </c>
      <c r="D395" s="16" t="s">
        <v>30</v>
      </c>
      <c r="E395" s="16" t="s">
        <v>31</v>
      </c>
      <c r="F395" s="16" t="s">
        <v>30</v>
      </c>
      <c r="G395" s="16" t="s">
        <v>31</v>
      </c>
      <c r="H395" s="16" t="s">
        <v>30</v>
      </c>
      <c r="I395" s="16" t="s">
        <v>31</v>
      </c>
      <c r="J395" s="16" t="s">
        <v>30</v>
      </c>
      <c r="K395" s="16" t="s">
        <v>31</v>
      </c>
      <c r="L395" s="16" t="s">
        <v>30</v>
      </c>
      <c r="M395" s="16" t="s">
        <v>31</v>
      </c>
      <c r="N395" s="16" t="s">
        <v>30</v>
      </c>
      <c r="O395" s="16" t="s">
        <v>31</v>
      </c>
      <c r="P395" s="16" t="s">
        <v>30</v>
      </c>
      <c r="Q395" s="16" t="s">
        <v>31</v>
      </c>
      <c r="R395" s="16" t="s">
        <v>30</v>
      </c>
      <c r="S395" s="16" t="s">
        <v>31</v>
      </c>
      <c r="T395" s="16" t="s">
        <v>30</v>
      </c>
      <c r="U395" s="16" t="s">
        <v>31</v>
      </c>
      <c r="V395" s="16" t="s">
        <v>30</v>
      </c>
      <c r="W395" s="16" t="s">
        <v>31</v>
      </c>
      <c r="X395" s="16" t="s">
        <v>30</v>
      </c>
      <c r="Y395" s="16" t="s">
        <v>31</v>
      </c>
      <c r="Z395" s="16" t="s">
        <v>30</v>
      </c>
      <c r="AA395" s="16" t="s">
        <v>31</v>
      </c>
      <c r="AB395" s="16" t="s">
        <v>30</v>
      </c>
      <c r="AC395" s="16" t="s">
        <v>31</v>
      </c>
      <c r="AD395" s="16" t="s">
        <v>30</v>
      </c>
      <c r="AE395" s="16" t="s">
        <v>31</v>
      </c>
      <c r="AF395" s="16" t="s">
        <v>30</v>
      </c>
      <c r="AG395" s="16" t="s">
        <v>31</v>
      </c>
      <c r="AH395" s="16" t="s">
        <v>30</v>
      </c>
      <c r="AI395" s="16" t="s">
        <v>31</v>
      </c>
      <c r="AJ395" s="16" t="s">
        <v>30</v>
      </c>
      <c r="AK395" s="16" t="s">
        <v>31</v>
      </c>
      <c r="AL395" s="23" t="s">
        <v>30</v>
      </c>
      <c r="AM395" s="23" t="s">
        <v>31</v>
      </c>
    </row>
    <row r="396" spans="1:39">
      <c r="A396" s="11" t="s">
        <v>5</v>
      </c>
      <c r="B396" s="1">
        <f>SUM(B397:B404)</f>
        <v>113.67077210994763</v>
      </c>
      <c r="C396" s="1">
        <f t="shared" ref="C396:AK396" si="346">SUM(C397:C404)</f>
        <v>54.736959120904395</v>
      </c>
      <c r="D396" s="1">
        <f t="shared" si="346"/>
        <v>32.236603404576435</v>
      </c>
      <c r="E396" s="1">
        <f t="shared" si="346"/>
        <v>8.4632592739467807</v>
      </c>
      <c r="F396" s="1">
        <f t="shared" si="346"/>
        <v>11.76898571547796</v>
      </c>
      <c r="G396" s="1">
        <f t="shared" si="346"/>
        <v>2.2225494352563815</v>
      </c>
      <c r="H396" s="1">
        <f t="shared" si="346"/>
        <v>8.4059799053261184</v>
      </c>
      <c r="I396" s="1">
        <f t="shared" si="346"/>
        <v>2.9461729424112728</v>
      </c>
      <c r="J396" s="1">
        <f t="shared" si="346"/>
        <v>41.246582384581117</v>
      </c>
      <c r="K396" s="1">
        <f t="shared" si="346"/>
        <v>9.623269559580427</v>
      </c>
      <c r="L396" s="1">
        <f t="shared" si="346"/>
        <v>55.408392823196635</v>
      </c>
      <c r="M396" s="1">
        <f t="shared" si="346"/>
        <v>16.491992762487747</v>
      </c>
      <c r="N396" s="1">
        <f t="shared" si="346"/>
        <v>9.753088784297729</v>
      </c>
      <c r="O396" s="1">
        <f t="shared" si="346"/>
        <v>25.792090014056594</v>
      </c>
      <c r="P396" s="1">
        <f t="shared" si="346"/>
        <v>5.4820371897787723</v>
      </c>
      <c r="Q396" s="1">
        <f t="shared" si="346"/>
        <v>4.5929422419535664</v>
      </c>
      <c r="R396" s="1">
        <f t="shared" si="346"/>
        <v>43.626482452996385</v>
      </c>
      <c r="S396" s="1">
        <f t="shared" si="346"/>
        <v>7.2540730896522447</v>
      </c>
      <c r="T396" s="1">
        <f t="shared" si="346"/>
        <v>7.4777505822524502</v>
      </c>
      <c r="U396" s="1">
        <f t="shared" si="346"/>
        <v>3.130154673808569</v>
      </c>
      <c r="V396" s="1">
        <f t="shared" si="346"/>
        <v>2.7832005821406387</v>
      </c>
      <c r="W396" s="1">
        <f t="shared" si="346"/>
        <v>4.3020588769150745</v>
      </c>
      <c r="X396" s="1">
        <f t="shared" si="346"/>
        <v>48.74604284336209</v>
      </c>
      <c r="Y396" s="1">
        <f t="shared" si="346"/>
        <v>67.781384992116628</v>
      </c>
      <c r="Z396" s="1">
        <f t="shared" si="346"/>
        <v>16.452145491762366</v>
      </c>
      <c r="AA396" s="1">
        <f t="shared" si="346"/>
        <v>41.035111780059239</v>
      </c>
      <c r="AB396" s="1">
        <f t="shared" si="346"/>
        <v>5.0428483502256922</v>
      </c>
      <c r="AC396" s="1">
        <f t="shared" si="346"/>
        <v>9.0622203047885215</v>
      </c>
      <c r="AD396" s="1">
        <f t="shared" si="346"/>
        <v>0.41404073239225114</v>
      </c>
      <c r="AE396" s="1">
        <f t="shared" si="346"/>
        <v>1.7799021096930212</v>
      </c>
      <c r="AF396" s="1">
        <f t="shared" si="346"/>
        <v>0.68901504906672939</v>
      </c>
      <c r="AG396" s="1">
        <f t="shared" si="346"/>
        <v>1.1823929576098218</v>
      </c>
      <c r="AH396" s="1">
        <f t="shared" si="346"/>
        <v>2.8466847047960693</v>
      </c>
      <c r="AI396" s="1">
        <f t="shared" si="346"/>
        <v>0.18233660084128167</v>
      </c>
      <c r="AJ396" s="1">
        <f t="shared" si="346"/>
        <v>3.0710950478953505</v>
      </c>
      <c r="AK396" s="1">
        <f t="shared" si="346"/>
        <v>8.8387599877745355</v>
      </c>
      <c r="AL396" s="1">
        <f>SUM(AJ396,AH396,AF396,AD396,AB396,Z396,X396,V396,T396,R396,P396,N396,L396,J396,H396,F396,D396,B396)</f>
        <v>409.12174815407241</v>
      </c>
      <c r="AM396" s="1">
        <f>SUM(AK396,AI396,AG396,AE396,AC396,AA396,Y396,W396,U396,S396,Q396,O396,M396,K396,I396,G396,E396,C396)</f>
        <v>269.41763072385612</v>
      </c>
    </row>
    <row r="397" spans="1:39">
      <c r="A397" s="13" t="s">
        <v>13</v>
      </c>
      <c r="B397" s="1">
        <f>B332*$O$114</f>
        <v>18.376203372072954</v>
      </c>
      <c r="C397" s="1">
        <f>C332*$P$114</f>
        <v>9.0791419511465339</v>
      </c>
      <c r="D397" s="1">
        <f>D332*$O$114</f>
        <v>12.102854048342651</v>
      </c>
      <c r="E397" s="1">
        <f>E332*$P$114</f>
        <v>3.2358424408441184</v>
      </c>
      <c r="F397" s="1">
        <f>F332*$O$114</f>
        <v>3.9703293427799333</v>
      </c>
      <c r="G397" s="1">
        <f>G332*$P$114</f>
        <v>0.76101253720057815</v>
      </c>
      <c r="H397" s="1">
        <f>H332*$O$114</f>
        <v>1.9818735072727227</v>
      </c>
      <c r="I397" s="1">
        <f>I332*$P$114</f>
        <v>0.70130849538388618</v>
      </c>
      <c r="J397" s="1">
        <f>J332*$O$114</f>
        <v>8.655760143350177</v>
      </c>
      <c r="K397" s="1">
        <f>K332*$P$114</f>
        <v>2.0827986792181012</v>
      </c>
      <c r="L397" s="1">
        <f>L332*$O$114</f>
        <v>7.154307767041729</v>
      </c>
      <c r="M397" s="1">
        <f>M332*$P$114</f>
        <v>2.175065163778934</v>
      </c>
      <c r="N397" s="1">
        <f>N332*$O$114</f>
        <v>2.3128141259407502</v>
      </c>
      <c r="O397" s="1">
        <f>O332*$P$114</f>
        <v>6.3427208968223603</v>
      </c>
      <c r="P397" s="1">
        <f>P332*$O$114</f>
        <v>0.68800224392684828</v>
      </c>
      <c r="Q397" s="1">
        <f>Q332*$P$114</f>
        <v>0.58765585071125892</v>
      </c>
      <c r="R397" s="1">
        <f>R332*$O$114</f>
        <v>7.9768768311175133</v>
      </c>
      <c r="S397" s="1">
        <f>S332*$P$114</f>
        <v>1.3590819416473159</v>
      </c>
      <c r="T397" s="1">
        <f>T332*$O$114</f>
        <v>1.8828624926082693</v>
      </c>
      <c r="U397" s="1">
        <f>U332*$P$114</f>
        <v>0.79952678525258769</v>
      </c>
      <c r="V397" s="1">
        <f>V332*$O$114</f>
        <v>0.78635784172553458</v>
      </c>
      <c r="W397" s="1">
        <f>W332*$P$114</f>
        <v>1.2521775217013631</v>
      </c>
      <c r="X397" s="1">
        <f>X332*$O$114</f>
        <v>0.52759368112782357</v>
      </c>
      <c r="Y397" s="1">
        <f>Y332*$P$114</f>
        <v>0.7467801135198967</v>
      </c>
      <c r="Z397" s="1">
        <f>Z332*$O$114</f>
        <v>7.3261622630169931</v>
      </c>
      <c r="AA397" s="1">
        <f>AA332*$P$114</f>
        <v>18.643547057540037</v>
      </c>
      <c r="AB397" s="1">
        <f>AB332*$O$114</f>
        <v>0.22636511260490591</v>
      </c>
      <c r="AC397" s="1">
        <f>AC332*$P$114</f>
        <v>0.41052209019505193</v>
      </c>
      <c r="AD397" s="1">
        <f>AD332*$O$114</f>
        <v>0.23609279510977155</v>
      </c>
      <c r="AE397" s="1">
        <f>AE332*$P$114</f>
        <v>1.0359471179883724</v>
      </c>
      <c r="AF397" s="1">
        <f>AF332*$O$114</f>
        <v>0</v>
      </c>
      <c r="AG397" s="1">
        <f>AG332*$P$114</f>
        <v>0</v>
      </c>
      <c r="AH397" s="1">
        <f>AH332*$O$114</f>
        <v>0</v>
      </c>
      <c r="AI397" s="1">
        <f>AI332*$P$114</f>
        <v>0</v>
      </c>
      <c r="AJ397" s="1">
        <f>AJ332*$O$114</f>
        <v>1.0066764579954668</v>
      </c>
      <c r="AK397" s="1">
        <f>AK332*$P$114</f>
        <v>2.9388473499503469</v>
      </c>
      <c r="AL397" s="1">
        <f t="shared" ref="AL397:AL404" si="347">SUM(AJ397,AH397,AF397,AD397,AB397,Z397,X397,V397,T397,R397,P397,N397,L397,J397,H397,F397,D397,B397)</f>
        <v>75.211132026034051</v>
      </c>
      <c r="AM397" s="1">
        <f t="shared" ref="AM397:AM404" si="348">SUM(AK397,AI397,AG397,AE397,AC397,AA397,Y397,W397,U397,S397,Q397,O397,M397,K397,I397,G397,E397,C397)</f>
        <v>52.151975992900731</v>
      </c>
    </row>
    <row r="398" spans="1:39">
      <c r="A398" s="15" t="s">
        <v>6</v>
      </c>
      <c r="B398" s="1">
        <f>B333*$O$115</f>
        <v>13.355273274398391</v>
      </c>
      <c r="C398" s="1">
        <f>C333*$P$115</f>
        <v>6.3597627529875611</v>
      </c>
      <c r="D398" s="1">
        <f>D333*$O$115</f>
        <v>6.09849773261596</v>
      </c>
      <c r="E398" s="1">
        <f>E333*$P$115</f>
        <v>1.5715259463571063</v>
      </c>
      <c r="F398" s="1">
        <f>F333*$O$115</f>
        <v>2.7624104473834636</v>
      </c>
      <c r="G398" s="1">
        <f>G333*$P$115</f>
        <v>0.51033176840952965</v>
      </c>
      <c r="H398" s="1">
        <f>H333*$O$115</f>
        <v>0.39550285280006325</v>
      </c>
      <c r="I398" s="1">
        <f>I333*$P$115</f>
        <v>0.13489066827124413</v>
      </c>
      <c r="J398" s="1">
        <f>J333*$O$115</f>
        <v>7.5879765773959171</v>
      </c>
      <c r="K398" s="1">
        <f>K333*$P$115</f>
        <v>1.7598156685632309</v>
      </c>
      <c r="L398" s="1">
        <f>L333*$O$115</f>
        <v>5.5152798685158748</v>
      </c>
      <c r="M398" s="1">
        <f>M333*$P$115</f>
        <v>1.6161115249277078</v>
      </c>
      <c r="N398" s="1">
        <f>N333*$O$115</f>
        <v>2.8099969454033094</v>
      </c>
      <c r="O398" s="1">
        <f>O333*$P$115</f>
        <v>7.4274516964823913</v>
      </c>
      <c r="P398" s="1">
        <f>P333*$O$115</f>
        <v>0.90616540600030193</v>
      </c>
      <c r="Q398" s="1">
        <f>Q333*$P$115</f>
        <v>0.74600168141251189</v>
      </c>
      <c r="R398" s="1">
        <f>R333*$O$115</f>
        <v>1.4392215388811493</v>
      </c>
      <c r="S398" s="1">
        <f>S333*$P$115</f>
        <v>0.23634124763625958</v>
      </c>
      <c r="T398" s="1">
        <f>T333*$O$115</f>
        <v>0.37574420593651664</v>
      </c>
      <c r="U398" s="1">
        <f>U333*$P$115</f>
        <v>0.1537821131119283</v>
      </c>
      <c r="V398" s="1">
        <f>V333*$O$115</f>
        <v>0.41192980658454798</v>
      </c>
      <c r="W398" s="1">
        <f>W333*$P$115</f>
        <v>0.63221969004622336</v>
      </c>
      <c r="X398" s="1">
        <f>X333*$O$115</f>
        <v>0.44220389545871946</v>
      </c>
      <c r="Y398" s="1">
        <f>Y333*$P$115</f>
        <v>0.60327432329018604</v>
      </c>
      <c r="Z398" s="1">
        <f>Z333*$O$115</f>
        <v>2.4940163605304999</v>
      </c>
      <c r="AA398" s="1">
        <f>AA333*$P$115</f>
        <v>6.1171682567522563</v>
      </c>
      <c r="AB398" s="1">
        <f>AB333*$O$115</f>
        <v>0.18972845614045419</v>
      </c>
      <c r="AC398" s="1">
        <f>AC333*$P$115</f>
        <v>0.33163367860825371</v>
      </c>
      <c r="AD398" s="1">
        <f>AD333*$O$115</f>
        <v>0</v>
      </c>
      <c r="AE398" s="1">
        <f>AE333*$P$115</f>
        <v>0</v>
      </c>
      <c r="AF398" s="1">
        <f>AF333*$O$115</f>
        <v>0</v>
      </c>
      <c r="AG398" s="1">
        <f>AG333*$P$115</f>
        <v>0</v>
      </c>
      <c r="AH398" s="1">
        <f>AH333*$O$115</f>
        <v>0</v>
      </c>
      <c r="AI398" s="1">
        <f>AI333*$P$115</f>
        <v>0</v>
      </c>
      <c r="AJ398" s="1">
        <f>AJ333*$O$115</f>
        <v>0.56379492123092112</v>
      </c>
      <c r="AK398" s="1">
        <f>AK333*$P$115</f>
        <v>1.5863806127399747</v>
      </c>
      <c r="AL398" s="1">
        <f t="shared" si="347"/>
        <v>45.347742289276091</v>
      </c>
      <c r="AM398" s="1">
        <f t="shared" si="348"/>
        <v>29.786691629596362</v>
      </c>
    </row>
    <row r="399" spans="1:39">
      <c r="A399" s="13" t="s">
        <v>7</v>
      </c>
      <c r="B399" s="1">
        <f>B334*$O$116</f>
        <v>16.150355588902311</v>
      </c>
      <c r="C399" s="1">
        <f>C334*$P$116</f>
        <v>7.3443854470952026</v>
      </c>
      <c r="D399" s="1">
        <f>D334*$O$116</f>
        <v>2.9413869309981262</v>
      </c>
      <c r="E399" s="1">
        <f>E334*$P$116</f>
        <v>0.723829175264874</v>
      </c>
      <c r="F399" s="1">
        <f>F334*$O$116</f>
        <v>0.39118341238214704</v>
      </c>
      <c r="G399" s="1">
        <f>G334*$P$116</f>
        <v>6.9012866076337512E-2</v>
      </c>
      <c r="H399" s="1">
        <f>H334*$O$116</f>
        <v>0</v>
      </c>
      <c r="I399" s="1">
        <f>I334*$P$116</f>
        <v>0</v>
      </c>
      <c r="J399" s="1">
        <f>J334*$O$116</f>
        <v>8.2642649021906429</v>
      </c>
      <c r="K399" s="1">
        <f>K334*$P$116</f>
        <v>1.8303353383241829</v>
      </c>
      <c r="L399" s="1">
        <f>L334*$O$116</f>
        <v>4.6445509623051509</v>
      </c>
      <c r="M399" s="1">
        <f>M334*$P$116</f>
        <v>1.2996689434233282</v>
      </c>
      <c r="N399" s="1">
        <f>N334*$O$116</f>
        <v>2.4798044535722132</v>
      </c>
      <c r="O399" s="1">
        <f>O334*$P$116</f>
        <v>6.2594570033286363</v>
      </c>
      <c r="P399" s="1">
        <f>P334*$O$116</f>
        <v>0.25081036266742435</v>
      </c>
      <c r="Q399" s="1">
        <f>Q334*$P$116</f>
        <v>0.19718008101575529</v>
      </c>
      <c r="R399" s="1">
        <f>R334*$O$116</f>
        <v>7.5686643972184005</v>
      </c>
      <c r="S399" s="1">
        <f>S334*$P$116</f>
        <v>1.1869060926147588</v>
      </c>
      <c r="T399" s="1">
        <f>T334*$O$116</f>
        <v>0.32685484800899484</v>
      </c>
      <c r="U399" s="1">
        <f>U334*$P$116</f>
        <v>0.12774787933930878</v>
      </c>
      <c r="V399" s="1">
        <f>V334*$O$116</f>
        <v>0.53749832543385312</v>
      </c>
      <c r="W399" s="1">
        <f>W334*$P$116</f>
        <v>0.78778399235394092</v>
      </c>
      <c r="X399" s="1">
        <f>X334*$O$116</f>
        <v>1.7310025847372432</v>
      </c>
      <c r="Y399" s="1">
        <f>Y334*$P$116</f>
        <v>2.2551489412711176</v>
      </c>
      <c r="Z399" s="1">
        <f>Z334*$O$116</f>
        <v>2.0947006625569928</v>
      </c>
      <c r="AA399" s="1">
        <f>AA334*$P$116</f>
        <v>4.9063478421769355</v>
      </c>
      <c r="AB399" s="1">
        <f>AB334*$O$116</f>
        <v>0</v>
      </c>
      <c r="AC399" s="1">
        <f>AC334*$P$116</f>
        <v>0</v>
      </c>
      <c r="AD399" s="1">
        <f>AD334*$O$116</f>
        <v>8.6067334935819889E-2</v>
      </c>
      <c r="AE399" s="1">
        <f>AE334*$P$116</f>
        <v>0.34759823526942363</v>
      </c>
      <c r="AF399" s="1">
        <f>AF334*$O$116</f>
        <v>0</v>
      </c>
      <c r="AG399" s="1">
        <f>AG334*$P$116</f>
        <v>0</v>
      </c>
      <c r="AH399" s="1">
        <f>AH334*$O$116</f>
        <v>0</v>
      </c>
      <c r="AI399" s="1">
        <f>AI334*$P$116</f>
        <v>0</v>
      </c>
      <c r="AJ399" s="1">
        <f>AJ334*$O$116</f>
        <v>0.11838150039214985</v>
      </c>
      <c r="AK399" s="1">
        <f>AK334*$P$116</f>
        <v>0.31809387814356316</v>
      </c>
      <c r="AL399" s="1">
        <f t="shared" si="347"/>
        <v>47.585526266301471</v>
      </c>
      <c r="AM399" s="1">
        <f t="shared" si="348"/>
        <v>27.653495715697368</v>
      </c>
    </row>
    <row r="400" spans="1:39">
      <c r="A400" s="15" t="s">
        <v>8</v>
      </c>
      <c r="B400" s="1">
        <f>B335*$O$117</f>
        <v>22.277983977696014</v>
      </c>
      <c r="C400" s="1">
        <f>C335*$P$117</f>
        <v>10.66698457061227</v>
      </c>
      <c r="D400" s="1">
        <f>D335*$O$117</f>
        <v>1.8129970871144003</v>
      </c>
      <c r="E400" s="1">
        <f>E335*$P$117</f>
        <v>0.46975719331139065</v>
      </c>
      <c r="F400" s="1">
        <f>F335*$O$117</f>
        <v>0.96446255295713834</v>
      </c>
      <c r="G400" s="1">
        <f>G335*$P$117</f>
        <v>0.17915437165699688</v>
      </c>
      <c r="H400" s="1">
        <f>H335*$O$117</f>
        <v>1.6964739444868777</v>
      </c>
      <c r="I400" s="1">
        <f>I335*$P$117</f>
        <v>0.58177777098623973</v>
      </c>
      <c r="J400" s="1">
        <f>J335*$O$117</f>
        <v>7.5636481450165514</v>
      </c>
      <c r="K400" s="1">
        <f>K335*$P$117</f>
        <v>1.7638033365556718</v>
      </c>
      <c r="L400" s="1">
        <f>L335*$O$117</f>
        <v>8.5149492253365153</v>
      </c>
      <c r="M400" s="1">
        <f>M335*$P$117</f>
        <v>2.508785196603553</v>
      </c>
      <c r="N400" s="1">
        <f>N335*$O$117</f>
        <v>1.248266206067691</v>
      </c>
      <c r="O400" s="1">
        <f>O335*$P$117</f>
        <v>3.3175604513451744</v>
      </c>
      <c r="P400" s="1">
        <f>P335*$O$117</f>
        <v>0.61837285280905641</v>
      </c>
      <c r="Q400" s="1">
        <f>Q335*$P$117</f>
        <v>0.51187083693319502</v>
      </c>
      <c r="R400" s="1">
        <f>R335*$O$117</f>
        <v>5.4835794911400138</v>
      </c>
      <c r="S400" s="1">
        <f>S335*$P$117</f>
        <v>0.90542745873610619</v>
      </c>
      <c r="T400" s="1">
        <f>T335*$O$117</f>
        <v>1.2087907533099156</v>
      </c>
      <c r="U400" s="1">
        <f>U335*$P$117</f>
        <v>0.49744183269172026</v>
      </c>
      <c r="V400" s="1">
        <f>V335*$O$117</f>
        <v>0.44173397162667261</v>
      </c>
      <c r="W400" s="1">
        <f>W335*$P$117</f>
        <v>0.68168422390252337</v>
      </c>
      <c r="X400" s="1">
        <f>X335*$O$117</f>
        <v>6.283129694690289</v>
      </c>
      <c r="Y400" s="1">
        <f>Y335*$P$117</f>
        <v>8.6187829774184745</v>
      </c>
      <c r="Z400" s="1">
        <f>Z335*$O$117</f>
        <v>1.1566291572460425</v>
      </c>
      <c r="AA400" s="1">
        <f>AA335*$P$117</f>
        <v>2.8524819699632622</v>
      </c>
      <c r="AB400" s="1">
        <f>AB335*$O$117</f>
        <v>0.20345579057852908</v>
      </c>
      <c r="AC400" s="1">
        <f>AC335*$P$117</f>
        <v>0.35758052205789065</v>
      </c>
      <c r="AD400" s="1">
        <f>AD335*$O$117</f>
        <v>0</v>
      </c>
      <c r="AE400" s="1">
        <f>AE335*$P$117</f>
        <v>0</v>
      </c>
      <c r="AF400" s="1">
        <f>AF335*$O$117</f>
        <v>0.20915152495952613</v>
      </c>
      <c r="AG400" s="1">
        <f>AG335*$P$117</f>
        <v>0.35210487626552356</v>
      </c>
      <c r="AH400" s="1">
        <f>AH335*$O$117</f>
        <v>0</v>
      </c>
      <c r="AI400" s="1">
        <f>AI335*$P$117</f>
        <v>0</v>
      </c>
      <c r="AJ400" s="1">
        <f>AJ335*$O$117</f>
        <v>0.14593477187060819</v>
      </c>
      <c r="AK400" s="1">
        <f>AK335*$P$117</f>
        <v>0.41287887394584588</v>
      </c>
      <c r="AL400" s="1">
        <f t="shared" si="347"/>
        <v>59.829559146905837</v>
      </c>
      <c r="AM400" s="1">
        <f t="shared" si="348"/>
        <v>34.678076462985835</v>
      </c>
    </row>
    <row r="401" spans="1:39">
      <c r="A401" s="13" t="s">
        <v>9</v>
      </c>
      <c r="B401" s="1">
        <f>B336*$O$118</f>
        <v>18.128210305548762</v>
      </c>
      <c r="C401" s="1">
        <f>C336*$P$118</f>
        <v>8.805449441876517</v>
      </c>
      <c r="D401" s="1">
        <f>D336*$O$118</f>
        <v>2.0279539700522289</v>
      </c>
      <c r="E401" s="1">
        <f>E336*$P$118</f>
        <v>0.53304668084589069</v>
      </c>
      <c r="F401" s="1">
        <f>F336*$O$118</f>
        <v>0.83521042180509952</v>
      </c>
      <c r="G401" s="1">
        <f>G336*$P$118</f>
        <v>0.157386965610535</v>
      </c>
      <c r="H401" s="1">
        <f>H336*$O$118</f>
        <v>0.36728038699165938</v>
      </c>
      <c r="I401" s="1">
        <f>I336*$P$118</f>
        <v>0.12777282126624701</v>
      </c>
      <c r="J401" s="1">
        <f>J336*$O$118</f>
        <v>2.8739832476293863</v>
      </c>
      <c r="K401" s="1">
        <f>K336*$P$118</f>
        <v>0.67988254576827234</v>
      </c>
      <c r="L401" s="1">
        <f>L336*$O$118</f>
        <v>9.026574119117722</v>
      </c>
      <c r="M401" s="1">
        <f>M336*$P$118</f>
        <v>2.6979580074567076</v>
      </c>
      <c r="N401" s="1">
        <f>N336*$O$118</f>
        <v>0.55152052136961571</v>
      </c>
      <c r="O401" s="1">
        <f>O336*$P$118</f>
        <v>1.4869765718663701</v>
      </c>
      <c r="P401" s="1">
        <f>P336*$O$118</f>
        <v>1.1156287890682435</v>
      </c>
      <c r="Q401" s="1">
        <f>Q336*$P$118</f>
        <v>0.93682937914014819</v>
      </c>
      <c r="R401" s="1">
        <f>R336*$O$118</f>
        <v>4.8195755033412331</v>
      </c>
      <c r="S401" s="1">
        <f>S336*$P$118</f>
        <v>0.80728916444776622</v>
      </c>
      <c r="T401" s="1">
        <f>T336*$O$118</f>
        <v>0.69786337261138232</v>
      </c>
      <c r="U401" s="1">
        <f>U336*$P$118</f>
        <v>0.29133482255547533</v>
      </c>
      <c r="V401" s="1">
        <f>V336*$O$118</f>
        <v>0.60568063677003048</v>
      </c>
      <c r="W401" s="1">
        <f>W336*$P$118</f>
        <v>0.94819344891102386</v>
      </c>
      <c r="X401" s="1">
        <f>X336*$O$118</f>
        <v>5.0646699663713584</v>
      </c>
      <c r="Y401" s="1">
        <f>Y336*$P$118</f>
        <v>7.0477726914439627</v>
      </c>
      <c r="Z401" s="1">
        <f>Z336*$O$118</f>
        <v>1.4442018763107751</v>
      </c>
      <c r="AA401" s="1">
        <f>AA336*$P$118</f>
        <v>3.6131624998270904</v>
      </c>
      <c r="AB401" s="1">
        <f>AB336*$O$118</f>
        <v>1.2626930640128591</v>
      </c>
      <c r="AC401" s="1">
        <f>AC336*$P$118</f>
        <v>2.2512950244407746</v>
      </c>
      <c r="AD401" s="1">
        <f>AD336*$O$118</f>
        <v>9.1880602346659707E-2</v>
      </c>
      <c r="AE401" s="1">
        <f>AE336*$P$118</f>
        <v>0.39635675643522517</v>
      </c>
      <c r="AF401" s="1">
        <f>AF336*$O$118</f>
        <v>0</v>
      </c>
      <c r="AG401" s="1">
        <f>AG336*$P$118</f>
        <v>0</v>
      </c>
      <c r="AH401" s="1">
        <f>AH336*$O$118</f>
        <v>0.93589160565318297</v>
      </c>
      <c r="AI401" s="1">
        <f>AI336*$P$118</f>
        <v>5.9197533145121564E-2</v>
      </c>
      <c r="AJ401" s="1">
        <f>AJ336*$O$118</f>
        <v>0.40019500980640432</v>
      </c>
      <c r="AK401" s="1">
        <f>AK336*$P$118</f>
        <v>1.148593526862056</v>
      </c>
      <c r="AL401" s="1">
        <f t="shared" si="347"/>
        <v>50.249013398806603</v>
      </c>
      <c r="AM401" s="1">
        <f t="shared" si="348"/>
        <v>31.988497881899185</v>
      </c>
    </row>
    <row r="402" spans="1:39">
      <c r="A402" s="15" t="s">
        <v>10</v>
      </c>
      <c r="B402" s="1">
        <f>B337*$O$119</f>
        <v>13.688922330744163</v>
      </c>
      <c r="C402" s="1">
        <f>C337*$P$119</f>
        <v>6.7365121813220155</v>
      </c>
      <c r="D402" s="1">
        <f>D337*$O$119</f>
        <v>2.6344269240775176</v>
      </c>
      <c r="E402" s="1">
        <f>E337*$P$119</f>
        <v>0.70155633311208443</v>
      </c>
      <c r="F402" s="1">
        <f>F337*$O$119</f>
        <v>0.59007987900447223</v>
      </c>
      <c r="G402" s="1">
        <f>G337*$P$119</f>
        <v>0.1126556315343262</v>
      </c>
      <c r="H402" s="1">
        <f>H337*$O$119</f>
        <v>2.4651096612987606</v>
      </c>
      <c r="I402" s="1">
        <f>I337*$P$119</f>
        <v>0.8688528574136718</v>
      </c>
      <c r="J402" s="1">
        <f>J337*$O$119</f>
        <v>2.691569098249349</v>
      </c>
      <c r="K402" s="1">
        <f>K337*$P$119</f>
        <v>0.64509612950913076</v>
      </c>
      <c r="L402" s="1">
        <f>L337*$O$119</f>
        <v>8.622848147809993</v>
      </c>
      <c r="M402" s="1">
        <f>M337*$P$119</f>
        <v>2.6111523645451773</v>
      </c>
      <c r="N402" s="1">
        <f>N337*$O$119</f>
        <v>0.35068653194414834</v>
      </c>
      <c r="O402" s="1">
        <f>O337*$P$119</f>
        <v>0.95792339421166328</v>
      </c>
      <c r="P402" s="1">
        <f>P337*$O$119</f>
        <v>1.0877114502875092</v>
      </c>
      <c r="Q402" s="1">
        <f>Q337*$P$119</f>
        <v>0.92538772072897701</v>
      </c>
      <c r="R402" s="1">
        <f>R337*$O$119</f>
        <v>4.5066858568094696</v>
      </c>
      <c r="S402" s="1">
        <f>S337*$P$119</f>
        <v>0.76479821256627445</v>
      </c>
      <c r="T402" s="1">
        <f>T337*$O$119</f>
        <v>1.4175002857947829</v>
      </c>
      <c r="U402" s="1">
        <f>U337*$P$119</f>
        <v>0.59953479215944494</v>
      </c>
      <c r="V402" s="1">
        <f>V337*$O$119</f>
        <v>0</v>
      </c>
      <c r="W402" s="1">
        <f>W337*$P$119</f>
        <v>0</v>
      </c>
      <c r="X402" s="1">
        <f>X337*$O$119</f>
        <v>8.9938838765287539</v>
      </c>
      <c r="Y402" s="1">
        <f>Y337*$P$119</f>
        <v>12.679941713021734</v>
      </c>
      <c r="Z402" s="1">
        <f>Z337*$O$119</f>
        <v>1.3083328478117502</v>
      </c>
      <c r="AA402" s="1">
        <f>AA337*$P$119</f>
        <v>3.3162485834112099</v>
      </c>
      <c r="AB402" s="1">
        <f>AB337*$O$119</f>
        <v>1.6493444716229617</v>
      </c>
      <c r="AC402" s="1">
        <f>AC337*$P$119</f>
        <v>2.9793068063367576</v>
      </c>
      <c r="AD402" s="1">
        <f>AD337*$O$119</f>
        <v>0</v>
      </c>
      <c r="AE402" s="1">
        <f>AE337*$P$119</f>
        <v>0</v>
      </c>
      <c r="AF402" s="1">
        <f>AF337*$O$119</f>
        <v>0.47986352410720323</v>
      </c>
      <c r="AG402" s="1">
        <f>AG337*$P$119</f>
        <v>0.8302880813442981</v>
      </c>
      <c r="AH402" s="1">
        <f>AH337*$O$119</f>
        <v>0</v>
      </c>
      <c r="AI402" s="1">
        <f>AI337*$P$119</f>
        <v>0</v>
      </c>
      <c r="AJ402" s="1">
        <f>AJ337*$O$119</f>
        <v>0.6696463143949094</v>
      </c>
      <c r="AK402" s="1">
        <f>AK337*$P$119</f>
        <v>1.947194890976617</v>
      </c>
      <c r="AL402" s="1">
        <f t="shared" si="347"/>
        <v>51.156611200485742</v>
      </c>
      <c r="AM402" s="1">
        <f t="shared" si="348"/>
        <v>36.67644969219338</v>
      </c>
    </row>
    <row r="403" spans="1:39">
      <c r="A403" s="13" t="s">
        <v>11</v>
      </c>
      <c r="B403" s="1">
        <f>B338*$O$120</f>
        <v>8.1494403782027511</v>
      </c>
      <c r="C403" s="1">
        <f>C338*$P$120</f>
        <v>4.0330027989085258</v>
      </c>
      <c r="D403" s="1">
        <f>D338*$O$120</f>
        <v>3.2054997943298371</v>
      </c>
      <c r="E403" s="1">
        <f>E338*$P$120</f>
        <v>0.85843426233907905</v>
      </c>
      <c r="F403" s="1">
        <f>F338*$O$120</f>
        <v>2.2553096591657078</v>
      </c>
      <c r="G403" s="1">
        <f>G338*$P$120</f>
        <v>0.43299529476807808</v>
      </c>
      <c r="H403" s="1">
        <f>H338*$O$120</f>
        <v>1.4997395524760357</v>
      </c>
      <c r="I403" s="1">
        <f>I338*$P$120</f>
        <v>0.53157032908998403</v>
      </c>
      <c r="J403" s="1">
        <f>J338*$O$120</f>
        <v>2.1657448875119729</v>
      </c>
      <c r="K403" s="1">
        <f>K338*$P$120</f>
        <v>0.52198869467817033</v>
      </c>
      <c r="L403" s="1">
        <f>L338*$O$120</f>
        <v>5.1746323271528309</v>
      </c>
      <c r="M403" s="1">
        <f>M338*$P$120</f>
        <v>1.5757810379348993</v>
      </c>
      <c r="N403" s="1">
        <f>N338*$O$120</f>
        <v>0</v>
      </c>
      <c r="O403" s="1">
        <f>O338*$P$120</f>
        <v>0</v>
      </c>
      <c r="P403" s="1">
        <f>P338*$O$120</f>
        <v>0.3526853081201442</v>
      </c>
      <c r="Q403" s="1">
        <f>Q338*$P$120</f>
        <v>0.30173959089044772</v>
      </c>
      <c r="R403" s="1">
        <f>R338*$O$120</f>
        <v>5.7695875078470538</v>
      </c>
      <c r="S403" s="1">
        <f>S338*$P$120</f>
        <v>0.98462132919584189</v>
      </c>
      <c r="T403" s="1">
        <f>T338*$O$120</f>
        <v>0.96519734378077948</v>
      </c>
      <c r="U403" s="1">
        <f>U338*$P$120</f>
        <v>0.41052749631621854</v>
      </c>
      <c r="V403" s="1">
        <f>V338*$O$120</f>
        <v>0</v>
      </c>
      <c r="W403" s="1">
        <f>W338*$P$120</f>
        <v>0</v>
      </c>
      <c r="X403" s="1">
        <f>X338*$O$120</f>
        <v>7.8161870156721553</v>
      </c>
      <c r="Y403" s="1">
        <f>Y338*$P$120</f>
        <v>11.081532382846451</v>
      </c>
      <c r="Z403" s="1">
        <f>Z338*$O$120</f>
        <v>0.3866011793597845</v>
      </c>
      <c r="AA403" s="1">
        <f>AA338*$P$120</f>
        <v>0.98543254989947993</v>
      </c>
      <c r="AB403" s="1">
        <f>AB338*$O$120</f>
        <v>1.206814021307304</v>
      </c>
      <c r="AC403" s="1">
        <f>AC338*$P$120</f>
        <v>2.1921945998308785</v>
      </c>
      <c r="AD403" s="1">
        <f>AD338*$O$120</f>
        <v>0</v>
      </c>
      <c r="AE403" s="1">
        <f>AE338*$P$120</f>
        <v>0</v>
      </c>
      <c r="AF403" s="1">
        <f>AF338*$O$120</f>
        <v>0</v>
      </c>
      <c r="AG403" s="1">
        <f>AG338*$P$120</f>
        <v>0</v>
      </c>
      <c r="AH403" s="1">
        <f>AH338*$O$120</f>
        <v>1.9107930991428865</v>
      </c>
      <c r="AI403" s="1">
        <f>AI338*$P$120</f>
        <v>0.12313906769616011</v>
      </c>
      <c r="AJ403" s="1">
        <f>AJ338*$O$120</f>
        <v>0.16646607220489096</v>
      </c>
      <c r="AK403" s="1">
        <f>AK338*$P$120</f>
        <v>0.48677085515613239</v>
      </c>
      <c r="AL403" s="1">
        <f t="shared" si="347"/>
        <v>41.024698146274133</v>
      </c>
      <c r="AM403" s="1">
        <f t="shared" si="348"/>
        <v>24.519730289550346</v>
      </c>
    </row>
    <row r="404" spans="1:39">
      <c r="A404" s="15" t="s">
        <v>12</v>
      </c>
      <c r="B404" s="1">
        <f>B339*$O$121</f>
        <v>3.5443828823822989</v>
      </c>
      <c r="C404" s="1">
        <f>C339*$P$121</f>
        <v>1.7117199769557669</v>
      </c>
      <c r="D404" s="1">
        <f>D339*$O$121</f>
        <v>1.4129869170457166</v>
      </c>
      <c r="E404" s="1">
        <f>E339*$P$121</f>
        <v>0.36926724187223847</v>
      </c>
      <c r="F404" s="1">
        <f>F339*$O$121</f>
        <v>0</v>
      </c>
      <c r="G404" s="1">
        <f>G339*$P$121</f>
        <v>0</v>
      </c>
      <c r="H404" s="1">
        <f>H339*$O$121</f>
        <v>0</v>
      </c>
      <c r="I404" s="1">
        <f>I339*$P$121</f>
        <v>0</v>
      </c>
      <c r="J404" s="1">
        <f>J339*$O$121</f>
        <v>1.4436353832371323</v>
      </c>
      <c r="K404" s="1">
        <f>K339*$P$121</f>
        <v>0.33954916696366688</v>
      </c>
      <c r="L404" s="1">
        <f>L339*$O$121</f>
        <v>6.7552504059168177</v>
      </c>
      <c r="M404" s="1">
        <f>M339*$P$121</f>
        <v>2.0074705238174402</v>
      </c>
      <c r="N404" s="1">
        <f>N339*$O$121</f>
        <v>0</v>
      </c>
      <c r="O404" s="1">
        <f>O339*$P$121</f>
        <v>0</v>
      </c>
      <c r="P404" s="1">
        <f>P339*$O$121</f>
        <v>0.46266077689924462</v>
      </c>
      <c r="Q404" s="1">
        <f>Q339*$P$121</f>
        <v>0.38627710112127212</v>
      </c>
      <c r="R404" s="1">
        <f>R339*$O$121</f>
        <v>6.062291326641553</v>
      </c>
      <c r="S404" s="1">
        <f>S339*$P$121</f>
        <v>1.0096076428079217</v>
      </c>
      <c r="T404" s="1">
        <f>T339*$O$121</f>
        <v>0.60293728020180859</v>
      </c>
      <c r="U404" s="1">
        <f>U339*$P$121</f>
        <v>0.25025895238188567</v>
      </c>
      <c r="V404" s="1">
        <f>V339*$O$121</f>
        <v>0</v>
      </c>
      <c r="W404" s="1">
        <f>W339*$P$121</f>
        <v>0</v>
      </c>
      <c r="X404" s="1">
        <f>X339*$O$121</f>
        <v>17.887372128775748</v>
      </c>
      <c r="Y404" s="1">
        <f>Y339*$P$121</f>
        <v>24.748151849304801</v>
      </c>
      <c r="Z404" s="1">
        <f>Z339*$O$121</f>
        <v>0.24150114492953068</v>
      </c>
      <c r="AA404" s="1">
        <f>AA339*$P$121</f>
        <v>0.60072302048897197</v>
      </c>
      <c r="AB404" s="1">
        <f>AB339*$O$121</f>
        <v>0.30444743395867807</v>
      </c>
      <c r="AC404" s="1">
        <f>AC339*$P$121</f>
        <v>0.53968758331891464</v>
      </c>
      <c r="AD404" s="1">
        <f>AD339*$O$121</f>
        <v>0</v>
      </c>
      <c r="AE404" s="1">
        <f>AE339*$P$121</f>
        <v>0</v>
      </c>
      <c r="AF404" s="1">
        <f>AF339*$O$121</f>
        <v>0</v>
      </c>
      <c r="AG404" s="1">
        <f>AG339*$P$121</f>
        <v>0</v>
      </c>
      <c r="AH404" s="1">
        <f>AH339*$O$121</f>
        <v>0</v>
      </c>
      <c r="AI404" s="1">
        <f>AI339*$P$121</f>
        <v>0</v>
      </c>
      <c r="AJ404" s="1">
        <f>AJ339*$O$121</f>
        <v>0</v>
      </c>
      <c r="AK404" s="1">
        <f>AK339*$P$121</f>
        <v>0</v>
      </c>
      <c r="AL404" s="1">
        <f t="shared" si="347"/>
        <v>38.717465679988521</v>
      </c>
      <c r="AM404" s="1">
        <f t="shared" si="348"/>
        <v>31.962713059032875</v>
      </c>
    </row>
    <row r="405" spans="1:39">
      <c r="B405" s="21"/>
      <c r="C405" s="21"/>
      <c r="D405" s="21"/>
      <c r="E405" s="21"/>
      <c r="F405" s="21"/>
      <c r="G405" s="21"/>
      <c r="H405" s="21"/>
      <c r="I405" s="21"/>
    </row>
    <row r="406" spans="1:39" ht="22.5">
      <c r="B406" s="16" t="s">
        <v>37</v>
      </c>
      <c r="C406" s="25"/>
      <c r="D406" s="16" t="s">
        <v>38</v>
      </c>
      <c r="E406" s="16"/>
      <c r="F406" s="16" t="s">
        <v>154</v>
      </c>
      <c r="G406" s="16"/>
      <c r="H406" s="16" t="s">
        <v>39</v>
      </c>
      <c r="I406" s="16"/>
      <c r="J406" s="16" t="s">
        <v>40</v>
      </c>
      <c r="K406" s="16"/>
      <c r="L406" s="16" t="s">
        <v>51</v>
      </c>
      <c r="M406" s="16"/>
      <c r="N406" s="16" t="s">
        <v>158</v>
      </c>
      <c r="O406" s="16"/>
      <c r="P406" s="16" t="s">
        <v>159</v>
      </c>
      <c r="Q406" s="16"/>
      <c r="R406" s="16" t="s">
        <v>161</v>
      </c>
      <c r="S406" s="16"/>
      <c r="T406" s="16" t="s">
        <v>55</v>
      </c>
      <c r="U406" s="16"/>
      <c r="V406" s="16" t="s">
        <v>163</v>
      </c>
      <c r="W406" s="16"/>
      <c r="X406" s="16" t="s">
        <v>165</v>
      </c>
      <c r="Y406" s="16"/>
      <c r="Z406" s="16" t="s">
        <v>167</v>
      </c>
      <c r="AA406" s="16"/>
      <c r="AB406" s="16" t="s">
        <v>169</v>
      </c>
      <c r="AC406" s="16"/>
      <c r="AD406" s="16" t="s">
        <v>171</v>
      </c>
      <c r="AE406" s="16"/>
      <c r="AF406" s="16" t="s">
        <v>173</v>
      </c>
      <c r="AG406" s="16"/>
      <c r="AH406" s="16" t="s">
        <v>174</v>
      </c>
      <c r="AI406" s="16"/>
      <c r="AJ406" s="16" t="s">
        <v>61</v>
      </c>
      <c r="AK406" s="16"/>
      <c r="AL406" s="23" t="s">
        <v>177</v>
      </c>
      <c r="AM406" s="23"/>
    </row>
    <row r="407" spans="1:39">
      <c r="A407" s="22" t="s">
        <v>24</v>
      </c>
      <c r="B407" s="16" t="s">
        <v>30</v>
      </c>
      <c r="C407" s="16" t="s">
        <v>31</v>
      </c>
      <c r="D407" s="16" t="s">
        <v>30</v>
      </c>
      <c r="E407" s="16" t="s">
        <v>31</v>
      </c>
      <c r="F407" s="16" t="s">
        <v>30</v>
      </c>
      <c r="G407" s="16" t="s">
        <v>31</v>
      </c>
      <c r="H407" s="16" t="s">
        <v>30</v>
      </c>
      <c r="I407" s="16" t="s">
        <v>31</v>
      </c>
      <c r="J407" s="16" t="s">
        <v>30</v>
      </c>
      <c r="K407" s="16" t="s">
        <v>31</v>
      </c>
      <c r="L407" s="16" t="s">
        <v>30</v>
      </c>
      <c r="M407" s="16" t="s">
        <v>31</v>
      </c>
      <c r="N407" s="16" t="s">
        <v>30</v>
      </c>
      <c r="O407" s="16" t="s">
        <v>31</v>
      </c>
      <c r="P407" s="16" t="s">
        <v>30</v>
      </c>
      <c r="Q407" s="16" t="s">
        <v>31</v>
      </c>
      <c r="R407" s="16" t="s">
        <v>30</v>
      </c>
      <c r="S407" s="16" t="s">
        <v>31</v>
      </c>
      <c r="T407" s="16" t="s">
        <v>30</v>
      </c>
      <c r="U407" s="16" t="s">
        <v>31</v>
      </c>
      <c r="V407" s="16" t="s">
        <v>30</v>
      </c>
      <c r="W407" s="16" t="s">
        <v>31</v>
      </c>
      <c r="X407" s="16" t="s">
        <v>30</v>
      </c>
      <c r="Y407" s="16" t="s">
        <v>31</v>
      </c>
      <c r="Z407" s="16" t="s">
        <v>30</v>
      </c>
      <c r="AA407" s="16" t="s">
        <v>31</v>
      </c>
      <c r="AB407" s="16" t="s">
        <v>30</v>
      </c>
      <c r="AC407" s="16" t="s">
        <v>31</v>
      </c>
      <c r="AD407" s="16" t="s">
        <v>30</v>
      </c>
      <c r="AE407" s="16" t="s">
        <v>31</v>
      </c>
      <c r="AF407" s="16" t="s">
        <v>30</v>
      </c>
      <c r="AG407" s="16" t="s">
        <v>31</v>
      </c>
      <c r="AH407" s="16" t="s">
        <v>30</v>
      </c>
      <c r="AI407" s="16" t="s">
        <v>31</v>
      </c>
      <c r="AJ407" s="16" t="s">
        <v>30</v>
      </c>
      <c r="AK407" s="16" t="s">
        <v>31</v>
      </c>
      <c r="AL407" s="23" t="s">
        <v>30</v>
      </c>
      <c r="AM407" s="23" t="s">
        <v>31</v>
      </c>
    </row>
    <row r="408" spans="1:39">
      <c r="A408" s="11" t="s">
        <v>5</v>
      </c>
      <c r="B408" s="1">
        <f>SUM(B409:B416)</f>
        <v>8.6871834130640941</v>
      </c>
      <c r="C408" s="1">
        <f t="shared" ref="C408:AK408" si="349">SUM(C409:C416)</f>
        <v>11.069563744490015</v>
      </c>
      <c r="D408" s="1">
        <f t="shared" si="349"/>
        <v>2.2204687730031258</v>
      </c>
      <c r="E408" s="1">
        <f t="shared" si="349"/>
        <v>1.8668077683938815</v>
      </c>
      <c r="F408" s="1">
        <f t="shared" si="349"/>
        <v>0.73490597751127185</v>
      </c>
      <c r="G408" s="1">
        <f t="shared" si="349"/>
        <v>0.5814329246283243</v>
      </c>
      <c r="H408" s="1">
        <f t="shared" si="349"/>
        <v>0.79745369586790515</v>
      </c>
      <c r="I408" s="1">
        <f t="shared" si="349"/>
        <v>0.55758248372176933</v>
      </c>
      <c r="J408" s="1">
        <f t="shared" si="349"/>
        <v>2.6686475549731745</v>
      </c>
      <c r="K408" s="1">
        <f t="shared" si="349"/>
        <v>1.86745842798825</v>
      </c>
      <c r="L408" s="1">
        <f t="shared" si="349"/>
        <v>5.8002197992364408</v>
      </c>
      <c r="M408" s="1">
        <f t="shared" si="349"/>
        <v>3.1049394940111341</v>
      </c>
      <c r="N408" s="1">
        <f t="shared" si="349"/>
        <v>0.47856038667303014</v>
      </c>
      <c r="O408" s="1">
        <f t="shared" si="349"/>
        <v>5.230758898172545</v>
      </c>
      <c r="P408" s="1">
        <f t="shared" si="349"/>
        <v>0.55204950901337901</v>
      </c>
      <c r="Q408" s="1">
        <f t="shared" si="349"/>
        <v>0.87142518289593351</v>
      </c>
      <c r="R408" s="1">
        <f t="shared" si="349"/>
        <v>4.5090772176383815</v>
      </c>
      <c r="S408" s="1">
        <f t="shared" si="349"/>
        <v>1.2391619645533605</v>
      </c>
      <c r="T408" s="1">
        <f t="shared" si="349"/>
        <v>0.73995171261312898</v>
      </c>
      <c r="U408" s="1">
        <f t="shared" si="349"/>
        <v>0.59391132784591871</v>
      </c>
      <c r="V408" s="1">
        <f t="shared" si="349"/>
        <v>0.14715943359539974</v>
      </c>
      <c r="W408" s="1">
        <f t="shared" si="349"/>
        <v>0.85740713646889866</v>
      </c>
      <c r="X408" s="1">
        <f t="shared" si="349"/>
        <v>8.2407940355561635</v>
      </c>
      <c r="Y408" s="1">
        <f t="shared" si="349"/>
        <v>10.287162579493771</v>
      </c>
      <c r="Z408" s="1">
        <f t="shared" si="349"/>
        <v>0.98332336706397272</v>
      </c>
      <c r="AA408" s="1">
        <f t="shared" si="349"/>
        <v>8.3213577104029461</v>
      </c>
      <c r="AB408" s="1">
        <f t="shared" si="349"/>
        <v>0.56897659838921022</v>
      </c>
      <c r="AC408" s="1">
        <f t="shared" si="349"/>
        <v>1.9910127088028853</v>
      </c>
      <c r="AD408" s="1">
        <f t="shared" si="349"/>
        <v>1.8298311819900721E-2</v>
      </c>
      <c r="AE408" s="1">
        <f t="shared" si="349"/>
        <v>0.35607215400763503</v>
      </c>
      <c r="AF408" s="1">
        <f t="shared" si="349"/>
        <v>7.6530565622976707E-2</v>
      </c>
      <c r="AG408" s="1">
        <f t="shared" si="349"/>
        <v>0.21326121535019968</v>
      </c>
      <c r="AH408" s="1">
        <f t="shared" si="349"/>
        <v>0.31437992931601577</v>
      </c>
      <c r="AI408" s="1">
        <f t="shared" si="349"/>
        <v>4.8038681324127017E-2</v>
      </c>
      <c r="AJ408" s="1">
        <f t="shared" si="349"/>
        <v>0.24400766476058877</v>
      </c>
      <c r="AK408" s="1">
        <f t="shared" si="349"/>
        <v>1.8136042366918521</v>
      </c>
      <c r="AL408" s="1">
        <f>SUM(AJ408,AH408,AF408,AD408,AB408,Z408,X408,V408,T408,R408,P408,N408,L408,J408,H408,F408,D408,B408)</f>
        <v>37.781987945718157</v>
      </c>
      <c r="AM408" s="1">
        <f>SUM(AK408,AI408,AG408,AE408,AC408,AA408,Y408,W408,U408,S408,Q408,O408,M408,K408,I408,G408,E408,C408)</f>
        <v>50.870958639243455</v>
      </c>
    </row>
    <row r="409" spans="1:39">
      <c r="A409" s="13" t="s">
        <v>13</v>
      </c>
      <c r="B409" s="1">
        <f>B346*$O$114</f>
        <v>0.64433692610906268</v>
      </c>
      <c r="C409" s="1">
        <f>C346*$P$114</f>
        <v>1.9662873044736773</v>
      </c>
      <c r="D409" s="1">
        <f>D346*$O$114</f>
        <v>0.42012758034900111</v>
      </c>
      <c r="E409" s="1">
        <f>E346*$P$114</f>
        <v>0.72065381539448869</v>
      </c>
      <c r="F409" s="1">
        <f>F346*$O$114</f>
        <v>0.13639359084177552</v>
      </c>
      <c r="G409" s="1">
        <f>G346*$P$114</f>
        <v>0.1795099721257753</v>
      </c>
      <c r="H409" s="1">
        <f>H346*$O$114</f>
        <v>7.4503771951683839E-2</v>
      </c>
      <c r="I409" s="1">
        <f>I346*$P$114</f>
        <v>0.1200014990238287</v>
      </c>
      <c r="J409" s="1">
        <f>J346*$O$114</f>
        <v>0.30654057071204976</v>
      </c>
      <c r="K409" s="1">
        <f>K346*$P$114</f>
        <v>0.42690514695677495</v>
      </c>
      <c r="L409" s="1">
        <f>L346*$O$114</f>
        <v>0.25049237345129188</v>
      </c>
      <c r="M409" s="1">
        <f>M346*$P$114</f>
        <v>0.4700710698755669</v>
      </c>
      <c r="N409" s="1">
        <f>N346*$O$114</f>
        <v>8.7957896105241989E-2</v>
      </c>
      <c r="O409" s="1">
        <f>O346*$P$114</f>
        <v>1.3433558992628889</v>
      </c>
      <c r="P409" s="1">
        <f>P346*$O$114</f>
        <v>2.4968040407723137E-2</v>
      </c>
      <c r="Q409" s="1">
        <f>Q346*$P$114</f>
        <v>0.12260462176012393</v>
      </c>
      <c r="R409" s="1">
        <f>R346*$O$114</f>
        <v>0.28364063351379804</v>
      </c>
      <c r="S409" s="1">
        <f>S346*$P$114</f>
        <v>0.26360760307452669</v>
      </c>
      <c r="T409" s="1">
        <f>T346*$O$114</f>
        <v>6.813429564772952E-2</v>
      </c>
      <c r="U409" s="1">
        <f>U346*$P$114</f>
        <v>0.15967369168014714</v>
      </c>
      <c r="V409" s="1">
        <f>V346*$O$114</f>
        <v>2.9208749081801825E-2</v>
      </c>
      <c r="W409" s="1">
        <f>W346*$P$114</f>
        <v>0.26306205204283195</v>
      </c>
      <c r="X409" s="1">
        <f>X346*$O$114</f>
        <v>1.7123882776313323E-2</v>
      </c>
      <c r="Y409" s="1">
        <f>Y346*$P$114</f>
        <v>0.17146184611098975</v>
      </c>
      <c r="Z409" s="1">
        <f>Z346*$O$114</f>
        <v>0.27642597761585808</v>
      </c>
      <c r="AA409" s="1">
        <f>AA346*$P$114</f>
        <v>3.9518859422362462</v>
      </c>
      <c r="AB409" s="1">
        <f>AB346*$O$114</f>
        <v>6.1689811676616376E-3</v>
      </c>
      <c r="AC409" s="1">
        <f>AC346*$P$114</f>
        <v>0.10063544178766244</v>
      </c>
      <c r="AD409" s="1">
        <f>AD346*$O$114</f>
        <v>7.5748480203012879E-3</v>
      </c>
      <c r="AE409" s="1">
        <f>AE346*$P$114</f>
        <v>0.2309378734081165</v>
      </c>
      <c r="AF409" s="1">
        <f>AF346*$O$114</f>
        <v>0</v>
      </c>
      <c r="AG409" s="1">
        <f>AG346*$P$114</f>
        <v>0</v>
      </c>
      <c r="AH409" s="1">
        <f>AH346*$O$114</f>
        <v>0</v>
      </c>
      <c r="AI409" s="1">
        <f>AI346*$P$114</f>
        <v>0</v>
      </c>
      <c r="AJ409" s="1">
        <f>AJ346*$O$114</f>
        <v>3.9813561123331898E-2</v>
      </c>
      <c r="AK409" s="1">
        <f>AK346*$P$114</f>
        <v>0.61418669093337985</v>
      </c>
      <c r="AL409" s="1">
        <f t="shared" ref="AL409:AL416" si="350">SUM(AJ409,AH409,AF409,AD409,AB409,Z409,X409,V409,T409,R409,P409,N409,L409,J409,H409,F409,D409,B409)</f>
        <v>2.6734116788746256</v>
      </c>
      <c r="AM409" s="1">
        <f t="shared" ref="AM409:AM416" si="351">SUM(AK409,AI409,AG409,AE409,AC409,AA409,Y409,W409,U409,S409,Q409,O409,M409,K409,I409,G409,E409,C409)</f>
        <v>11.104840470147025</v>
      </c>
    </row>
    <row r="410" spans="1:39">
      <c r="A410" s="15" t="s">
        <v>6</v>
      </c>
      <c r="B410" s="1">
        <f>B347*$O$115</f>
        <v>0.48836653105501071</v>
      </c>
      <c r="C410" s="1">
        <f>C347*$P$115</f>
        <v>1.718576400241246</v>
      </c>
      <c r="D410" s="1">
        <f>D347*$O$115</f>
        <v>0.21996833548129843</v>
      </c>
      <c r="E410" s="1">
        <f>E347*$P$115</f>
        <v>0.44116305006293094</v>
      </c>
      <c r="F410" s="1">
        <f>F347*$O$115</f>
        <v>9.8225703405494386E-2</v>
      </c>
      <c r="G410" s="1">
        <f>G347*$P$115</f>
        <v>0.15475813449276188</v>
      </c>
      <c r="H410" s="1">
        <f>H347*$O$115</f>
        <v>1.5883504429717376E-2</v>
      </c>
      <c r="I410" s="1">
        <f>I347*$P$115</f>
        <v>2.5964363620971136E-2</v>
      </c>
      <c r="J410" s="1">
        <f>J347*$O$115</f>
        <v>0.28125564543168263</v>
      </c>
      <c r="K410" s="1">
        <f>K347*$P$115</f>
        <v>0.44062489740717742</v>
      </c>
      <c r="L410" s="1">
        <f>L347*$O$115</f>
        <v>0.20128050610189105</v>
      </c>
      <c r="M410" s="1">
        <f>M347*$P$115</f>
        <v>0.43546206268236171</v>
      </c>
      <c r="N410" s="1">
        <f>N347*$O$115</f>
        <v>0.11459920766580153</v>
      </c>
      <c r="O410" s="1">
        <f>O347*$P$115</f>
        <v>1.9464185923172241</v>
      </c>
      <c r="P410" s="1">
        <f>P347*$O$115</f>
        <v>3.4715681363237418E-2</v>
      </c>
      <c r="Q410" s="1">
        <f>Q347*$P$115</f>
        <v>0.19146203171699533</v>
      </c>
      <c r="R410" s="1">
        <f>R347*$O$115</f>
        <v>5.3638984468208001E-2</v>
      </c>
      <c r="S410" s="1">
        <f>S347*$P$115</f>
        <v>5.4726804021796985E-2</v>
      </c>
      <c r="T410" s="1">
        <f>T347*$O$115</f>
        <v>1.433939514628935E-2</v>
      </c>
      <c r="U410" s="1">
        <f>U347*$P$115</f>
        <v>3.7121725170622649E-2</v>
      </c>
      <c r="V410" s="1">
        <f>V347*$O$115</f>
        <v>1.6280880059586396E-2</v>
      </c>
      <c r="W410" s="1">
        <f>W347*$P$115</f>
        <v>0.16382776177192498</v>
      </c>
      <c r="X410" s="1">
        <f>X347*$O$115</f>
        <v>1.4532293204927578E-2</v>
      </c>
      <c r="Y410" s="1">
        <f>Y347*$P$115</f>
        <v>0.17646262897192252</v>
      </c>
      <c r="Z410" s="1">
        <f>Z347*$O$115</f>
        <v>0.10065203252093807</v>
      </c>
      <c r="AA410" s="1">
        <f>AA347*$P$115</f>
        <v>1.6048883399039926</v>
      </c>
      <c r="AB410" s="1">
        <f>AB347*$O$115</f>
        <v>4.8322873547290987E-3</v>
      </c>
      <c r="AC410" s="1">
        <f>AC347*$P$115</f>
        <v>0.10581779484676315</v>
      </c>
      <c r="AD410" s="1">
        <f>AD347*$O$115</f>
        <v>0</v>
      </c>
      <c r="AE410" s="1">
        <f>AE347*$P$115</f>
        <v>0</v>
      </c>
      <c r="AF410" s="1">
        <f>AF347*$O$115</f>
        <v>0</v>
      </c>
      <c r="AG410" s="1">
        <f>AG347*$P$115</f>
        <v>0</v>
      </c>
      <c r="AH410" s="1">
        <f>AH347*$O$115</f>
        <v>0</v>
      </c>
      <c r="AI410" s="1">
        <f>AI347*$P$115</f>
        <v>0</v>
      </c>
      <c r="AJ410" s="1">
        <f>AJ347*$O$115</f>
        <v>2.4209658292937915E-2</v>
      </c>
      <c r="AK410" s="1">
        <f>AK347*$P$115</f>
        <v>0.40811076114171946</v>
      </c>
      <c r="AL410" s="1">
        <f t="shared" si="350"/>
        <v>1.68278064598175</v>
      </c>
      <c r="AM410" s="1">
        <f t="shared" si="351"/>
        <v>7.9053853483704115</v>
      </c>
    </row>
    <row r="411" spans="1:39">
      <c r="A411" s="13" t="s">
        <v>7</v>
      </c>
      <c r="B411" s="1">
        <f>B348*$O$116</f>
        <v>0.57810545006939795</v>
      </c>
      <c r="C411" s="1">
        <f>C348*$P$116</f>
        <v>0.94597870558803354</v>
      </c>
      <c r="D411" s="1">
        <f>D348*$O$116</f>
        <v>0.10445499488636309</v>
      </c>
      <c r="E411" s="1">
        <f>E348*$P$116</f>
        <v>9.5314036781922323E-2</v>
      </c>
      <c r="F411" s="1">
        <f>F348*$O$116</f>
        <v>1.377809471648111E-2</v>
      </c>
      <c r="G411" s="1">
        <f>G348*$P$116</f>
        <v>9.513814883263234E-3</v>
      </c>
      <c r="H411" s="1">
        <f>H348*$O$116</f>
        <v>0</v>
      </c>
      <c r="I411" s="1">
        <f>I348*$P$116</f>
        <v>0</v>
      </c>
      <c r="J411" s="1">
        <f>J348*$O$116</f>
        <v>0.29816317487402422</v>
      </c>
      <c r="K411" s="1">
        <f>K348*$P$116</f>
        <v>0.22579536445786741</v>
      </c>
      <c r="L411" s="1">
        <f>L348*$O$116</f>
        <v>0.16606198166428668</v>
      </c>
      <c r="M411" s="1">
        <f>M348*$P$116</f>
        <v>0.16712476057421183</v>
      </c>
      <c r="N411" s="1">
        <f>N348*$O$116</f>
        <v>9.4706032754298189E-2</v>
      </c>
      <c r="O411" s="1">
        <f>O348*$P$116</f>
        <v>0.79221936443936458</v>
      </c>
      <c r="P411" s="1">
        <f>P348*$O$116</f>
        <v>9.2262938267210631E-3</v>
      </c>
      <c r="Q411" s="1">
        <f>Q348*$P$116</f>
        <v>2.4663586436484902E-2</v>
      </c>
      <c r="R411" s="1">
        <f>R348*$O$116</f>
        <v>0.27394215025185736</v>
      </c>
      <c r="S411" s="1">
        <f>S348*$P$116</f>
        <v>0.14029581055675219</v>
      </c>
      <c r="T411" s="1">
        <f>T348*$O$116</f>
        <v>1.1996190366768848E-2</v>
      </c>
      <c r="U411" s="1">
        <f>U348*$P$116</f>
        <v>1.5444532083253909E-2</v>
      </c>
      <c r="V411" s="1">
        <f>V348*$O$116</f>
        <v>2.0142889883388332E-2</v>
      </c>
      <c r="W411" s="1">
        <f>W348*$P$116</f>
        <v>9.9072821087459184E-2</v>
      </c>
      <c r="X411" s="1">
        <f>X348*$O$116</f>
        <v>5.8317704683280465E-2</v>
      </c>
      <c r="Y411" s="1">
        <f>Y348*$P$116</f>
        <v>0.30424439382913426</v>
      </c>
      <c r="Z411" s="1">
        <f>Z348*$O$116</f>
        <v>7.9492281999002642E-2</v>
      </c>
      <c r="AA411" s="1">
        <f>AA348*$P$116</f>
        <v>0.62136939006656844</v>
      </c>
      <c r="AB411" s="1">
        <f>AB348*$O$116</f>
        <v>0</v>
      </c>
      <c r="AC411" s="1">
        <f>AC348*$P$116</f>
        <v>0</v>
      </c>
      <c r="AD411" s="1">
        <f>AD348*$O$116</f>
        <v>2.8737417203804913E-3</v>
      </c>
      <c r="AE411" s="1">
        <f>AE348*$P$116</f>
        <v>4.5806803269080189E-2</v>
      </c>
      <c r="AF411" s="1">
        <f>AF348*$O$116</f>
        <v>0</v>
      </c>
      <c r="AG411" s="1">
        <f>AG348*$P$116</f>
        <v>0</v>
      </c>
      <c r="AH411" s="1">
        <f>AH348*$O$116</f>
        <v>0</v>
      </c>
      <c r="AI411" s="1">
        <f>AI348*$P$116</f>
        <v>0</v>
      </c>
      <c r="AJ411" s="1">
        <f>AJ348*$O$116</f>
        <v>4.6662793484787439E-3</v>
      </c>
      <c r="AK411" s="1">
        <f>AK348*$P$116</f>
        <v>3.9840695299081991E-2</v>
      </c>
      <c r="AL411" s="1">
        <f t="shared" si="350"/>
        <v>1.7159272610447291</v>
      </c>
      <c r="AM411" s="1">
        <f t="shared" si="351"/>
        <v>3.5266840793524779</v>
      </c>
    </row>
    <row r="412" spans="1:39">
      <c r="A412" s="15" t="s">
        <v>8</v>
      </c>
      <c r="B412" s="1">
        <f>B349*$O$117</f>
        <v>1.2649371317659472</v>
      </c>
      <c r="C412" s="1">
        <f>C349*$P$117</f>
        <v>2.3450910994961092</v>
      </c>
      <c r="D412" s="1">
        <f>D349*$O$117</f>
        <v>0.10226531673733898</v>
      </c>
      <c r="E412" s="1">
        <f>E349*$P$117</f>
        <v>0.10518602814696619</v>
      </c>
      <c r="F412" s="1">
        <f>F349*$O$117</f>
        <v>5.4032988227792719E-2</v>
      </c>
      <c r="G412" s="1">
        <f>G349*$P$117</f>
        <v>4.1680423642675234E-2</v>
      </c>
      <c r="H412" s="1">
        <f>H349*$O$117</f>
        <v>0.10088922390391125</v>
      </c>
      <c r="I412" s="1">
        <f>I349*$P$117</f>
        <v>0.1103636245637082</v>
      </c>
      <c r="J412" s="1">
        <f>J349*$O$117</f>
        <v>0.43228561793806947</v>
      </c>
      <c r="K412" s="1">
        <f>K349*$P$117</f>
        <v>0.37419192864090228</v>
      </c>
      <c r="L412" s="1">
        <f>L349*$O$117</f>
        <v>0.48301556687293995</v>
      </c>
      <c r="M412" s="1">
        <f>M349*$P$117</f>
        <v>0.55079084698747938</v>
      </c>
      <c r="N412" s="1">
        <f>N349*$O$117</f>
        <v>7.4816059551071221E-2</v>
      </c>
      <c r="O412" s="1">
        <f>O349*$P$117</f>
        <v>0.71884269942521661</v>
      </c>
      <c r="P412" s="1">
        <f>P349*$O$117</f>
        <v>3.5918151332972478E-2</v>
      </c>
      <c r="Q412" s="1">
        <f>Q349*$P$117</f>
        <v>0.10983811788984557</v>
      </c>
      <c r="R412" s="1">
        <f>R349*$O$117</f>
        <v>0.314238803207949</v>
      </c>
      <c r="S412" s="1">
        <f>S349*$P$117</f>
        <v>0.18547851493071399</v>
      </c>
      <c r="T412" s="1">
        <f>T349*$O$117</f>
        <v>7.0078692789835667E-2</v>
      </c>
      <c r="U412" s="1">
        <f>U349*$P$117</f>
        <v>0.10379860690073524</v>
      </c>
      <c r="V412" s="1">
        <f>V349*$O$117</f>
        <v>2.6059260421290545E-2</v>
      </c>
      <c r="W412" s="1">
        <f>W349*$P$117</f>
        <v>0.14693253261056347</v>
      </c>
      <c r="X412" s="1">
        <f>X349*$O$117</f>
        <v>0.33932861800704034</v>
      </c>
      <c r="Y412" s="1">
        <f>Y349*$P$117</f>
        <v>1.9692679030406741</v>
      </c>
      <c r="Z412" s="1">
        <f>Z349*$O$117</f>
        <v>6.8955400962153371E-2</v>
      </c>
      <c r="AA412" s="1">
        <f>AA349*$P$117</f>
        <v>0.61840293185699768</v>
      </c>
      <c r="AB412" s="1">
        <f>AB349*$O$117</f>
        <v>9.8615241727644173E-3</v>
      </c>
      <c r="AC412" s="1">
        <f>AC349*$P$117</f>
        <v>8.5386373779958488E-2</v>
      </c>
      <c r="AD412" s="1">
        <f>AD349*$O$117</f>
        <v>0</v>
      </c>
      <c r="AE412" s="1">
        <f>AE349*$P$117</f>
        <v>0</v>
      </c>
      <c r="AF412" s="1">
        <f>AF349*$O$117</f>
        <v>1.0137597034196043E-2</v>
      </c>
      <c r="AG412" s="1">
        <f>AG349*$P$117</f>
        <v>8.4347640183368489E-2</v>
      </c>
      <c r="AH412" s="1">
        <f>AH349*$O$117</f>
        <v>0</v>
      </c>
      <c r="AI412" s="1">
        <f>AI349*$P$117</f>
        <v>0</v>
      </c>
      <c r="AJ412" s="1">
        <f>AJ349*$O$117</f>
        <v>8.9825326326184868E-3</v>
      </c>
      <c r="AK412" s="1">
        <f>AK349*$P$117</f>
        <v>8.8693609555084166E-2</v>
      </c>
      <c r="AL412" s="1">
        <f t="shared" si="350"/>
        <v>3.395802485557891</v>
      </c>
      <c r="AM412" s="1">
        <f t="shared" si="351"/>
        <v>7.6382928816509983</v>
      </c>
    </row>
    <row r="413" spans="1:39">
      <c r="A413" s="13" t="s">
        <v>9</v>
      </c>
      <c r="B413" s="1">
        <f>B350*$O$118</f>
        <v>1.6143576055268642</v>
      </c>
      <c r="C413" s="1">
        <f>C350*$P$118</f>
        <v>1.7381669084655473</v>
      </c>
      <c r="D413" s="1">
        <f>D350*$O$118</f>
        <v>0.17973048279883702</v>
      </c>
      <c r="E413" s="1">
        <f>E350*$P$118</f>
        <v>0.10663539288834928</v>
      </c>
      <c r="F413" s="1">
        <f>F350*$O$118</f>
        <v>7.3656761038914331E-2</v>
      </c>
      <c r="G413" s="1">
        <f>G350*$P$118</f>
        <v>3.2380954058100868E-2</v>
      </c>
      <c r="H413" s="1">
        <f>H350*$O$118</f>
        <v>3.3835119361223048E-2</v>
      </c>
      <c r="I413" s="1">
        <f>I350*$P$118</f>
        <v>2.2712018771201773E-2</v>
      </c>
      <c r="J413" s="1">
        <f>J350*$O$118</f>
        <v>0.25715959527820997</v>
      </c>
      <c r="K413" s="1">
        <f>K350*$P$118</f>
        <v>0.13079736902087219</v>
      </c>
      <c r="L413" s="1">
        <f>L350*$O$118</f>
        <v>0.80327910755504028</v>
      </c>
      <c r="M413" s="1">
        <f>M350*$P$118</f>
        <v>0.53203907980956833</v>
      </c>
      <c r="N413" s="1">
        <f>N350*$O$118</f>
        <v>5.1101364349992864E-2</v>
      </c>
      <c r="O413" s="1">
        <f>O350*$P$118</f>
        <v>0.29045497603058978</v>
      </c>
      <c r="P413" s="1">
        <f>P350*$O$118</f>
        <v>0.10101158555124597</v>
      </c>
      <c r="Q413" s="1">
        <f>Q350*$P$118</f>
        <v>0.18171351522333973</v>
      </c>
      <c r="R413" s="1">
        <f>R350*$O$118</f>
        <v>0.43208646648242355</v>
      </c>
      <c r="S413" s="1">
        <f>S350*$P$118</f>
        <v>0.15146859782599298</v>
      </c>
      <c r="T413" s="1">
        <f>T350*$O$118</f>
        <v>6.3097933148455063E-2</v>
      </c>
      <c r="U413" s="1">
        <f>U350*$P$118</f>
        <v>5.5385908586173524E-2</v>
      </c>
      <c r="V413" s="1">
        <f>V350*$O$118</f>
        <v>5.5467654149332642E-2</v>
      </c>
      <c r="W413" s="1">
        <f>W350*$P$118</f>
        <v>0.18451196895611899</v>
      </c>
      <c r="X413" s="1">
        <f>X350*$O$118</f>
        <v>0.43498504690431461</v>
      </c>
      <c r="Y413" s="1">
        <f>Y350*$P$118</f>
        <v>1.4308865557128063</v>
      </c>
      <c r="Z413" s="1">
        <f>Z350*$O$118</f>
        <v>0.1332881416496792</v>
      </c>
      <c r="AA413" s="1">
        <f>AA350*$P$118</f>
        <v>0.70604286089602231</v>
      </c>
      <c r="AB413" s="1">
        <f>AB350*$O$118</f>
        <v>0.10046755125805786</v>
      </c>
      <c r="AC413" s="1">
        <f>AC350*$P$118</f>
        <v>0.47218879854227636</v>
      </c>
      <c r="AD413" s="1">
        <f>AD350*$O$118</f>
        <v>7.8497220792189404E-3</v>
      </c>
      <c r="AE413" s="1">
        <f>AE350*$P$118</f>
        <v>7.9327477330438337E-2</v>
      </c>
      <c r="AF413" s="1">
        <f>AF350*$O$118</f>
        <v>0</v>
      </c>
      <c r="AG413" s="1">
        <f>AG350*$P$118</f>
        <v>0</v>
      </c>
      <c r="AH413" s="1">
        <f>AH350*$O$118</f>
        <v>8.3689345999662837E-2</v>
      </c>
      <c r="AI413" s="1">
        <f>AI350*$P$118</f>
        <v>1.0522546740979003E-2</v>
      </c>
      <c r="AJ413" s="1">
        <f>AJ350*$O$118</f>
        <v>3.7818389002360661E-2</v>
      </c>
      <c r="AK413" s="1">
        <f>AK350*$P$118</f>
        <v>0.22296515205297202</v>
      </c>
      <c r="AL413" s="1">
        <f t="shared" si="350"/>
        <v>4.462881872133833</v>
      </c>
      <c r="AM413" s="1">
        <f t="shared" si="351"/>
        <v>6.348200080911349</v>
      </c>
    </row>
    <row r="414" spans="1:39">
      <c r="A414" s="15" t="s">
        <v>10</v>
      </c>
      <c r="B414" s="1">
        <f>B351*$O$119</f>
        <v>2.0880236839087232</v>
      </c>
      <c r="C414" s="1">
        <f>C351*$P$119</f>
        <v>0.98981303001650123</v>
      </c>
      <c r="D414" s="1">
        <f>D351*$O$119</f>
        <v>0.40016322657624043</v>
      </c>
      <c r="E414" s="1">
        <f>E351*$P$119</f>
        <v>0.10428856903691158</v>
      </c>
      <c r="F414" s="1">
        <f>F351*$O$119</f>
        <v>8.92463553694091E-2</v>
      </c>
      <c r="G414" s="1">
        <f>G351*$P$119</f>
        <v>1.7162630442745311E-2</v>
      </c>
      <c r="H414" s="1">
        <f>H351*$O$119</f>
        <v>0.38732613857109527</v>
      </c>
      <c r="I414" s="1">
        <f>I351*$P$119</f>
        <v>0.1165902306748882</v>
      </c>
      <c r="J414" s="1">
        <f>J351*$O$119</f>
        <v>0.41226970060373724</v>
      </c>
      <c r="K414" s="1">
        <f>K351*$P$119</f>
        <v>9.2687047955531718E-2</v>
      </c>
      <c r="L414" s="1">
        <f>L351*$O$119</f>
        <v>1.3144802005420815</v>
      </c>
      <c r="M414" s="1">
        <f>M351*$P$119</f>
        <v>0.38333116967537112</v>
      </c>
      <c r="N414" s="1">
        <f>N351*$O$119</f>
        <v>5.5379826246624325E-2</v>
      </c>
      <c r="O414" s="1">
        <f>O351*$P$119</f>
        <v>0.1394673666972609</v>
      </c>
      <c r="P414" s="1">
        <f>P351*$O$119</f>
        <v>0.16833479116175334</v>
      </c>
      <c r="Q414" s="1">
        <f>Q351*$P$119</f>
        <v>0.13391025786413188</v>
      </c>
      <c r="R414" s="1">
        <f>R351*$O$119</f>
        <v>0.69146388820588667</v>
      </c>
      <c r="S414" s="1">
        <f>S351*$P$119</f>
        <v>0.10752595827310696</v>
      </c>
      <c r="T414" s="1">
        <f>T351*$O$119</f>
        <v>0.21910531914877335</v>
      </c>
      <c r="U414" s="1">
        <f>U351*$P$119</f>
        <v>8.5257334691258124E-2</v>
      </c>
      <c r="V414" s="1">
        <f>V351*$O$119</f>
        <v>0</v>
      </c>
      <c r="W414" s="1">
        <f>W351*$P$119</f>
        <v>0</v>
      </c>
      <c r="X414" s="1">
        <f>X351*$O$119</f>
        <v>1.3293188781698353</v>
      </c>
      <c r="Y414" s="1">
        <f>Y351*$P$119</f>
        <v>1.909410102403142</v>
      </c>
      <c r="Z414" s="1">
        <f>Z351*$O$119</f>
        <v>0.20589900205288111</v>
      </c>
      <c r="AA414" s="1">
        <f>AA351*$P$119</f>
        <v>0.48298749987670503</v>
      </c>
      <c r="AB414" s="1">
        <f>AB351*$O$119</f>
        <v>0.22820004062671484</v>
      </c>
      <c r="AC414" s="1">
        <f>AC351*$P$119</f>
        <v>0.46161662272755605</v>
      </c>
      <c r="AD414" s="1">
        <f>AD351*$O$119</f>
        <v>0</v>
      </c>
      <c r="AE414" s="1">
        <f>AE351*$P$119</f>
        <v>0</v>
      </c>
      <c r="AF414" s="1">
        <f>AF351*$O$119</f>
        <v>6.639296858878066E-2</v>
      </c>
      <c r="AG414" s="1">
        <f>AG351*$P$119</f>
        <v>0.12891357516683119</v>
      </c>
      <c r="AH414" s="1">
        <f>AH351*$O$119</f>
        <v>0</v>
      </c>
      <c r="AI414" s="1">
        <f>AI351*$P$119</f>
        <v>0</v>
      </c>
      <c r="AJ414" s="1">
        <f>AJ351*$O$119</f>
        <v>0.10759519077966645</v>
      </c>
      <c r="AK414" s="1">
        <f>AK351*$P$119</f>
        <v>0.28196720752348459</v>
      </c>
      <c r="AL414" s="1">
        <f t="shared" si="350"/>
        <v>7.7631992105522016</v>
      </c>
      <c r="AM414" s="1">
        <f t="shared" si="351"/>
        <v>5.4349286030254254</v>
      </c>
    </row>
    <row r="415" spans="1:39">
      <c r="A415" s="13" t="s">
        <v>11</v>
      </c>
      <c r="B415" s="1">
        <f>B352*$O$120</f>
        <v>0.98094432158180977</v>
      </c>
      <c r="C415" s="1">
        <f>C352*$P$120</f>
        <v>1.3235603593448504</v>
      </c>
      <c r="D415" s="1">
        <f>D352*$O$120</f>
        <v>0.38451332409139416</v>
      </c>
      <c r="E415" s="1">
        <f>E352*$P$120</f>
        <v>0.284448676444848</v>
      </c>
      <c r="F415" s="1">
        <f>F352*$O$120</f>
        <v>0.26957248391140459</v>
      </c>
      <c r="G415" s="1">
        <f>G352*$P$120</f>
        <v>0.14642699498300249</v>
      </c>
      <c r="H415" s="1">
        <f>H352*$O$120</f>
        <v>0.18501593765027438</v>
      </c>
      <c r="I415" s="1">
        <f>I352*$P$120</f>
        <v>0.16195074706717139</v>
      </c>
      <c r="J415" s="1">
        <f>J352*$O$120</f>
        <v>0.26159015714850781</v>
      </c>
      <c r="K415" s="1">
        <f>K352*$P$120</f>
        <v>0.16817380271356799</v>
      </c>
      <c r="L415" s="1">
        <f>L352*$O$120</f>
        <v>0.62255632728083088</v>
      </c>
      <c r="M415" s="1">
        <f>M352*$P$120</f>
        <v>0.51677362768445134</v>
      </c>
      <c r="N415" s="1">
        <f>N352*$O$120</f>
        <v>0</v>
      </c>
      <c r="O415" s="1">
        <f>O352*$P$120</f>
        <v>0</v>
      </c>
      <c r="P415" s="1">
        <f>P352*$O$120</f>
        <v>4.2965197682107326E-2</v>
      </c>
      <c r="Q415" s="1">
        <f>Q352*$P$120</f>
        <v>9.7786450275261727E-2</v>
      </c>
      <c r="R415" s="1">
        <f>R352*$O$120</f>
        <v>0.69786028413956236</v>
      </c>
      <c r="S415" s="1">
        <f>S352*$P$120</f>
        <v>0.31161782289209916</v>
      </c>
      <c r="T415" s="1">
        <f>T352*$O$120</f>
        <v>0.11746426277500764</v>
      </c>
      <c r="U415" s="1">
        <f>U352*$P$120</f>
        <v>0.13114694585819928</v>
      </c>
      <c r="V415" s="1">
        <f>V352*$O$120</f>
        <v>0</v>
      </c>
      <c r="W415" s="1">
        <f>W352*$P$120</f>
        <v>0</v>
      </c>
      <c r="X415" s="1">
        <f>X352*$O$120</f>
        <v>0.91669107912768022</v>
      </c>
      <c r="Y415" s="1">
        <f>Y352*$P$120</f>
        <v>3.7114570447777226</v>
      </c>
      <c r="Z415" s="1">
        <f>Z352*$O$120</f>
        <v>4.7756745761662757E-2</v>
      </c>
      <c r="AA415" s="1">
        <f>AA352*$P$120</f>
        <v>0.32105598051593343</v>
      </c>
      <c r="AB415" s="1">
        <f>AB352*$O$120</f>
        <v>0.1340964048480541</v>
      </c>
      <c r="AC415" s="1">
        <f>AC352*$P$120</f>
        <v>0.75183737323782174</v>
      </c>
      <c r="AD415" s="1">
        <f>AD352*$O$120</f>
        <v>0</v>
      </c>
      <c r="AE415" s="1">
        <f>AE352*$P$120</f>
        <v>0</v>
      </c>
      <c r="AF415" s="1">
        <f>AF352*$O$120</f>
        <v>0</v>
      </c>
      <c r="AG415" s="1">
        <f>AG352*$P$120</f>
        <v>0</v>
      </c>
      <c r="AH415" s="1">
        <f>AH352*$O$120</f>
        <v>0.23069058331635295</v>
      </c>
      <c r="AI415" s="1">
        <f>AI352*$P$120</f>
        <v>3.7516134583148016E-2</v>
      </c>
      <c r="AJ415" s="1">
        <f>AJ352*$O$120</f>
        <v>2.092205358119463E-2</v>
      </c>
      <c r="AK415" s="1">
        <f>AK352*$P$120</f>
        <v>0.15784012018613014</v>
      </c>
      <c r="AL415" s="1">
        <f t="shared" si="350"/>
        <v>4.9126391628958439</v>
      </c>
      <c r="AM415" s="1">
        <f t="shared" si="351"/>
        <v>8.1215920805642092</v>
      </c>
    </row>
    <row r="416" spans="1:39">
      <c r="A416" s="15" t="s">
        <v>12</v>
      </c>
      <c r="B416" s="1">
        <f>B353*$O$121</f>
        <v>1.0281117630472778</v>
      </c>
      <c r="C416" s="1">
        <f>C353*$P$121</f>
        <v>4.2089936864048147E-2</v>
      </c>
      <c r="D416" s="1">
        <f>D353*$O$121</f>
        <v>0.40924551208265258</v>
      </c>
      <c r="E416" s="1">
        <f>E353*$P$121</f>
        <v>9.1181996374647099E-3</v>
      </c>
      <c r="F416" s="1">
        <f>F353*$O$121</f>
        <v>0</v>
      </c>
      <c r="G416" s="1">
        <f>G353*$P$121</f>
        <v>0</v>
      </c>
      <c r="H416" s="1">
        <f>H353*$O$121</f>
        <v>0</v>
      </c>
      <c r="I416" s="1">
        <f>I353*$P$121</f>
        <v>0</v>
      </c>
      <c r="J416" s="1">
        <f>J353*$O$121</f>
        <v>0.41938309298689297</v>
      </c>
      <c r="K416" s="1">
        <f>K353*$P$121</f>
        <v>8.2828708355559503E-3</v>
      </c>
      <c r="L416" s="1">
        <f>L353*$O$121</f>
        <v>1.9590537357680786</v>
      </c>
      <c r="M416" s="1">
        <f>M353*$P$121</f>
        <v>4.9346876722123775E-2</v>
      </c>
      <c r="N416" s="1">
        <f>N353*$O$121</f>
        <v>0</v>
      </c>
      <c r="O416" s="1">
        <f>O353*$P$121</f>
        <v>0</v>
      </c>
      <c r="P416" s="1">
        <f>P353*$O$121</f>
        <v>0.1349097676876182</v>
      </c>
      <c r="Q416" s="1">
        <f>Q353*$P$121</f>
        <v>9.446601729750384E-3</v>
      </c>
      <c r="R416" s="1">
        <f>R353*$O$121</f>
        <v>1.7622060073686965</v>
      </c>
      <c r="S416" s="1">
        <f>S353*$P$121</f>
        <v>2.4440852978371532E-2</v>
      </c>
      <c r="T416" s="1">
        <f>T353*$O$121</f>
        <v>0.17573562359026956</v>
      </c>
      <c r="U416" s="1">
        <f>U353*$P$121</f>
        <v>6.0825828755288209E-3</v>
      </c>
      <c r="V416" s="1">
        <f>V353*$O$121</f>
        <v>0</v>
      </c>
      <c r="W416" s="1">
        <f>W353*$P$121</f>
        <v>0</v>
      </c>
      <c r="X416" s="1">
        <f>X353*$O$121</f>
        <v>5.1304965326827725</v>
      </c>
      <c r="Y416" s="1">
        <f>Y353*$P$121</f>
        <v>0.61397210464737983</v>
      </c>
      <c r="Z416" s="1">
        <f>Z353*$O$121</f>
        <v>7.0853784501797426E-2</v>
      </c>
      <c r="AA416" s="1">
        <f>AA353*$P$121</f>
        <v>1.4724765050480823E-2</v>
      </c>
      <c r="AB416" s="1">
        <f>AB353*$O$121</f>
        <v>8.5349808961228221E-2</v>
      </c>
      <c r="AC416" s="1">
        <f>AC353*$P$121</f>
        <v>1.3530303880847017E-2</v>
      </c>
      <c r="AD416" s="1">
        <f>AD353*$O$121</f>
        <v>0</v>
      </c>
      <c r="AE416" s="1">
        <f>AE353*$P$121</f>
        <v>0</v>
      </c>
      <c r="AF416" s="1">
        <f>AF353*$O$121</f>
        <v>0</v>
      </c>
      <c r="AG416" s="1">
        <f>AG353*$P$121</f>
        <v>0</v>
      </c>
      <c r="AH416" s="1">
        <f>AH353*$O$121</f>
        <v>0</v>
      </c>
      <c r="AI416" s="1">
        <f>AI353*$P$121</f>
        <v>0</v>
      </c>
      <c r="AJ416" s="1">
        <f>AJ353*$O$121</f>
        <v>0</v>
      </c>
      <c r="AK416" s="1">
        <f>AK353*$P$121</f>
        <v>0</v>
      </c>
      <c r="AL416" s="1">
        <f t="shared" si="350"/>
        <v>11.175345628677285</v>
      </c>
      <c r="AM416" s="1">
        <f t="shared" si="351"/>
        <v>0.79103509522155113</v>
      </c>
    </row>
    <row r="417" spans="1:39">
      <c r="B417" s="21"/>
      <c r="C417" s="21"/>
      <c r="D417" s="21"/>
      <c r="E417" s="21"/>
      <c r="F417" s="21"/>
      <c r="G417" s="21"/>
      <c r="H417" s="21"/>
      <c r="I417" s="21"/>
    </row>
    <row r="418" spans="1:39" ht="22.5">
      <c r="B418" s="16" t="s">
        <v>37</v>
      </c>
      <c r="C418" s="25"/>
      <c r="D418" s="16" t="s">
        <v>38</v>
      </c>
      <c r="E418" s="16"/>
      <c r="F418" s="16" t="s">
        <v>154</v>
      </c>
      <c r="G418" s="16"/>
      <c r="H418" s="16" t="s">
        <v>39</v>
      </c>
      <c r="I418" s="16"/>
      <c r="J418" s="16" t="s">
        <v>40</v>
      </c>
      <c r="K418" s="16"/>
      <c r="L418" s="16" t="s">
        <v>51</v>
      </c>
      <c r="M418" s="16"/>
      <c r="N418" s="16" t="s">
        <v>158</v>
      </c>
      <c r="O418" s="16"/>
      <c r="P418" s="16" t="s">
        <v>159</v>
      </c>
      <c r="Q418" s="16"/>
      <c r="R418" s="16" t="s">
        <v>161</v>
      </c>
      <c r="S418" s="16"/>
      <c r="T418" s="16" t="s">
        <v>55</v>
      </c>
      <c r="U418" s="16"/>
      <c r="V418" s="16" t="s">
        <v>163</v>
      </c>
      <c r="W418" s="16"/>
      <c r="X418" s="16" t="s">
        <v>165</v>
      </c>
      <c r="Y418" s="16"/>
      <c r="Z418" s="16" t="s">
        <v>167</v>
      </c>
      <c r="AA418" s="16"/>
      <c r="AB418" s="16" t="s">
        <v>169</v>
      </c>
      <c r="AC418" s="16"/>
      <c r="AD418" s="16" t="s">
        <v>171</v>
      </c>
      <c r="AE418" s="16"/>
      <c r="AF418" s="16" t="s">
        <v>173</v>
      </c>
      <c r="AG418" s="16"/>
      <c r="AH418" s="16" t="s">
        <v>174</v>
      </c>
      <c r="AI418" s="16"/>
      <c r="AJ418" s="16" t="s">
        <v>61</v>
      </c>
      <c r="AK418" s="16"/>
      <c r="AL418" s="23" t="s">
        <v>177</v>
      </c>
      <c r="AM418" s="23"/>
    </row>
    <row r="419" spans="1:39">
      <c r="A419" s="22" t="s">
        <v>25</v>
      </c>
      <c r="B419" s="16" t="s">
        <v>30</v>
      </c>
      <c r="C419" s="16" t="s">
        <v>31</v>
      </c>
      <c r="D419" s="16" t="s">
        <v>30</v>
      </c>
      <c r="E419" s="16" t="s">
        <v>31</v>
      </c>
      <c r="F419" s="16" t="s">
        <v>30</v>
      </c>
      <c r="G419" s="16" t="s">
        <v>31</v>
      </c>
      <c r="H419" s="16" t="s">
        <v>30</v>
      </c>
      <c r="I419" s="16" t="s">
        <v>31</v>
      </c>
      <c r="J419" s="16" t="s">
        <v>30</v>
      </c>
      <c r="K419" s="16" t="s">
        <v>31</v>
      </c>
      <c r="L419" s="16" t="s">
        <v>30</v>
      </c>
      <c r="M419" s="16" t="s">
        <v>31</v>
      </c>
      <c r="N419" s="16" t="s">
        <v>30</v>
      </c>
      <c r="O419" s="16" t="s">
        <v>31</v>
      </c>
      <c r="P419" s="16" t="s">
        <v>30</v>
      </c>
      <c r="Q419" s="16" t="s">
        <v>31</v>
      </c>
      <c r="R419" s="16" t="s">
        <v>30</v>
      </c>
      <c r="S419" s="16" t="s">
        <v>31</v>
      </c>
      <c r="T419" s="16" t="s">
        <v>30</v>
      </c>
      <c r="U419" s="16" t="s">
        <v>31</v>
      </c>
      <c r="V419" s="16" t="s">
        <v>30</v>
      </c>
      <c r="W419" s="16" t="s">
        <v>31</v>
      </c>
      <c r="X419" s="16" t="s">
        <v>30</v>
      </c>
      <c r="Y419" s="16" t="s">
        <v>31</v>
      </c>
      <c r="Z419" s="16" t="s">
        <v>30</v>
      </c>
      <c r="AA419" s="16" t="s">
        <v>31</v>
      </c>
      <c r="AB419" s="16" t="s">
        <v>30</v>
      </c>
      <c r="AC419" s="16" t="s">
        <v>31</v>
      </c>
      <c r="AD419" s="16" t="s">
        <v>30</v>
      </c>
      <c r="AE419" s="16" t="s">
        <v>31</v>
      </c>
      <c r="AF419" s="16" t="s">
        <v>30</v>
      </c>
      <c r="AG419" s="16" t="s">
        <v>31</v>
      </c>
      <c r="AH419" s="16" t="s">
        <v>30</v>
      </c>
      <c r="AI419" s="16" t="s">
        <v>31</v>
      </c>
      <c r="AJ419" s="16" t="s">
        <v>30</v>
      </c>
      <c r="AK419" s="16" t="s">
        <v>31</v>
      </c>
      <c r="AL419" s="23" t="s">
        <v>30</v>
      </c>
      <c r="AM419" s="23" t="s">
        <v>31</v>
      </c>
    </row>
    <row r="420" spans="1:39">
      <c r="A420" s="11" t="s">
        <v>5</v>
      </c>
      <c r="B420" s="1">
        <f>SUM(B421:B428)</f>
        <v>2.6479094381141151</v>
      </c>
      <c r="C420" s="1">
        <f t="shared" ref="C420:AK420" si="352">SUM(C421:C428)</f>
        <v>4.4280645048221157</v>
      </c>
      <c r="D420" s="1">
        <f t="shared" si="352"/>
        <v>0.60768754367538036</v>
      </c>
      <c r="E420" s="1">
        <f t="shared" si="352"/>
        <v>0.54821136008411375</v>
      </c>
      <c r="F420" s="1">
        <f t="shared" si="352"/>
        <v>0.2080895488836722</v>
      </c>
      <c r="G420" s="1">
        <f t="shared" si="352"/>
        <v>0.15193989098105476</v>
      </c>
      <c r="H420" s="1">
        <f t="shared" si="352"/>
        <v>0.25792993675846349</v>
      </c>
      <c r="I420" s="1">
        <f t="shared" si="352"/>
        <v>0.27439448138560441</v>
      </c>
      <c r="J420" s="1">
        <f t="shared" si="352"/>
        <v>0.81493765472914625</v>
      </c>
      <c r="K420" s="1">
        <f t="shared" si="352"/>
        <v>0.63859309336855685</v>
      </c>
      <c r="L420" s="1">
        <f t="shared" si="352"/>
        <v>1.7562024999433583</v>
      </c>
      <c r="M420" s="1">
        <f t="shared" si="352"/>
        <v>1.6939666527476063</v>
      </c>
      <c r="N420" s="1">
        <f t="shared" si="352"/>
        <v>0.12137458995000805</v>
      </c>
      <c r="O420" s="1">
        <f t="shared" si="352"/>
        <v>1.0729122981733672</v>
      </c>
      <c r="P420" s="1">
        <f t="shared" si="352"/>
        <v>0.15339647703441961</v>
      </c>
      <c r="Q420" s="1">
        <f t="shared" si="352"/>
        <v>0.40535551807591907</v>
      </c>
      <c r="R420" s="1">
        <f t="shared" si="352"/>
        <v>1.4374740985052497</v>
      </c>
      <c r="S420" s="1">
        <f t="shared" si="352"/>
        <v>0.74072809679783536</v>
      </c>
      <c r="T420" s="1">
        <f t="shared" si="352"/>
        <v>0.23124099226183667</v>
      </c>
      <c r="U420" s="1">
        <f t="shared" si="352"/>
        <v>0.30595830626740522</v>
      </c>
      <c r="V420" s="1">
        <f t="shared" si="352"/>
        <v>3.8662036450268791E-2</v>
      </c>
      <c r="W420" s="1">
        <f t="shared" si="352"/>
        <v>0.20413524224912724</v>
      </c>
      <c r="X420" s="1">
        <f t="shared" si="352"/>
        <v>2.6275273802225225</v>
      </c>
      <c r="Y420" s="1">
        <f t="shared" si="352"/>
        <v>11.449947967728129</v>
      </c>
      <c r="Z420" s="1">
        <f t="shared" si="352"/>
        <v>0.24893585196183943</v>
      </c>
      <c r="AA420" s="1">
        <f t="shared" si="352"/>
        <v>1.9985422310343604</v>
      </c>
      <c r="AB420" s="1">
        <f t="shared" si="352"/>
        <v>0.16864237283194469</v>
      </c>
      <c r="AC420" s="1">
        <f t="shared" si="352"/>
        <v>1.1610777418156764</v>
      </c>
      <c r="AD420" s="1">
        <f t="shared" si="352"/>
        <v>4.1515186725090822E-3</v>
      </c>
      <c r="AE420" s="1">
        <f t="shared" si="352"/>
        <v>6.8002261990030788E-2</v>
      </c>
      <c r="AF420" s="1">
        <f t="shared" si="352"/>
        <v>2.4056981503718114E-2</v>
      </c>
      <c r="AG420" s="1">
        <f t="shared" si="352"/>
        <v>0.16257099103172398</v>
      </c>
      <c r="AH420" s="1">
        <f t="shared" si="352"/>
        <v>0.10679257725206623</v>
      </c>
      <c r="AI420" s="1">
        <f t="shared" si="352"/>
        <v>2.3657911756725873E-2</v>
      </c>
      <c r="AJ420" s="1">
        <f t="shared" si="352"/>
        <v>6.0216182328404283E-2</v>
      </c>
      <c r="AK420" s="1">
        <f t="shared" si="352"/>
        <v>0.54135939604011563</v>
      </c>
      <c r="AL420" s="1">
        <f>SUM(AJ420,AH420,AF420,AD420,AB420,Z420,X420,V420,T420,R420,P420,N420,L420,J420,H420,F420,D420,B420)</f>
        <v>11.515227681078922</v>
      </c>
      <c r="AM420" s="1">
        <f>SUM(AK420,AI420,AG420,AE420,AC420,AA420,Y420,W420,U420,S420,Q420,O420,M420,K420,I420,G420,E420,C420)</f>
        <v>25.869417946349465</v>
      </c>
    </row>
    <row r="421" spans="1:39">
      <c r="A421" s="13" t="s">
        <v>13</v>
      </c>
      <c r="B421" s="1">
        <f>B358*$O$114</f>
        <v>0.13149939377641973</v>
      </c>
      <c r="C421" s="1">
        <f>C358*$P$114</f>
        <v>0.22105437274068826</v>
      </c>
      <c r="D421" s="1">
        <f>D358*$O$114</f>
        <v>8.5741666954062629E-2</v>
      </c>
      <c r="E421" s="1">
        <f>E358*$P$114</f>
        <v>8.1017497678374004E-2</v>
      </c>
      <c r="F421" s="1">
        <f>F358*$O$114</f>
        <v>2.7835863170205245E-2</v>
      </c>
      <c r="G421" s="1">
        <f>G358*$P$114</f>
        <v>2.0180908557299239E-2</v>
      </c>
      <c r="H421" s="1">
        <f>H358*$O$114</f>
        <v>1.5205089835321251E-2</v>
      </c>
      <c r="I421" s="1">
        <f>I358*$P$114</f>
        <v>1.3490834240907282E-2</v>
      </c>
      <c r="J421" s="1">
        <f>J358*$O$114</f>
        <v>6.2560281093822154E-2</v>
      </c>
      <c r="K421" s="1">
        <f>K358*$P$114</f>
        <v>4.7993621921676069E-2</v>
      </c>
      <c r="L421" s="1">
        <f>L358*$O$114</f>
        <v>5.1121694131939205E-2</v>
      </c>
      <c r="M421" s="1">
        <f>M358*$P$114</f>
        <v>5.2846430558987897E-2</v>
      </c>
      <c r="N421" s="1">
        <f>N358*$O$114</f>
        <v>1.7950872512513528E-2</v>
      </c>
      <c r="O421" s="1">
        <f>O358*$P$114</f>
        <v>0.15102304480298109</v>
      </c>
      <c r="P421" s="1">
        <f>P358*$O$114</f>
        <v>5.0955983498065186E-3</v>
      </c>
      <c r="Q421" s="1">
        <f>Q358*$P$114</f>
        <v>1.3783483063045098E-2</v>
      </c>
      <c r="R421" s="1">
        <f>R358*$O$114</f>
        <v>5.788675124155588E-2</v>
      </c>
      <c r="S421" s="1">
        <f>S358*$P$114</f>
        <v>2.9635350446873571E-2</v>
      </c>
      <c r="T421" s="1">
        <f>T358*$O$114</f>
        <v>1.3905176329352958E-2</v>
      </c>
      <c r="U421" s="1">
        <f>U358*$P$114</f>
        <v>1.7950869985906222E-2</v>
      </c>
      <c r="V421" s="1">
        <f>V358*$O$114</f>
        <v>5.9610626701446677E-3</v>
      </c>
      <c r="W421" s="1">
        <f>W358*$P$114</f>
        <v>2.9574018391870755E-2</v>
      </c>
      <c r="X421" s="1">
        <f>X358*$O$114</f>
        <v>3.4947247518180152E-3</v>
      </c>
      <c r="Y421" s="1">
        <f>Y358*$P$114</f>
        <v>1.9276120409662471E-2</v>
      </c>
      <c r="Z421" s="1">
        <f>Z358*$O$114</f>
        <v>5.6414349399535747E-2</v>
      </c>
      <c r="AA421" s="1">
        <f>AA358*$P$114</f>
        <v>0.4442797683310129</v>
      </c>
      <c r="AB421" s="1">
        <f>AB358*$O$114</f>
        <v>1.2589954896180294E-3</v>
      </c>
      <c r="AC421" s="1">
        <f>AC358*$P$114</f>
        <v>1.1313659203942427E-2</v>
      </c>
      <c r="AD421" s="1">
        <f>AD358*$O$114</f>
        <v>1.5459115910571471E-3</v>
      </c>
      <c r="AE421" s="1">
        <f>AE358*$P$114</f>
        <v>2.5962547096831479E-2</v>
      </c>
      <c r="AF421" s="1">
        <f>AF358*$O$114</f>
        <v>0</v>
      </c>
      <c r="AG421" s="1">
        <f>AG358*$P$114</f>
        <v>0</v>
      </c>
      <c r="AH421" s="1">
        <f>AH358*$O$114</f>
        <v>0</v>
      </c>
      <c r="AI421" s="1">
        <f>AI358*$P$114</f>
        <v>0</v>
      </c>
      <c r="AJ421" s="1">
        <f>AJ358*$O$114</f>
        <v>8.1253439616037221E-3</v>
      </c>
      <c r="AK421" s="1">
        <f>AK358*$P$114</f>
        <v>6.9048227795123207E-2</v>
      </c>
      <c r="AL421" s="1">
        <f t="shared" ref="AL421:AL428" si="353">SUM(AJ421,AH421,AF421,AD421,AB421,Z421,X421,V421,T421,R421,P421,N421,L421,J421,H421,F421,D421,B421)</f>
        <v>0.54560277525877643</v>
      </c>
      <c r="AM421" s="1">
        <f t="shared" ref="AM421:AM428" si="354">SUM(AK421,AI421,AG421,AE421,AC421,AA421,Y421,W421,U421,S421,Q421,O421,M421,K421,I421,G421,E421,C421)</f>
        <v>1.2484307552251819</v>
      </c>
    </row>
    <row r="422" spans="1:39">
      <c r="A422" s="15" t="s">
        <v>6</v>
      </c>
      <c r="B422" s="1">
        <f>B359*$O$115</f>
        <v>0</v>
      </c>
      <c r="C422" s="1">
        <f>C359*$P$115</f>
        <v>0</v>
      </c>
      <c r="D422" s="1">
        <f>D359*$O$115</f>
        <v>0</v>
      </c>
      <c r="E422" s="1">
        <f>E359*$P$115</f>
        <v>0</v>
      </c>
      <c r="F422" s="1">
        <f>F359*$O$115</f>
        <v>0</v>
      </c>
      <c r="G422" s="1">
        <f>G359*$P$115</f>
        <v>0</v>
      </c>
      <c r="H422" s="1">
        <f>H359*$O$115</f>
        <v>0</v>
      </c>
      <c r="I422" s="1">
        <f>I359*$P$115</f>
        <v>0</v>
      </c>
      <c r="J422" s="1">
        <f>J359*$O$115</f>
        <v>0</v>
      </c>
      <c r="K422" s="1">
        <f>K359*$P$115</f>
        <v>0</v>
      </c>
      <c r="L422" s="1">
        <f>L359*$O$115</f>
        <v>0</v>
      </c>
      <c r="M422" s="1">
        <f>M359*$P$115</f>
        <v>0</v>
      </c>
      <c r="N422" s="1">
        <f>N359*$O$115</f>
        <v>0</v>
      </c>
      <c r="O422" s="1">
        <f>O359*$P$115</f>
        <v>0</v>
      </c>
      <c r="P422" s="1">
        <f>P359*$O$115</f>
        <v>0</v>
      </c>
      <c r="Q422" s="1">
        <f>Q359*$P$115</f>
        <v>0</v>
      </c>
      <c r="R422" s="1">
        <f>R359*$O$115</f>
        <v>0</v>
      </c>
      <c r="S422" s="1">
        <f>S359*$P$115</f>
        <v>0</v>
      </c>
      <c r="T422" s="1">
        <f>T359*$O$115</f>
        <v>0</v>
      </c>
      <c r="U422" s="1">
        <f>U359*$P$115</f>
        <v>0</v>
      </c>
      <c r="V422" s="1">
        <f>V359*$O$115</f>
        <v>0</v>
      </c>
      <c r="W422" s="1">
        <f>W359*$P$115</f>
        <v>0</v>
      </c>
      <c r="X422" s="1">
        <f>X359*$O$115</f>
        <v>0</v>
      </c>
      <c r="Y422" s="1">
        <f>Y359*$P$115</f>
        <v>0</v>
      </c>
      <c r="Z422" s="1">
        <f>Z359*$O$115</f>
        <v>0</v>
      </c>
      <c r="AA422" s="1">
        <f>AA359*$P$115</f>
        <v>0</v>
      </c>
      <c r="AB422" s="1">
        <f>AB359*$O$115</f>
        <v>0</v>
      </c>
      <c r="AC422" s="1">
        <f>AC359*$P$115</f>
        <v>0</v>
      </c>
      <c r="AD422" s="1">
        <f>AD359*$O$115</f>
        <v>0</v>
      </c>
      <c r="AE422" s="1">
        <f>AE359*$P$115</f>
        <v>0</v>
      </c>
      <c r="AF422" s="1">
        <f>AF359*$O$115</f>
        <v>0</v>
      </c>
      <c r="AG422" s="1">
        <f>AG359*$P$115</f>
        <v>0</v>
      </c>
      <c r="AH422" s="1">
        <f>AH359*$O$115</f>
        <v>0</v>
      </c>
      <c r="AI422" s="1">
        <f>AI359*$P$115</f>
        <v>0</v>
      </c>
      <c r="AJ422" s="1">
        <f>AJ359*$O$115</f>
        <v>0</v>
      </c>
      <c r="AK422" s="1">
        <f>AK359*$P$115</f>
        <v>0</v>
      </c>
      <c r="AL422" s="1">
        <f t="shared" si="353"/>
        <v>0</v>
      </c>
      <c r="AM422" s="1">
        <f t="shared" si="354"/>
        <v>0</v>
      </c>
    </row>
    <row r="423" spans="1:39">
      <c r="A423" s="13" t="s">
        <v>7</v>
      </c>
      <c r="B423" s="1">
        <f>B360*$O$116</f>
        <v>0.22701616068474462</v>
      </c>
      <c r="C423" s="1">
        <f>C360*$P$116</f>
        <v>0.38065858693067561</v>
      </c>
      <c r="D423" s="1">
        <f>D360*$O$116</f>
        <v>4.1018419564458675E-2</v>
      </c>
      <c r="E423" s="1">
        <f>E360*$P$116</f>
        <v>3.8354041525185838E-2</v>
      </c>
      <c r="F423" s="1">
        <f>F360*$O$116</f>
        <v>5.4105183815700529E-3</v>
      </c>
      <c r="G423" s="1">
        <f>G360*$P$116</f>
        <v>3.8283264817592579E-3</v>
      </c>
      <c r="H423" s="1">
        <f>H360*$O$116</f>
        <v>0</v>
      </c>
      <c r="I423" s="1">
        <f>I360*$P$116</f>
        <v>0</v>
      </c>
      <c r="J423" s="1">
        <f>J360*$O$116</f>
        <v>0.11708566181022784</v>
      </c>
      <c r="K423" s="1">
        <f>K360*$P$116</f>
        <v>9.0859280301241449E-2</v>
      </c>
      <c r="L423" s="1">
        <f>L360*$O$116</f>
        <v>6.5210859902118737E-2</v>
      </c>
      <c r="M423" s="1">
        <f>M360*$P$116</f>
        <v>6.7250430507060338E-2</v>
      </c>
      <c r="N423" s="1">
        <f>N360*$O$116</f>
        <v>3.7190100780028157E-2</v>
      </c>
      <c r="O423" s="1">
        <f>O360*$P$116</f>
        <v>0.3187863553642567</v>
      </c>
      <c r="P423" s="1">
        <f>P360*$O$116</f>
        <v>3.6230722295389922E-3</v>
      </c>
      <c r="Q423" s="1">
        <f>Q360*$P$116</f>
        <v>9.924542599211E-3</v>
      </c>
      <c r="R423" s="1">
        <f>R360*$O$116</f>
        <v>0.10757431052143629</v>
      </c>
      <c r="S423" s="1">
        <f>S360*$P$116</f>
        <v>5.6454553028897063E-2</v>
      </c>
      <c r="T423" s="1">
        <f>T360*$O$116</f>
        <v>4.7107825736295399E-3</v>
      </c>
      <c r="U423" s="1">
        <f>U360*$P$116</f>
        <v>6.2148267438667023E-3</v>
      </c>
      <c r="V423" s="1">
        <f>V360*$O$116</f>
        <v>7.909909041462021E-3</v>
      </c>
      <c r="W423" s="1">
        <f>W360*$P$116</f>
        <v>3.9866563439126222E-2</v>
      </c>
      <c r="X423" s="1">
        <f>X360*$O$116</f>
        <v>2.2900772541680436E-2</v>
      </c>
      <c r="Y423" s="1">
        <f>Y360*$P$116</f>
        <v>0.12242690068228022</v>
      </c>
      <c r="Z423" s="1">
        <f>Z360*$O$116</f>
        <v>3.1215814798695118E-2</v>
      </c>
      <c r="AA423" s="1">
        <f>AA360*$P$116</f>
        <v>0.25003691160012492</v>
      </c>
      <c r="AB423" s="1">
        <f>AB360*$O$116</f>
        <v>0</v>
      </c>
      <c r="AC423" s="1">
        <f>AC360*$P$116</f>
        <v>0</v>
      </c>
      <c r="AD423" s="1">
        <f>AD360*$O$116</f>
        <v>1.1284892956501919E-3</v>
      </c>
      <c r="AE423" s="1">
        <f>AE360*$P$116</f>
        <v>1.8432500542790324E-2</v>
      </c>
      <c r="AF423" s="1">
        <f>AF360*$O$116</f>
        <v>0</v>
      </c>
      <c r="AG423" s="1">
        <f>AG360*$P$116</f>
        <v>0</v>
      </c>
      <c r="AH423" s="1">
        <f>AH360*$O$116</f>
        <v>0</v>
      </c>
      <c r="AI423" s="1">
        <f>AI360*$P$116</f>
        <v>0</v>
      </c>
      <c r="AJ423" s="1">
        <f>AJ360*$O$116</f>
        <v>1.8324006844201018E-3</v>
      </c>
      <c r="AK423" s="1">
        <f>AK360*$P$116</f>
        <v>1.6031759156203151E-2</v>
      </c>
      <c r="AL423" s="1">
        <f t="shared" si="353"/>
        <v>0.67382727280966082</v>
      </c>
      <c r="AM423" s="1">
        <f t="shared" si="354"/>
        <v>1.4191255789026787</v>
      </c>
    </row>
    <row r="424" spans="1:39">
      <c r="A424" s="15" t="s">
        <v>8</v>
      </c>
      <c r="B424" s="1">
        <f>B361*$O$117</f>
        <v>0.69672854623022107</v>
      </c>
      <c r="C424" s="1">
        <f>C361*$P$117</f>
        <v>1.273400884002625</v>
      </c>
      <c r="D424" s="1">
        <f>D361*$O$117</f>
        <v>5.6327831376652926E-2</v>
      </c>
      <c r="E424" s="1">
        <f>E361*$P$117</f>
        <v>5.7116749646038203E-2</v>
      </c>
      <c r="F424" s="1">
        <f>F361*$O$117</f>
        <v>2.9761420066677601E-2</v>
      </c>
      <c r="G424" s="1">
        <f>G361*$P$117</f>
        <v>2.2632761824728682E-2</v>
      </c>
      <c r="H424" s="1">
        <f>H361*$O$117</f>
        <v>5.5569878166778039E-2</v>
      </c>
      <c r="I424" s="1">
        <f>I361*$P$117</f>
        <v>5.9928220746459315E-2</v>
      </c>
      <c r="J424" s="1">
        <f>J361*$O$117</f>
        <v>0.23810331958691577</v>
      </c>
      <c r="K424" s="1">
        <f>K361*$P$117</f>
        <v>0.20318883680909328</v>
      </c>
      <c r="L424" s="1">
        <f>L361*$O$117</f>
        <v>0.26604542254533031</v>
      </c>
      <c r="M424" s="1">
        <f>M361*$P$117</f>
        <v>0.29908328576451293</v>
      </c>
      <c r="N424" s="1">
        <f>N361*$O$117</f>
        <v>4.1208755041382182E-2</v>
      </c>
      <c r="O424" s="1">
        <f>O361*$P$117</f>
        <v>0.39033661809709275</v>
      </c>
      <c r="P424" s="1">
        <f>P361*$O$117</f>
        <v>1.9783751091694123E-2</v>
      </c>
      <c r="Q424" s="1">
        <f>Q361*$P$117</f>
        <v>5.9642866943705249E-2</v>
      </c>
      <c r="R424" s="1">
        <f>R361*$O$117</f>
        <v>0.17308302446821475</v>
      </c>
      <c r="S424" s="1">
        <f>S361*$P$117</f>
        <v>0.10071613206285043</v>
      </c>
      <c r="T424" s="1">
        <f>T361*$O$117</f>
        <v>3.8599409032298679E-2</v>
      </c>
      <c r="U424" s="1">
        <f>U361*$P$117</f>
        <v>5.6363370196594147E-2</v>
      </c>
      <c r="V424" s="1">
        <f>V361*$O$117</f>
        <v>1.4353464826993449E-2</v>
      </c>
      <c r="W424" s="1">
        <f>W361*$P$117</f>
        <v>7.9785393819131009E-2</v>
      </c>
      <c r="X424" s="1">
        <f>X361*$O$117</f>
        <v>0.18690251774670827</v>
      </c>
      <c r="Y424" s="1">
        <f>Y361*$P$117</f>
        <v>1.0693262573504345</v>
      </c>
      <c r="Z424" s="1">
        <f>Z361*$O$117</f>
        <v>3.7980698851026062E-2</v>
      </c>
      <c r="AA424" s="1">
        <f>AA361*$P$117</f>
        <v>0.3357971211718474</v>
      </c>
      <c r="AB424" s="1">
        <f>AB361*$O$117</f>
        <v>5.4317366673489742E-3</v>
      </c>
      <c r="AC424" s="1">
        <f>AC361*$P$117</f>
        <v>4.6365398715871128E-2</v>
      </c>
      <c r="AD424" s="1">
        <f>AD361*$O$117</f>
        <v>0</v>
      </c>
      <c r="AE424" s="1">
        <f>AE361*$P$117</f>
        <v>0</v>
      </c>
      <c r="AF424" s="1">
        <f>AF361*$O$117</f>
        <v>5.5837978556630054E-3</v>
      </c>
      <c r="AG424" s="1">
        <f>AG361*$P$117</f>
        <v>4.5801359101194684E-2</v>
      </c>
      <c r="AH424" s="1">
        <f>AH361*$O$117</f>
        <v>0</v>
      </c>
      <c r="AI424" s="1">
        <f>AI361*$P$117</f>
        <v>0</v>
      </c>
      <c r="AJ424" s="1">
        <f>AJ361*$O$117</f>
        <v>4.9475873111991114E-3</v>
      </c>
      <c r="AK424" s="1">
        <f>AK361*$P$117</f>
        <v>4.8161250894302503E-2</v>
      </c>
      <c r="AL424" s="1">
        <f t="shared" si="353"/>
        <v>1.8704111608651042</v>
      </c>
      <c r="AM424" s="1">
        <f t="shared" si="354"/>
        <v>4.1476465071464821</v>
      </c>
    </row>
    <row r="425" spans="1:39">
      <c r="A425" s="13" t="s">
        <v>9</v>
      </c>
      <c r="B425" s="1">
        <f>B362*$O$118</f>
        <v>0.30378098838440865</v>
      </c>
      <c r="C425" s="1">
        <f>C362*$P$118</f>
        <v>0.51726438512610073</v>
      </c>
      <c r="D425" s="1">
        <f>D362*$O$118</f>
        <v>3.3820699651994857E-2</v>
      </c>
      <c r="E425" s="1">
        <f>E362*$P$118</f>
        <v>3.173382870564842E-2</v>
      </c>
      <c r="F425" s="1">
        <f>F362*$O$118</f>
        <v>1.3860326604831207E-2</v>
      </c>
      <c r="G425" s="1">
        <f>G362*$P$118</f>
        <v>9.6363094988654013E-3</v>
      </c>
      <c r="H425" s="1">
        <f>H362*$O$118</f>
        <v>6.3669077820600242E-3</v>
      </c>
      <c r="I425" s="1">
        <f>I362*$P$118</f>
        <v>6.7589127185889034E-3</v>
      </c>
      <c r="J425" s="1">
        <f>J362*$O$118</f>
        <v>4.839088672714105E-2</v>
      </c>
      <c r="K425" s="1">
        <f>K362*$P$118</f>
        <v>3.8924236983904237E-2</v>
      </c>
      <c r="L425" s="1">
        <f>L362*$O$118</f>
        <v>0.15115667086783835</v>
      </c>
      <c r="M425" s="1">
        <f>M362*$P$118</f>
        <v>0.15833051828359998</v>
      </c>
      <c r="N425" s="1">
        <f>N362*$O$118</f>
        <v>9.6159753680884752E-3</v>
      </c>
      <c r="O425" s="1">
        <f>O362*$P$118</f>
        <v>8.643704689782232E-2</v>
      </c>
      <c r="P425" s="1">
        <f>P362*$O$118</f>
        <v>1.9007807930523063E-2</v>
      </c>
      <c r="Q425" s="1">
        <f>Q362*$P$118</f>
        <v>5.407646944796627E-2</v>
      </c>
      <c r="R425" s="1">
        <f>R362*$O$118</f>
        <v>8.1307669010992872E-2</v>
      </c>
      <c r="S425" s="1">
        <f>S362*$P$118</f>
        <v>4.5075827148004809E-2</v>
      </c>
      <c r="T425" s="1">
        <f>T362*$O$118</f>
        <v>1.1873424098370904E-2</v>
      </c>
      <c r="U425" s="1">
        <f>U362*$P$118</f>
        <v>1.6482397524624912E-2</v>
      </c>
      <c r="V425" s="1">
        <f>V362*$O$118</f>
        <v>1.0437599911668653E-2</v>
      </c>
      <c r="W425" s="1">
        <f>W362*$P$118</f>
        <v>5.4909266598999258E-2</v>
      </c>
      <c r="X425" s="1">
        <f>X362*$O$118</f>
        <v>8.1853108028010657E-2</v>
      </c>
      <c r="Y425" s="1">
        <f>Y362*$P$118</f>
        <v>0.42582024247567218</v>
      </c>
      <c r="Z425" s="1">
        <f>Z362*$O$118</f>
        <v>2.5081433798582749E-2</v>
      </c>
      <c r="AA425" s="1">
        <f>AA362*$P$118</f>
        <v>0.21011263333534635</v>
      </c>
      <c r="AB425" s="1">
        <f>AB362*$O$118</f>
        <v>1.8905434531510418E-2</v>
      </c>
      <c r="AC425" s="1">
        <f>AC362*$P$118</f>
        <v>0.14051955963022184</v>
      </c>
      <c r="AD425" s="1">
        <f>AD362*$O$118</f>
        <v>1.4771177858017429E-3</v>
      </c>
      <c r="AE425" s="1">
        <f>AE362*$P$118</f>
        <v>2.3607214350408981E-2</v>
      </c>
      <c r="AF425" s="1">
        <f>AF362*$O$118</f>
        <v>0</v>
      </c>
      <c r="AG425" s="1">
        <f>AG362*$P$118</f>
        <v>0</v>
      </c>
      <c r="AH425" s="1">
        <f>AH362*$O$118</f>
        <v>1.5748203593791209E-2</v>
      </c>
      <c r="AI425" s="1">
        <f>AI362*$P$118</f>
        <v>3.1314246309856299E-3</v>
      </c>
      <c r="AJ425" s="1">
        <f>AJ362*$O$118</f>
        <v>7.1164576862719113E-3</v>
      </c>
      <c r="AK425" s="1">
        <f>AK362*$P$118</f>
        <v>6.635262224790775E-2</v>
      </c>
      <c r="AL425" s="1">
        <f t="shared" si="353"/>
        <v>0.83980071176188664</v>
      </c>
      <c r="AM425" s="1">
        <f t="shared" si="354"/>
        <v>1.8891728956046681</v>
      </c>
    </row>
    <row r="426" spans="1:39">
      <c r="A426" s="15" t="s">
        <v>10</v>
      </c>
      <c r="B426" s="1">
        <f>B363*$O$119</f>
        <v>0.58097183774446459</v>
      </c>
      <c r="C426" s="1">
        <f>C363*$P$119</f>
        <v>0.89657045850673855</v>
      </c>
      <c r="D426" s="1">
        <f>D363*$O$119</f>
        <v>0.11134144068066801</v>
      </c>
      <c r="E426" s="1">
        <f>E363*$P$119</f>
        <v>9.4464355714610787E-2</v>
      </c>
      <c r="F426" s="1">
        <f>F363*$O$119</f>
        <v>2.4831911386129543E-2</v>
      </c>
      <c r="G426" s="1">
        <f>G363*$P$119</f>
        <v>1.5545872784658481E-2</v>
      </c>
      <c r="H426" s="1">
        <f>H363*$O$119</f>
        <v>0.107769648527585</v>
      </c>
      <c r="I426" s="1">
        <f>I363*$P$119</f>
        <v>0.10560717368193091</v>
      </c>
      <c r="J426" s="1">
        <f>J363*$O$119</f>
        <v>0.11470994675584523</v>
      </c>
      <c r="K426" s="1">
        <f>K363*$P$119</f>
        <v>8.3955723518553571E-2</v>
      </c>
      <c r="L426" s="1">
        <f>L363*$O$119</f>
        <v>0.36574105153733938</v>
      </c>
      <c r="M426" s="1">
        <f>M363*$P$119</f>
        <v>0.34722052764858269</v>
      </c>
      <c r="N426" s="1">
        <f>N363*$O$119</f>
        <v>1.5408886247995711E-2</v>
      </c>
      <c r="O426" s="1">
        <f>O363*$P$119</f>
        <v>0.12632923301121432</v>
      </c>
      <c r="P426" s="1">
        <f>P363*$O$119</f>
        <v>4.6837482606758449E-2</v>
      </c>
      <c r="Q426" s="1">
        <f>Q363*$P$119</f>
        <v>0.12129561609226221</v>
      </c>
      <c r="R426" s="1">
        <f>R363*$O$119</f>
        <v>0.19239295462056072</v>
      </c>
      <c r="S426" s="1">
        <f>S363*$P$119</f>
        <v>9.7396775741261765E-2</v>
      </c>
      <c r="T426" s="1">
        <f>T363*$O$119</f>
        <v>6.0963877424589058E-2</v>
      </c>
      <c r="U426" s="1">
        <f>U363*$P$119</f>
        <v>7.7225905637885436E-2</v>
      </c>
      <c r="V426" s="1">
        <f>V363*$O$119</f>
        <v>0</v>
      </c>
      <c r="W426" s="1">
        <f>W363*$P$119</f>
        <v>0</v>
      </c>
      <c r="X426" s="1">
        <f>X363*$O$119</f>
        <v>0.36986976610965472</v>
      </c>
      <c r="Y426" s="1">
        <f>Y363*$P$119</f>
        <v>1.7295394575280993</v>
      </c>
      <c r="Z426" s="1">
        <f>Z363*$O$119</f>
        <v>5.7289350946673846E-2</v>
      </c>
      <c r="AA426" s="1">
        <f>AA363*$P$119</f>
        <v>0.4374890116472418</v>
      </c>
      <c r="AB426" s="1">
        <f>AB363*$O$119</f>
        <v>6.3494393285847217E-2</v>
      </c>
      <c r="AC426" s="1">
        <f>AC363*$P$119</f>
        <v>0.41813131828167338</v>
      </c>
      <c r="AD426" s="1">
        <f>AD363*$O$119</f>
        <v>0</v>
      </c>
      <c r="AE426" s="1">
        <f>AE363*$P$119</f>
        <v>0</v>
      </c>
      <c r="AF426" s="1">
        <f>AF363*$O$119</f>
        <v>1.8473183648055107E-2</v>
      </c>
      <c r="AG426" s="1">
        <f>AG363*$P$119</f>
        <v>0.11676963193052929</v>
      </c>
      <c r="AH426" s="1">
        <f>AH363*$O$119</f>
        <v>0</v>
      </c>
      <c r="AI426" s="1">
        <f>AI363*$P$119</f>
        <v>0</v>
      </c>
      <c r="AJ426" s="1">
        <f>AJ363*$O$119</f>
        <v>2.9937292474916999E-2</v>
      </c>
      <c r="AK426" s="1">
        <f>AK363*$P$119</f>
        <v>0.25540527439710592</v>
      </c>
      <c r="AL426" s="1">
        <f t="shared" si="353"/>
        <v>2.1600330239970837</v>
      </c>
      <c r="AM426" s="1">
        <f t="shared" si="354"/>
        <v>4.9229463361223491</v>
      </c>
    </row>
    <row r="427" spans="1:39">
      <c r="A427" s="13" t="s">
        <v>11</v>
      </c>
      <c r="B427" s="1">
        <f>B364*$O$120</f>
        <v>0.38713960521563479</v>
      </c>
      <c r="C427" s="1">
        <f>C364*$P$120</f>
        <v>0.72416961337045371</v>
      </c>
      <c r="D427" s="1">
        <f>D364*$O$120</f>
        <v>0.15175207523384288</v>
      </c>
      <c r="E427" s="1">
        <f>E364*$P$120</f>
        <v>0.1556325607596509</v>
      </c>
      <c r="F427" s="1">
        <f>F364*$O$120</f>
        <v>0.10638950927425857</v>
      </c>
      <c r="G427" s="1">
        <f>G364*$P$120</f>
        <v>8.0115711833743691E-2</v>
      </c>
      <c r="H427" s="1">
        <f>H364*$O$120</f>
        <v>7.301841244671918E-2</v>
      </c>
      <c r="I427" s="1">
        <f>I364*$P$120</f>
        <v>8.8609339997717987E-2</v>
      </c>
      <c r="J427" s="1">
        <f>J364*$O$120</f>
        <v>0.10323920322354727</v>
      </c>
      <c r="K427" s="1">
        <f>K364*$P$120</f>
        <v>9.2014207610755711E-2</v>
      </c>
      <c r="L427" s="1">
        <f>L364*$O$120</f>
        <v>0.24569815581311344</v>
      </c>
      <c r="M427" s="1">
        <f>M364*$P$120</f>
        <v>0.28274627259578627</v>
      </c>
      <c r="N427" s="1">
        <f>N364*$O$120</f>
        <v>0</v>
      </c>
      <c r="O427" s="1">
        <f>O364*$P$120</f>
        <v>0</v>
      </c>
      <c r="P427" s="1">
        <f>P364*$O$120</f>
        <v>1.6956650140795497E-2</v>
      </c>
      <c r="Q427" s="1">
        <f>Q364*$P$120</f>
        <v>5.3502641861953026E-2</v>
      </c>
      <c r="R427" s="1">
        <f>R364*$O$120</f>
        <v>0.27541762458220115</v>
      </c>
      <c r="S427" s="1">
        <f>S364*$P$120</f>
        <v>0.17049782182568202</v>
      </c>
      <c r="T427" s="1">
        <f>T364*$O$120</f>
        <v>4.6358460227724017E-2</v>
      </c>
      <c r="U427" s="1">
        <f>U364*$P$120</f>
        <v>7.1755422717448669E-2</v>
      </c>
      <c r="V427" s="1">
        <f>V364*$O$120</f>
        <v>0</v>
      </c>
      <c r="W427" s="1">
        <f>W364*$P$120</f>
        <v>0</v>
      </c>
      <c r="X427" s="1">
        <f>X364*$O$120</f>
        <v>0.36178141273697872</v>
      </c>
      <c r="Y427" s="1">
        <f>Y364*$P$120</f>
        <v>2.0306776296081637</v>
      </c>
      <c r="Z427" s="1">
        <f>Z364*$O$120</f>
        <v>1.8847683088414342E-2</v>
      </c>
      <c r="AA427" s="1">
        <f>AA364*$P$120</f>
        <v>0.17566179255744721</v>
      </c>
      <c r="AB427" s="1">
        <f>AB364*$O$120</f>
        <v>5.2922503440356594E-2</v>
      </c>
      <c r="AC427" s="1">
        <f>AC364*$P$120</f>
        <v>0.41135848172771827</v>
      </c>
      <c r="AD427" s="1">
        <f>AD364*$O$120</f>
        <v>0</v>
      </c>
      <c r="AE427" s="1">
        <f>AE364*$P$120</f>
        <v>0</v>
      </c>
      <c r="AF427" s="1">
        <f>AF364*$O$120</f>
        <v>0</v>
      </c>
      <c r="AG427" s="1">
        <f>AG364*$P$120</f>
        <v>0</v>
      </c>
      <c r="AH427" s="1">
        <f>AH364*$O$120</f>
        <v>9.1044373658275016E-2</v>
      </c>
      <c r="AI427" s="1">
        <f>AI364*$P$120</f>
        <v>2.0526487125740244E-2</v>
      </c>
      <c r="AJ427" s="1">
        <f>AJ364*$O$120</f>
        <v>8.257100209992433E-3</v>
      </c>
      <c r="AK427" s="1">
        <f>AK364*$P$120</f>
        <v>8.636026154947303E-2</v>
      </c>
      <c r="AL427" s="1">
        <f t="shared" si="353"/>
        <v>1.9388227692918538</v>
      </c>
      <c r="AM427" s="1">
        <f t="shared" si="354"/>
        <v>4.4436282451417339</v>
      </c>
    </row>
    <row r="428" spans="1:39">
      <c r="A428" s="15" t="s">
        <v>12</v>
      </c>
      <c r="B428" s="1">
        <f>B365*$O$121</f>
        <v>0.32077290607822151</v>
      </c>
      <c r="C428" s="1">
        <f>C365*$P$121</f>
        <v>0.41494620414483357</v>
      </c>
      <c r="D428" s="1">
        <f>D365*$O$121</f>
        <v>0.12768541021370036</v>
      </c>
      <c r="E428" s="1">
        <f>E365*$P$121</f>
        <v>8.9892326054605579E-2</v>
      </c>
      <c r="F428" s="1">
        <f>F365*$O$121</f>
        <v>0</v>
      </c>
      <c r="G428" s="1">
        <f>G365*$P$121</f>
        <v>0</v>
      </c>
      <c r="H428" s="1">
        <f>H365*$O$121</f>
        <v>0</v>
      </c>
      <c r="I428" s="1">
        <f>I365*$P$121</f>
        <v>0</v>
      </c>
      <c r="J428" s="1">
        <f>J365*$O$121</f>
        <v>0.13084835553164703</v>
      </c>
      <c r="K428" s="1">
        <f>K365*$P$121</f>
        <v>8.1657186223332512E-2</v>
      </c>
      <c r="L428" s="1">
        <f>L365*$O$121</f>
        <v>0.61122864514567887</v>
      </c>
      <c r="M428" s="1">
        <f>M365*$P$121</f>
        <v>0.48648918738907626</v>
      </c>
      <c r="N428" s="1">
        <f>N365*$O$121</f>
        <v>0</v>
      </c>
      <c r="O428" s="1">
        <f>O365*$P$121</f>
        <v>0</v>
      </c>
      <c r="P428" s="1">
        <f>P365*$O$121</f>
        <v>4.2092114685302967E-2</v>
      </c>
      <c r="Q428" s="1">
        <f>Q365*$P$121</f>
        <v>9.3129898067776246E-2</v>
      </c>
      <c r="R428" s="1">
        <f>R365*$O$121</f>
        <v>0.54981176406028798</v>
      </c>
      <c r="S428" s="1">
        <f>S365*$P$121</f>
        <v>0.24095163654426566</v>
      </c>
      <c r="T428" s="1">
        <f>T365*$O$121</f>
        <v>5.4829862575871531E-2</v>
      </c>
      <c r="U428" s="1">
        <f>U365*$P$121</f>
        <v>5.9965513461079159E-2</v>
      </c>
      <c r="V428" s="1">
        <f>V365*$O$121</f>
        <v>0</v>
      </c>
      <c r="W428" s="1">
        <f>W365*$P$121</f>
        <v>0</v>
      </c>
      <c r="X428" s="1">
        <f>X365*$O$121</f>
        <v>1.6007250783076719</v>
      </c>
      <c r="Y428" s="1">
        <f>Y365*$P$121</f>
        <v>6.0528813596738154</v>
      </c>
      <c r="Z428" s="1">
        <f>Z365*$O$121</f>
        <v>2.2106521078911597E-2</v>
      </c>
      <c r="AA428" s="1">
        <f>AA365*$P$121</f>
        <v>0.1451649923913399</v>
      </c>
      <c r="AB428" s="1">
        <f>AB365*$O$121</f>
        <v>2.6629309417263457E-2</v>
      </c>
      <c r="AC428" s="1">
        <f>AC365*$P$121</f>
        <v>0.1333893242562493</v>
      </c>
      <c r="AD428" s="1">
        <f>AD365*$O$121</f>
        <v>0</v>
      </c>
      <c r="AE428" s="1">
        <f>AE365*$P$121</f>
        <v>0</v>
      </c>
      <c r="AF428" s="1">
        <f>AF365*$O$121</f>
        <v>0</v>
      </c>
      <c r="AG428" s="1">
        <f>AG365*$P$121</f>
        <v>0</v>
      </c>
      <c r="AH428" s="1">
        <f>AH365*$O$121</f>
        <v>0</v>
      </c>
      <c r="AI428" s="1">
        <f>AI365*$P$121</f>
        <v>0</v>
      </c>
      <c r="AJ428" s="1">
        <f>AJ365*$O$121</f>
        <v>0</v>
      </c>
      <c r="AK428" s="1">
        <f>AK365*$P$121</f>
        <v>0</v>
      </c>
      <c r="AL428" s="1">
        <f t="shared" si="353"/>
        <v>3.4867299670945573</v>
      </c>
      <c r="AM428" s="1">
        <f t="shared" si="354"/>
        <v>7.7984676282063745</v>
      </c>
    </row>
    <row r="429" spans="1:39">
      <c r="B429" s="21"/>
      <c r="C429" s="21"/>
      <c r="D429" s="21"/>
      <c r="E429" s="21"/>
      <c r="F429" s="21"/>
      <c r="G429" s="21"/>
      <c r="H429" s="21"/>
      <c r="I429" s="21"/>
    </row>
    <row r="430" spans="1:39" ht="22.5">
      <c r="B430" s="16" t="s">
        <v>37</v>
      </c>
      <c r="C430" s="25"/>
      <c r="D430" s="16" t="s">
        <v>38</v>
      </c>
      <c r="E430" s="16"/>
      <c r="F430" s="16" t="s">
        <v>154</v>
      </c>
      <c r="G430" s="16"/>
      <c r="H430" s="16" t="s">
        <v>39</v>
      </c>
      <c r="I430" s="16"/>
      <c r="J430" s="16" t="s">
        <v>40</v>
      </c>
      <c r="K430" s="16"/>
      <c r="L430" s="16" t="s">
        <v>51</v>
      </c>
      <c r="M430" s="16"/>
      <c r="N430" s="16" t="s">
        <v>158</v>
      </c>
      <c r="O430" s="16"/>
      <c r="P430" s="16" t="s">
        <v>159</v>
      </c>
      <c r="Q430" s="16"/>
      <c r="R430" s="16" t="s">
        <v>161</v>
      </c>
      <c r="S430" s="16"/>
      <c r="T430" s="16" t="s">
        <v>55</v>
      </c>
      <c r="U430" s="16"/>
      <c r="V430" s="16" t="s">
        <v>163</v>
      </c>
      <c r="W430" s="16"/>
      <c r="X430" s="16" t="s">
        <v>165</v>
      </c>
      <c r="Y430" s="16"/>
      <c r="Z430" s="16" t="s">
        <v>167</v>
      </c>
      <c r="AA430" s="16"/>
      <c r="AB430" s="16" t="s">
        <v>169</v>
      </c>
      <c r="AC430" s="16"/>
      <c r="AD430" s="16" t="s">
        <v>171</v>
      </c>
      <c r="AE430" s="16"/>
      <c r="AF430" s="16" t="s">
        <v>173</v>
      </c>
      <c r="AG430" s="16"/>
      <c r="AH430" s="16" t="s">
        <v>174</v>
      </c>
      <c r="AI430" s="16"/>
      <c r="AJ430" s="16" t="s">
        <v>61</v>
      </c>
      <c r="AK430" s="16"/>
      <c r="AL430" s="23" t="s">
        <v>177</v>
      </c>
      <c r="AM430" s="23"/>
    </row>
    <row r="431" spans="1:39">
      <c r="A431" s="22" t="s">
        <v>34</v>
      </c>
      <c r="B431" s="16" t="s">
        <v>30</v>
      </c>
      <c r="C431" s="16" t="s">
        <v>31</v>
      </c>
      <c r="D431" s="16" t="s">
        <v>30</v>
      </c>
      <c r="E431" s="16" t="s">
        <v>31</v>
      </c>
      <c r="F431" s="16" t="s">
        <v>30</v>
      </c>
      <c r="G431" s="16" t="s">
        <v>31</v>
      </c>
      <c r="H431" s="16" t="s">
        <v>30</v>
      </c>
      <c r="I431" s="16" t="s">
        <v>31</v>
      </c>
      <c r="J431" s="16" t="s">
        <v>30</v>
      </c>
      <c r="K431" s="16" t="s">
        <v>31</v>
      </c>
      <c r="L431" s="16" t="s">
        <v>30</v>
      </c>
      <c r="M431" s="16" t="s">
        <v>31</v>
      </c>
      <c r="N431" s="16" t="s">
        <v>30</v>
      </c>
      <c r="O431" s="16" t="s">
        <v>31</v>
      </c>
      <c r="P431" s="16" t="s">
        <v>30</v>
      </c>
      <c r="Q431" s="16" t="s">
        <v>31</v>
      </c>
      <c r="R431" s="16" t="s">
        <v>30</v>
      </c>
      <c r="S431" s="16" t="s">
        <v>31</v>
      </c>
      <c r="T431" s="16" t="s">
        <v>30</v>
      </c>
      <c r="U431" s="16" t="s">
        <v>31</v>
      </c>
      <c r="V431" s="16" t="s">
        <v>30</v>
      </c>
      <c r="W431" s="16" t="s">
        <v>31</v>
      </c>
      <c r="X431" s="16" t="s">
        <v>30</v>
      </c>
      <c r="Y431" s="16" t="s">
        <v>31</v>
      </c>
      <c r="Z431" s="16" t="s">
        <v>30</v>
      </c>
      <c r="AA431" s="16" t="s">
        <v>31</v>
      </c>
      <c r="AB431" s="16" t="s">
        <v>30</v>
      </c>
      <c r="AC431" s="16" t="s">
        <v>31</v>
      </c>
      <c r="AD431" s="16" t="s">
        <v>30</v>
      </c>
      <c r="AE431" s="16" t="s">
        <v>31</v>
      </c>
      <c r="AF431" s="16" t="s">
        <v>30</v>
      </c>
      <c r="AG431" s="16" t="s">
        <v>31</v>
      </c>
      <c r="AH431" s="16" t="s">
        <v>30</v>
      </c>
      <c r="AI431" s="16" t="s">
        <v>31</v>
      </c>
      <c r="AJ431" s="16" t="s">
        <v>30</v>
      </c>
      <c r="AK431" s="16" t="s">
        <v>31</v>
      </c>
      <c r="AL431" s="23" t="s">
        <v>30</v>
      </c>
      <c r="AM431" s="23" t="s">
        <v>31</v>
      </c>
    </row>
    <row r="432" spans="1:39">
      <c r="A432" s="11" t="s">
        <v>5</v>
      </c>
      <c r="B432" s="1">
        <f>SUM(B433:B440)</f>
        <v>18.888548314747275</v>
      </c>
      <c r="C432" s="1">
        <f t="shared" ref="C432:AK432" si="355">SUM(C433:C440)</f>
        <v>30.39536680530146</v>
      </c>
      <c r="D432" s="1">
        <f t="shared" si="355"/>
        <v>4.7268849982107133</v>
      </c>
      <c r="E432" s="1">
        <f t="shared" si="355"/>
        <v>4.1356070404639373</v>
      </c>
      <c r="F432" s="1">
        <f t="shared" si="355"/>
        <v>1.7964852713937223</v>
      </c>
      <c r="G432" s="1">
        <f t="shared" si="355"/>
        <v>1.2782269519386302</v>
      </c>
      <c r="H432" s="1">
        <f t="shared" si="355"/>
        <v>1.7735535749254878</v>
      </c>
      <c r="I432" s="1">
        <f t="shared" si="355"/>
        <v>1.8778991041165427</v>
      </c>
      <c r="J432" s="1">
        <f t="shared" si="355"/>
        <v>5.7882026625862828</v>
      </c>
      <c r="K432" s="1">
        <f t="shared" si="355"/>
        <v>4.3364881556240764</v>
      </c>
      <c r="L432" s="1">
        <f t="shared" si="355"/>
        <v>13.56989169582212</v>
      </c>
      <c r="M432" s="1">
        <f t="shared" si="355"/>
        <v>12.576957745197097</v>
      </c>
      <c r="N432" s="1">
        <f t="shared" si="355"/>
        <v>0.84758891935286185</v>
      </c>
      <c r="O432" s="1">
        <f t="shared" si="355"/>
        <v>7.0478877177677832</v>
      </c>
      <c r="P432" s="1">
        <f t="shared" si="355"/>
        <v>1.1898480419352442</v>
      </c>
      <c r="Q432" s="1">
        <f t="shared" si="355"/>
        <v>3.0294007578867572</v>
      </c>
      <c r="R432" s="1">
        <f t="shared" si="355"/>
        <v>11.266365894493489</v>
      </c>
      <c r="S432" s="1">
        <f t="shared" si="355"/>
        <v>5.6262982714704339</v>
      </c>
      <c r="T432" s="1">
        <f t="shared" si="355"/>
        <v>1.6855632548633781</v>
      </c>
      <c r="U432" s="1">
        <f t="shared" si="355"/>
        <v>2.1649051670156112</v>
      </c>
      <c r="V432" s="1">
        <f t="shared" si="355"/>
        <v>0.24984051323753287</v>
      </c>
      <c r="W432" s="1">
        <f t="shared" si="355"/>
        <v>1.2589024173570098</v>
      </c>
      <c r="X432" s="1">
        <f t="shared" si="355"/>
        <v>21.698401462225696</v>
      </c>
      <c r="Y432" s="1">
        <f t="shared" si="355"/>
        <v>91.010243145699604</v>
      </c>
      <c r="Z432" s="1">
        <f t="shared" si="355"/>
        <v>1.5819140629806652</v>
      </c>
      <c r="AA432" s="1">
        <f t="shared" si="355"/>
        <v>12.226354863175176</v>
      </c>
      <c r="AB432" s="1">
        <f t="shared" si="355"/>
        <v>1.4001825507686305</v>
      </c>
      <c r="AC432" s="1">
        <f t="shared" si="355"/>
        <v>9.4455005303198849</v>
      </c>
      <c r="AD432" s="1">
        <f t="shared" si="355"/>
        <v>2.2882422493481179E-2</v>
      </c>
      <c r="AE432" s="1">
        <f t="shared" si="355"/>
        <v>0.35683979387006665</v>
      </c>
      <c r="AF432" s="1">
        <f t="shared" si="355"/>
        <v>0.13550877283699211</v>
      </c>
      <c r="AG432" s="1">
        <f t="shared" si="355"/>
        <v>0.8704077667790302</v>
      </c>
      <c r="AH432" s="1">
        <f t="shared" si="355"/>
        <v>1.1333524845225547</v>
      </c>
      <c r="AI432" s="1">
        <f t="shared" si="355"/>
        <v>0.24312253369101094</v>
      </c>
      <c r="AJ432" s="1">
        <f t="shared" si="355"/>
        <v>0.42338449726091343</v>
      </c>
      <c r="AK432" s="1">
        <f t="shared" si="355"/>
        <v>3.7089292227714892</v>
      </c>
      <c r="AL432" s="1">
        <f>SUM(AJ432,AH432,AF432,AD432,AB432,Z432,X432,V432,T432,R432,P432,N432,L432,J432,H432,F432,D432,B432)</f>
        <v>88.178399394657021</v>
      </c>
      <c r="AM432" s="1">
        <f>SUM(AK432,AI432,AG432,AE432,AC432,AA432,Y432,W432,U432,S432,Q432,O432,M432,K432,I432,G432,E432,C432)</f>
        <v>191.58933799044556</v>
      </c>
    </row>
    <row r="433" spans="1:42">
      <c r="A433" s="13" t="s">
        <v>13</v>
      </c>
      <c r="B433" s="1">
        <f>B370*$O$114</f>
        <v>6.7313067221927952E-2</v>
      </c>
      <c r="C433" s="1">
        <f>C370*$P$114</f>
        <v>0.10938783364687862</v>
      </c>
      <c r="D433" s="1">
        <f>D370*$O$114</f>
        <v>4.3890199229450137E-2</v>
      </c>
      <c r="E433" s="1">
        <f>E370*$P$114</f>
        <v>4.0091170550715427E-2</v>
      </c>
      <c r="F433" s="1">
        <f>F370*$O$114</f>
        <v>1.4248866667341294E-2</v>
      </c>
      <c r="G433" s="1">
        <f>G370*$P$114</f>
        <v>9.9864383623766585E-3</v>
      </c>
      <c r="H433" s="1">
        <f>H370*$O$114</f>
        <v>7.7833152291228707E-3</v>
      </c>
      <c r="I433" s="1">
        <f>I370*$P$114</f>
        <v>6.6758830119733239E-3</v>
      </c>
      <c r="J433" s="1">
        <f>J370*$O$114</f>
        <v>3.2023907379003382E-2</v>
      </c>
      <c r="K433" s="1">
        <f>K370*$P$114</f>
        <v>2.3749443477591819E-2</v>
      </c>
      <c r="L433" s="1">
        <f>L370*$O$114</f>
        <v>2.616862279572826E-2</v>
      </c>
      <c r="M433" s="1">
        <f>M370*$P$114</f>
        <v>2.6150835575639617E-2</v>
      </c>
      <c r="N433" s="1">
        <f>N370*$O$114</f>
        <v>9.1888506359316582E-3</v>
      </c>
      <c r="O433" s="1">
        <f>O370*$P$114</f>
        <v>7.4733123334921631E-2</v>
      </c>
      <c r="P433" s="1">
        <f>P370*$O$114</f>
        <v>2.6083797377777543E-3</v>
      </c>
      <c r="Q433" s="1">
        <f>Q370*$P$114</f>
        <v>6.8206990600617233E-3</v>
      </c>
      <c r="R433" s="1">
        <f>R370*$O$114</f>
        <v>2.9631579779043765E-2</v>
      </c>
      <c r="S433" s="1">
        <f>S370*$P$114</f>
        <v>1.4664929467612681E-2</v>
      </c>
      <c r="T433" s="1">
        <f>T370*$O$114</f>
        <v>7.1179040610781829E-3</v>
      </c>
      <c r="U433" s="1">
        <f>U370*$P$114</f>
        <v>8.8829130837348325E-3</v>
      </c>
      <c r="V433" s="1">
        <f>V370*$O$114</f>
        <v>3.051401232402687E-3</v>
      </c>
      <c r="W433" s="1">
        <f>W370*$P$114</f>
        <v>1.4634579556200889E-2</v>
      </c>
      <c r="X433" s="1">
        <f>X370*$O$114</f>
        <v>1.7889104686005372E-3</v>
      </c>
      <c r="Y433" s="1">
        <f>Y370*$P$114</f>
        <v>9.5387077241980596E-3</v>
      </c>
      <c r="Z433" s="1">
        <f>Z370*$O$114</f>
        <v>2.887787376319623E-2</v>
      </c>
      <c r="AA433" s="1">
        <f>AA370*$P$114</f>
        <v>0.21984998888882559</v>
      </c>
      <c r="AB433" s="1">
        <f>AB370*$O$114</f>
        <v>6.4446569365066684E-4</v>
      </c>
      <c r="AC433" s="1">
        <f>AC370*$P$114</f>
        <v>5.5985170326854064E-3</v>
      </c>
      <c r="AD433" s="1">
        <f>AD370*$O$114</f>
        <v>7.9133483326101258E-4</v>
      </c>
      <c r="AE433" s="1">
        <f>AE370*$P$114</f>
        <v>1.2847458060506002E-2</v>
      </c>
      <c r="AF433" s="1">
        <f>AF370*$O$114</f>
        <v>0</v>
      </c>
      <c r="AG433" s="1">
        <f>AG370*$P$114</f>
        <v>0</v>
      </c>
      <c r="AH433" s="1">
        <f>AH370*$O$114</f>
        <v>0</v>
      </c>
      <c r="AI433" s="1">
        <f>AI370*$P$114</f>
        <v>0</v>
      </c>
      <c r="AJ433" s="1">
        <f>AJ370*$O$114</f>
        <v>4.1592725911622766E-3</v>
      </c>
      <c r="AK433" s="1">
        <f>AK370*$P$114</f>
        <v>3.4168227309961156E-2</v>
      </c>
      <c r="AL433" s="1">
        <f t="shared" ref="AL433:AL440" si="356">SUM(AJ433,AH433,AF433,AD433,AB433,Z433,X433,V433,T433,R433,P433,N433,L433,J433,H433,F433,D433,B433)</f>
        <v>0.27928795131867867</v>
      </c>
      <c r="AM433" s="1">
        <f t="shared" ref="AM433:AM440" si="357">SUM(AK433,AI433,AG433,AE433,AC433,AA433,Y433,W433,U433,S433,Q433,O433,M433,K433,I433,G433,E433,C433)</f>
        <v>0.61778074814388351</v>
      </c>
    </row>
    <row r="434" spans="1:42">
      <c r="A434" s="15" t="s">
        <v>6</v>
      </c>
      <c r="B434" s="1">
        <f>B371*$O$115</f>
        <v>0.93762188289843906</v>
      </c>
      <c r="C434" s="1">
        <f>C371*$P$115</f>
        <v>1.4973952030173792</v>
      </c>
      <c r="D434" s="1">
        <f>D371*$O$115</f>
        <v>0.42232035116423333</v>
      </c>
      <c r="E434" s="1">
        <f>E371*$P$115</f>
        <v>0.38438525911330873</v>
      </c>
      <c r="F434" s="1">
        <f>F371*$O$115</f>
        <v>0.18858493184847072</v>
      </c>
      <c r="G434" s="1">
        <f>G371*$P$115</f>
        <v>0.13484072525658461</v>
      </c>
      <c r="H434" s="1">
        <f>H371*$O$115</f>
        <v>3.0494967167886758E-2</v>
      </c>
      <c r="I434" s="1">
        <f>I371*$P$115</f>
        <v>2.2622743760465625E-2</v>
      </c>
      <c r="J434" s="1">
        <f>J371*$O$115</f>
        <v>0.53998673348023707</v>
      </c>
      <c r="K434" s="1">
        <f>K371*$P$115</f>
        <v>0.38391636683415065</v>
      </c>
      <c r="L434" s="1">
        <f>L371*$O$115</f>
        <v>0.38644132044492502</v>
      </c>
      <c r="M434" s="1">
        <f>M371*$P$115</f>
        <v>0.37941799018367095</v>
      </c>
      <c r="N434" s="1">
        <f>N371*$O$115</f>
        <v>0.22002065669437648</v>
      </c>
      <c r="O434" s="1">
        <f>O371*$P$115</f>
        <v>1.6959140500186776</v>
      </c>
      <c r="P434" s="1">
        <f>P371*$O$115</f>
        <v>6.6651132819407696E-2</v>
      </c>
      <c r="Q434" s="1">
        <f>Q371*$P$115</f>
        <v>0.16682082205524598</v>
      </c>
      <c r="R434" s="1">
        <f>R371*$O$115</f>
        <v>0.10298225290990751</v>
      </c>
      <c r="S434" s="1">
        <f>S371*$P$115</f>
        <v>4.7683451144335254E-2</v>
      </c>
      <c r="T434" s="1">
        <f>T371*$O$115</f>
        <v>2.7530409685618058E-2</v>
      </c>
      <c r="U434" s="1">
        <f>U371*$P$115</f>
        <v>3.2344150187572085E-2</v>
      </c>
      <c r="V434" s="1">
        <f>V371*$O$115</f>
        <v>3.1257894319120585E-2</v>
      </c>
      <c r="W434" s="1">
        <f>W371*$P$115</f>
        <v>0.14274308931736654</v>
      </c>
      <c r="X434" s="1">
        <f>X371*$O$115</f>
        <v>2.790075742537227E-2</v>
      </c>
      <c r="Y434" s="1">
        <f>Y371*$P$115</f>
        <v>0.15375184606125186</v>
      </c>
      <c r="Z434" s="1">
        <f>Z371*$O$115</f>
        <v>0.19324327579525799</v>
      </c>
      <c r="AA434" s="1">
        <f>AA371*$P$115</f>
        <v>1.3983388234665739</v>
      </c>
      <c r="AB434" s="1">
        <f>AB371*$O$115</f>
        <v>9.2775775572897495E-3</v>
      </c>
      <c r="AC434" s="1">
        <f>AC371*$P$115</f>
        <v>9.2199019127213455E-2</v>
      </c>
      <c r="AD434" s="1">
        <f>AD371*$O$115</f>
        <v>0</v>
      </c>
      <c r="AE434" s="1">
        <f>AE371*$P$115</f>
        <v>0</v>
      </c>
      <c r="AF434" s="1">
        <f>AF371*$O$115</f>
        <v>0</v>
      </c>
      <c r="AG434" s="1">
        <f>AG371*$P$115</f>
        <v>0</v>
      </c>
      <c r="AH434" s="1">
        <f>AH371*$O$115</f>
        <v>0</v>
      </c>
      <c r="AI434" s="1">
        <f>AI371*$P$115</f>
        <v>0</v>
      </c>
      <c r="AJ434" s="1">
        <f>AJ371*$O$115</f>
        <v>4.6480468970539125E-2</v>
      </c>
      <c r="AK434" s="1">
        <f>AK371*$P$115</f>
        <v>0.35558680774831908</v>
      </c>
      <c r="AL434" s="1">
        <f t="shared" si="356"/>
        <v>3.2307946131810814</v>
      </c>
      <c r="AM434" s="1">
        <f t="shared" si="357"/>
        <v>6.8879603472921156</v>
      </c>
    </row>
    <row r="435" spans="1:42">
      <c r="A435" s="13" t="s">
        <v>7</v>
      </c>
      <c r="B435" s="1">
        <f>B372*$O$116</f>
        <v>1.5902014722194848</v>
      </c>
      <c r="C435" s="1">
        <f>C372*$P$116</f>
        <v>2.5776579651005425</v>
      </c>
      <c r="D435" s="1">
        <f>D372*$O$116</f>
        <v>0.28732558502784145</v>
      </c>
      <c r="E435" s="1">
        <f>E372*$P$116</f>
        <v>0.25971724801573165</v>
      </c>
      <c r="F435" s="1">
        <f>F372*$O$116</f>
        <v>3.7899567457628382E-2</v>
      </c>
      <c r="G435" s="1">
        <f>G372*$P$116</f>
        <v>2.592379782702561E-2</v>
      </c>
      <c r="H435" s="1">
        <f>H372*$O$116</f>
        <v>0</v>
      </c>
      <c r="I435" s="1">
        <f>I372*$P$116</f>
        <v>0</v>
      </c>
      <c r="J435" s="1">
        <f>J372*$O$116</f>
        <v>0.82016095781382348</v>
      </c>
      <c r="K435" s="1">
        <f>K372*$P$116</f>
        <v>0.61526038190871124</v>
      </c>
      <c r="L435" s="1">
        <f>L372*$O$116</f>
        <v>0.45678864935546531</v>
      </c>
      <c r="M435" s="1">
        <f>M372*$P$116</f>
        <v>0.45539129762107367</v>
      </c>
      <c r="N435" s="1">
        <f>N372*$O$116</f>
        <v>0.26050900003774902</v>
      </c>
      <c r="O435" s="1">
        <f>O372*$P$116</f>
        <v>2.1586855420647528</v>
      </c>
      <c r="P435" s="1">
        <f>P372*$O$116</f>
        <v>2.5378875124979598E-2</v>
      </c>
      <c r="Q435" s="1">
        <f>Q372*$P$116</f>
        <v>6.7204779188377542E-2</v>
      </c>
      <c r="R435" s="1">
        <f>R372*$O$116</f>
        <v>0.75353590003550552</v>
      </c>
      <c r="S435" s="1">
        <f>S372*$P$116</f>
        <v>0.38228620942059355</v>
      </c>
      <c r="T435" s="1">
        <f>T372*$O$116</f>
        <v>3.2998062170095481E-2</v>
      </c>
      <c r="U435" s="1">
        <f>U372*$P$116</f>
        <v>4.2084162049824812E-2</v>
      </c>
      <c r="V435" s="1">
        <f>V372*$O$116</f>
        <v>5.5407284507478588E-2</v>
      </c>
      <c r="W435" s="1">
        <f>W372*$P$116</f>
        <v>0.26995940277780878</v>
      </c>
      <c r="X435" s="1">
        <f>X372*$O$116</f>
        <v>0.16041519731855361</v>
      </c>
      <c r="Y435" s="1">
        <f>Y372*$P$116</f>
        <v>0.82902287383240925</v>
      </c>
      <c r="Z435" s="1">
        <f>Z372*$O$116</f>
        <v>0.21866035660055766</v>
      </c>
      <c r="AA435" s="1">
        <f>AA372*$P$116</f>
        <v>1.6931435645574398</v>
      </c>
      <c r="AB435" s="1">
        <f>AB372*$O$116</f>
        <v>0</v>
      </c>
      <c r="AC435" s="1">
        <f>AC372*$P$116</f>
        <v>0</v>
      </c>
      <c r="AD435" s="1">
        <f>AD372*$O$116</f>
        <v>7.9048352060667026E-3</v>
      </c>
      <c r="AE435" s="1">
        <f>AE372*$P$116</f>
        <v>0.12481704990276869</v>
      </c>
      <c r="AF435" s="1">
        <f>AF372*$O$116</f>
        <v>0</v>
      </c>
      <c r="AG435" s="1">
        <f>AG372*$P$116</f>
        <v>0</v>
      </c>
      <c r="AH435" s="1">
        <f>AH372*$O$116</f>
        <v>0</v>
      </c>
      <c r="AI435" s="1">
        <f>AI372*$P$116</f>
        <v>0</v>
      </c>
      <c r="AJ435" s="1">
        <f>AJ372*$O$116</f>
        <v>1.2835589577727581E-2</v>
      </c>
      <c r="AK435" s="1">
        <f>AK372*$P$116</f>
        <v>0.10856025084516606</v>
      </c>
      <c r="AL435" s="1">
        <f t="shared" si="356"/>
        <v>4.7200213324529567</v>
      </c>
      <c r="AM435" s="1">
        <f t="shared" si="357"/>
        <v>9.609714525112226</v>
      </c>
    </row>
    <row r="436" spans="1:42">
      <c r="A436" s="15" t="s">
        <v>8</v>
      </c>
      <c r="B436" s="1">
        <f>B373*$O$117</f>
        <v>2.9066774612869963</v>
      </c>
      <c r="C436" s="1">
        <f>C373*$P$117</f>
        <v>5.1356174639532002</v>
      </c>
      <c r="D436" s="1">
        <f>D373*$O$117</f>
        <v>0.23499372717188918</v>
      </c>
      <c r="E436" s="1">
        <f>E373*$P$117</f>
        <v>0.23035147898156469</v>
      </c>
      <c r="F436" s="1">
        <f>F373*$O$117</f>
        <v>0.12416148210342129</v>
      </c>
      <c r="G436" s="1">
        <f>G373*$P$117</f>
        <v>9.1277780897417948E-2</v>
      </c>
      <c r="H436" s="1">
        <f>H373*$O$117</f>
        <v>0.23183162691954001</v>
      </c>
      <c r="I436" s="1">
        <f>I373*$P$117</f>
        <v>0.24169012360173966</v>
      </c>
      <c r="J436" s="1">
        <f>J373*$O$117</f>
        <v>0.99334174872779579</v>
      </c>
      <c r="K436" s="1">
        <f>K373*$P$117</f>
        <v>0.81945925427437138</v>
      </c>
      <c r="L436" s="1">
        <f>L373*$O$117</f>
        <v>1.1099132331741171</v>
      </c>
      <c r="M436" s="1">
        <f>M373*$P$117</f>
        <v>1.2062009417810111</v>
      </c>
      <c r="N436" s="1">
        <f>N373*$O$117</f>
        <v>0.17191854723705149</v>
      </c>
      <c r="O436" s="1">
        <f>O373*$P$117</f>
        <v>1.5742250362029182</v>
      </c>
      <c r="P436" s="1">
        <f>P373*$O$117</f>
        <v>8.2535707355584437E-2</v>
      </c>
      <c r="Q436" s="1">
        <f>Q373*$P$117</f>
        <v>0.24053929357543805</v>
      </c>
      <c r="R436" s="1">
        <f>R373*$O$117</f>
        <v>0.72208398647542515</v>
      </c>
      <c r="S436" s="1">
        <f>S373*$P$117</f>
        <v>0.40618750404662463</v>
      </c>
      <c r="T436" s="1">
        <f>T373*$O$117</f>
        <v>0.16103263295330397</v>
      </c>
      <c r="U436" s="1">
        <f>U373*$P$117</f>
        <v>0.22731310457319548</v>
      </c>
      <c r="V436" s="1">
        <f>V373*$O$117</f>
        <v>5.9881130075315758E-2</v>
      </c>
      <c r="W436" s="1">
        <f>W373*$P$117</f>
        <v>0.32177397315602013</v>
      </c>
      <c r="X436" s="1">
        <f>X373*$O$117</f>
        <v>0.77973744398961065</v>
      </c>
      <c r="Y436" s="1">
        <f>Y373*$P$117</f>
        <v>4.3125858250160327</v>
      </c>
      <c r="Z436" s="1">
        <f>Z373*$O$117</f>
        <v>0.15845143982047707</v>
      </c>
      <c r="AA436" s="1">
        <f>AA373*$P$117</f>
        <v>1.3542676006433443</v>
      </c>
      <c r="AB436" s="1">
        <f>AB373*$O$117</f>
        <v>2.2660628205999261E-2</v>
      </c>
      <c r="AC436" s="1">
        <f>AC373*$P$117</f>
        <v>0.18699135076765833</v>
      </c>
      <c r="AD436" s="1">
        <f>AD373*$O$117</f>
        <v>0</v>
      </c>
      <c r="AE436" s="1">
        <f>AE373*$P$117</f>
        <v>0</v>
      </c>
      <c r="AF436" s="1">
        <f>AF373*$O$117</f>
        <v>2.3295011325795915E-2</v>
      </c>
      <c r="AG436" s="1">
        <f>AG373*$P$117</f>
        <v>0.18471658267861107</v>
      </c>
      <c r="AH436" s="1">
        <f>AH373*$O$117</f>
        <v>0</v>
      </c>
      <c r="AI436" s="1">
        <f>AI373*$P$117</f>
        <v>0</v>
      </c>
      <c r="AJ436" s="1">
        <f>AJ373*$O$117</f>
        <v>2.0640808537303771E-2</v>
      </c>
      <c r="AK436" s="1">
        <f>AK373*$P$117</f>
        <v>0.19423401089621187</v>
      </c>
      <c r="AL436" s="1">
        <f t="shared" si="356"/>
        <v>7.8031566153596268</v>
      </c>
      <c r="AM436" s="1">
        <f t="shared" si="357"/>
        <v>16.727431325045359</v>
      </c>
    </row>
    <row r="437" spans="1:42">
      <c r="A437" s="13" t="s">
        <v>9</v>
      </c>
      <c r="B437" s="1">
        <f>B374*$O$118</f>
        <v>2.9175153352136944</v>
      </c>
      <c r="C437" s="1">
        <f>C374*$P$118</f>
        <v>4.8024120006963038</v>
      </c>
      <c r="D437" s="1">
        <f>D374*$O$118</f>
        <v>0.32481430259055588</v>
      </c>
      <c r="E437" s="1">
        <f>E374*$P$118</f>
        <v>0.29462480732535729</v>
      </c>
      <c r="F437" s="1">
        <f>F374*$O$118</f>
        <v>0.13311470094203184</v>
      </c>
      <c r="G437" s="1">
        <f>G374*$P$118</f>
        <v>8.9465908944210928E-2</v>
      </c>
      <c r="H437" s="1">
        <f>H374*$O$118</f>
        <v>6.1147839405097236E-2</v>
      </c>
      <c r="I437" s="1">
        <f>I374*$P$118</f>
        <v>6.2751437146590386E-2</v>
      </c>
      <c r="J437" s="1">
        <f>J374*$O$118</f>
        <v>0.46474650985192745</v>
      </c>
      <c r="K437" s="1">
        <f>K374*$P$118</f>
        <v>0.36138235723280659</v>
      </c>
      <c r="L437" s="1">
        <f>L374*$O$118</f>
        <v>1.4517100218224244</v>
      </c>
      <c r="M437" s="1">
        <f>M374*$P$118</f>
        <v>1.4699801551120912</v>
      </c>
      <c r="N437" s="1">
        <f>N374*$O$118</f>
        <v>9.2351913622502294E-2</v>
      </c>
      <c r="O437" s="1">
        <f>O374*$P$118</f>
        <v>0.80250317490088729</v>
      </c>
      <c r="P437" s="1">
        <f>P374*$O$118</f>
        <v>0.18255115773052683</v>
      </c>
      <c r="Q437" s="1">
        <f>Q374*$P$118</f>
        <v>0.50205947538586138</v>
      </c>
      <c r="R437" s="1">
        <f>R374*$O$118</f>
        <v>0.7808795819370834</v>
      </c>
      <c r="S437" s="1">
        <f>S374*$P$118</f>
        <v>0.41849525979662794</v>
      </c>
      <c r="T437" s="1">
        <f>T374*$O$118</f>
        <v>0.11403247146150529</v>
      </c>
      <c r="U437" s="1">
        <f>U374*$P$118</f>
        <v>0.15302670345882977</v>
      </c>
      <c r="V437" s="1">
        <f>V374*$O$118</f>
        <v>0.10024280310321526</v>
      </c>
      <c r="W437" s="1">
        <f>W374*$P$118</f>
        <v>0.50979137254961349</v>
      </c>
      <c r="X437" s="1">
        <f>X374*$O$118</f>
        <v>0.78611798314525771</v>
      </c>
      <c r="Y437" s="1">
        <f>Y374*$P$118</f>
        <v>3.9534216957659831</v>
      </c>
      <c r="Z437" s="1">
        <f>Z374*$O$118</f>
        <v>0.24088231500489751</v>
      </c>
      <c r="AA437" s="1">
        <f>AA374*$P$118</f>
        <v>1.9507382701045228</v>
      </c>
      <c r="AB437" s="1">
        <f>AB374*$O$118</f>
        <v>0.18156796268884307</v>
      </c>
      <c r="AC437" s="1">
        <f>AC374*$P$118</f>
        <v>1.3046187576518029</v>
      </c>
      <c r="AD437" s="1">
        <f>AD374*$O$118</f>
        <v>1.4186252454153463E-2</v>
      </c>
      <c r="AE437" s="1">
        <f>AE374*$P$118</f>
        <v>0.21917528590679194</v>
      </c>
      <c r="AF437" s="1">
        <f>AF374*$O$118</f>
        <v>0</v>
      </c>
      <c r="AG437" s="1">
        <f>AG374*$P$118</f>
        <v>0</v>
      </c>
      <c r="AH437" s="1">
        <f>AH374*$O$118</f>
        <v>0.15124588846492606</v>
      </c>
      <c r="AI437" s="1">
        <f>AI374*$P$118</f>
        <v>2.9072929935926792E-2</v>
      </c>
      <c r="AJ437" s="1">
        <f>AJ374*$O$118</f>
        <v>6.834652340331672E-2</v>
      </c>
      <c r="AK437" s="1">
        <f>AK374*$P$118</f>
        <v>0.61603435017730512</v>
      </c>
      <c r="AL437" s="1">
        <f t="shared" si="356"/>
        <v>8.0654535628419595</v>
      </c>
      <c r="AM437" s="1">
        <f t="shared" si="357"/>
        <v>17.539553942091512</v>
      </c>
    </row>
    <row r="438" spans="1:42">
      <c r="A438" s="15" t="s">
        <v>10</v>
      </c>
      <c r="B438" s="1">
        <f>B375*$O$119</f>
        <v>3.5290633432447023</v>
      </c>
      <c r="C438" s="1">
        <f>C375*$P$119</f>
        <v>5.2648145683005296</v>
      </c>
      <c r="D438" s="1">
        <f>D375*$O$119</f>
        <v>0.67633398275499068</v>
      </c>
      <c r="E438" s="1">
        <f>E375*$P$119</f>
        <v>0.55471079984024296</v>
      </c>
      <c r="F438" s="1">
        <f>F375*$O$119</f>
        <v>0.15083930497511536</v>
      </c>
      <c r="G438" s="1">
        <f>G375*$P$119</f>
        <v>9.1288015054537458E-2</v>
      </c>
      <c r="H438" s="1">
        <f>H375*$O$119</f>
        <v>0.6546374392425347</v>
      </c>
      <c r="I438" s="1">
        <f>I375*$P$119</f>
        <v>0.6201433264304852</v>
      </c>
      <c r="J438" s="1">
        <f>J375*$O$119</f>
        <v>0.69679568251234403</v>
      </c>
      <c r="K438" s="1">
        <f>K375*$P$119</f>
        <v>0.49300232020679513</v>
      </c>
      <c r="L438" s="1">
        <f>L375*$O$119</f>
        <v>2.2216624873095987</v>
      </c>
      <c r="M438" s="1">
        <f>M375*$P$119</f>
        <v>2.0389381280997396</v>
      </c>
      <c r="N438" s="1">
        <f>N375*$O$119</f>
        <v>9.359995112525088E-2</v>
      </c>
      <c r="O438" s="1">
        <f>O375*$P$119</f>
        <v>0.74182679124562578</v>
      </c>
      <c r="P438" s="1">
        <f>P375*$O$119</f>
        <v>0.28451025027150284</v>
      </c>
      <c r="Q438" s="1">
        <f>Q375*$P$119</f>
        <v>0.71226853463043316</v>
      </c>
      <c r="R438" s="1">
        <f>R375*$O$119</f>
        <v>1.1686744167943646</v>
      </c>
      <c r="S438" s="1">
        <f>S375*$P$119</f>
        <v>0.57193047011847375</v>
      </c>
      <c r="T438" s="1">
        <f>T375*$O$119</f>
        <v>0.37031981776681289</v>
      </c>
      <c r="U438" s="1">
        <f>U375*$P$119</f>
        <v>0.4534836823976009</v>
      </c>
      <c r="V438" s="1">
        <f>V375*$O$119</f>
        <v>0</v>
      </c>
      <c r="W438" s="1">
        <f>W375*$P$119</f>
        <v>0</v>
      </c>
      <c r="X438" s="1">
        <f>X375*$O$119</f>
        <v>2.2467420080458296</v>
      </c>
      <c r="Y438" s="1">
        <f>Y375*$P$119</f>
        <v>10.15615052453359</v>
      </c>
      <c r="Z438" s="1">
        <f>Z375*$O$119</f>
        <v>0.34799922345481055</v>
      </c>
      <c r="AA438" s="1">
        <f>AA375*$P$119</f>
        <v>2.5690100539649747</v>
      </c>
      <c r="AB438" s="1">
        <f>AB375*$O$119</f>
        <v>0.38569121821220487</v>
      </c>
      <c r="AC438" s="1">
        <f>AC375*$P$119</f>
        <v>2.4553383786685563</v>
      </c>
      <c r="AD438" s="1">
        <f>AD375*$O$119</f>
        <v>0</v>
      </c>
      <c r="AE438" s="1">
        <f>AE375*$P$119</f>
        <v>0</v>
      </c>
      <c r="AF438" s="1">
        <f>AF375*$O$119</f>
        <v>0.11221376151119621</v>
      </c>
      <c r="AG438" s="1">
        <f>AG375*$P$119</f>
        <v>0.68569118410041918</v>
      </c>
      <c r="AH438" s="1">
        <f>AH375*$O$119</f>
        <v>0</v>
      </c>
      <c r="AI438" s="1">
        <f>AI375*$P$119</f>
        <v>0</v>
      </c>
      <c r="AJ438" s="1">
        <f>AJ375*$O$119</f>
        <v>0.18185150226798869</v>
      </c>
      <c r="AK438" s="1">
        <f>AK375*$P$119</f>
        <v>1.499783309508375</v>
      </c>
      <c r="AL438" s="1">
        <f t="shared" si="356"/>
        <v>13.120934389489246</v>
      </c>
      <c r="AM438" s="1">
        <f t="shared" si="357"/>
        <v>28.90838008710038</v>
      </c>
    </row>
    <row r="439" spans="1:42">
      <c r="A439" s="13" t="s">
        <v>11</v>
      </c>
      <c r="B439" s="1">
        <f>B376*$O$120</f>
        <v>4.1761214295845033</v>
      </c>
      <c r="C439" s="1">
        <f>C376*$P$120</f>
        <v>7.5516194195273476</v>
      </c>
      <c r="D439" s="1">
        <f>D376*$O$120</f>
        <v>1.6369678659329723</v>
      </c>
      <c r="E439" s="1">
        <f>E376*$P$120</f>
        <v>1.622931764111633</v>
      </c>
      <c r="F439" s="1">
        <f>F376*$O$120</f>
        <v>1.1476364173997133</v>
      </c>
      <c r="G439" s="1">
        <f>G376*$P$120</f>
        <v>0.8354442855964771</v>
      </c>
      <c r="H439" s="1">
        <f>H376*$O$120</f>
        <v>0.78765838696130619</v>
      </c>
      <c r="I439" s="1">
        <f>I376*$P$120</f>
        <v>0.92401559016528845</v>
      </c>
      <c r="J439" s="1">
        <f>J376*$O$120</f>
        <v>1.1136536875759402</v>
      </c>
      <c r="K439" s="1">
        <f>K376*$P$120</f>
        <v>0.95952144944577455</v>
      </c>
      <c r="L439" s="1">
        <f>L376*$O$120</f>
        <v>2.6503755231372472</v>
      </c>
      <c r="M439" s="1">
        <f>M376*$P$120</f>
        <v>2.9484698108163254</v>
      </c>
      <c r="N439" s="1">
        <f>N376*$O$120</f>
        <v>0</v>
      </c>
      <c r="O439" s="1">
        <f>O376*$P$120</f>
        <v>0</v>
      </c>
      <c r="P439" s="1">
        <f>P376*$O$120</f>
        <v>0.1829134221168115</v>
      </c>
      <c r="Q439" s="1">
        <f>Q376*$P$120</f>
        <v>0.55792397502055402</v>
      </c>
      <c r="R439" s="1">
        <f>R376*$O$120</f>
        <v>2.9709630030292224</v>
      </c>
      <c r="S439" s="1">
        <f>S376*$P$120</f>
        <v>1.7779462690977166</v>
      </c>
      <c r="T439" s="1">
        <f>T376*$O$120</f>
        <v>0.50007427964314255</v>
      </c>
      <c r="U439" s="1">
        <f>U376*$P$120</f>
        <v>0.74826343669336237</v>
      </c>
      <c r="V439" s="1">
        <f>V376*$O$120</f>
        <v>0</v>
      </c>
      <c r="W439" s="1">
        <f>W376*$P$120</f>
        <v>0</v>
      </c>
      <c r="X439" s="1">
        <f>X376*$O$120</f>
        <v>3.902579560969281</v>
      </c>
      <c r="Y439" s="1">
        <f>Y376*$P$120</f>
        <v>21.175846568839805</v>
      </c>
      <c r="Z439" s="1">
        <f>Z376*$O$120</f>
        <v>0.20331222169765709</v>
      </c>
      <c r="AA439" s="1">
        <f>AA376*$P$120</f>
        <v>1.831796003938662</v>
      </c>
      <c r="AB439" s="1">
        <f>AB376*$O$120</f>
        <v>0.5708814023340002</v>
      </c>
      <c r="AC439" s="1">
        <f>AC376*$P$120</f>
        <v>4.289634143228283</v>
      </c>
      <c r="AD439" s="1">
        <f>AD376*$O$120</f>
        <v>0</v>
      </c>
      <c r="AE439" s="1">
        <f>AE376*$P$120</f>
        <v>0</v>
      </c>
      <c r="AF439" s="1">
        <f>AF376*$O$120</f>
        <v>0</v>
      </c>
      <c r="AG439" s="1">
        <f>AG376*$P$120</f>
        <v>0</v>
      </c>
      <c r="AH439" s="1">
        <f>AH376*$O$120</f>
        <v>0.98210659605762851</v>
      </c>
      <c r="AI439" s="1">
        <f>AI376*$P$120</f>
        <v>0.21404960375508414</v>
      </c>
      <c r="AJ439" s="1">
        <f>AJ376*$O$120</f>
        <v>8.9070331912875306E-2</v>
      </c>
      <c r="AK439" s="1">
        <f>AK376*$P$120</f>
        <v>0.90056226628615088</v>
      </c>
      <c r="AL439" s="1">
        <f t="shared" si="356"/>
        <v>20.914314128352302</v>
      </c>
      <c r="AM439" s="1">
        <f t="shared" si="357"/>
        <v>46.338024586522472</v>
      </c>
    </row>
    <row r="440" spans="1:42">
      <c r="A440" s="15" t="s">
        <v>12</v>
      </c>
      <c r="B440" s="1">
        <f>B377*$O$121</f>
        <v>2.7640343230775253</v>
      </c>
      <c r="C440" s="1">
        <f>C377*$P$121</f>
        <v>3.4564623510592769</v>
      </c>
      <c r="D440" s="1">
        <f>D377*$O$121</f>
        <v>1.1002389843387803</v>
      </c>
      <c r="E440" s="1">
        <f>E377*$P$121</f>
        <v>0.74879451252538387</v>
      </c>
      <c r="F440" s="1">
        <f>F377*$O$121</f>
        <v>0</v>
      </c>
      <c r="G440" s="1">
        <f>G377*$P$121</f>
        <v>0</v>
      </c>
      <c r="H440" s="1">
        <f>H377*$O$121</f>
        <v>0</v>
      </c>
      <c r="I440" s="1">
        <f>I377*$P$121</f>
        <v>0</v>
      </c>
      <c r="J440" s="1">
        <f>J377*$O$121</f>
        <v>1.1274934352452106</v>
      </c>
      <c r="K440" s="1">
        <f>K377*$P$121</f>
        <v>0.68019658224387514</v>
      </c>
      <c r="L440" s="1">
        <f>L377*$O$121</f>
        <v>5.2668318377826147</v>
      </c>
      <c r="M440" s="1">
        <f>M377*$P$121</f>
        <v>4.0524085860075463</v>
      </c>
      <c r="N440" s="1">
        <f>N377*$O$121</f>
        <v>0</v>
      </c>
      <c r="O440" s="1">
        <f>O377*$P$121</f>
        <v>0</v>
      </c>
      <c r="P440" s="1">
        <f>P377*$O$121</f>
        <v>0.36269911677865357</v>
      </c>
      <c r="Q440" s="1">
        <f>Q377*$P$121</f>
        <v>0.77576317897078562</v>
      </c>
      <c r="R440" s="1">
        <f>R377*$O$121</f>
        <v>4.7376151735329373</v>
      </c>
      <c r="S440" s="1">
        <f>S377*$P$121</f>
        <v>2.0071041783784502</v>
      </c>
      <c r="T440" s="1">
        <f>T377*$O$121</f>
        <v>0.47245767712182163</v>
      </c>
      <c r="U440" s="1">
        <f>U377*$P$121</f>
        <v>0.49950701457149127</v>
      </c>
      <c r="V440" s="1">
        <f>V377*$O$121</f>
        <v>0</v>
      </c>
      <c r="W440" s="1">
        <f>W377*$P$121</f>
        <v>0</v>
      </c>
      <c r="X440" s="1">
        <f>X377*$O$121</f>
        <v>13.793119600863189</v>
      </c>
      <c r="Y440" s="1">
        <f>Y377*$P$121</f>
        <v>50.419925103926325</v>
      </c>
      <c r="Z440" s="1">
        <f>Z377*$O$121</f>
        <v>0.19048735684381102</v>
      </c>
      <c r="AA440" s="1">
        <f>AA377*$P$121</f>
        <v>1.209210557610833</v>
      </c>
      <c r="AB440" s="1">
        <f>AB377*$O$121</f>
        <v>0.22945929607664278</v>
      </c>
      <c r="AC440" s="1">
        <f>AC377*$P$121</f>
        <v>1.1111203638436855</v>
      </c>
      <c r="AD440" s="1">
        <f>AD377*$O$121</f>
        <v>0</v>
      </c>
      <c r="AE440" s="1">
        <f>AE377*$P$121</f>
        <v>0</v>
      </c>
      <c r="AF440" s="1">
        <f>AF377*$O$121</f>
        <v>0</v>
      </c>
      <c r="AG440" s="1">
        <f>AG377*$P$121</f>
        <v>0</v>
      </c>
      <c r="AH440" s="1">
        <f>AH377*$O$121</f>
        <v>0</v>
      </c>
      <c r="AI440" s="1">
        <f>AI377*$P$121</f>
        <v>0</v>
      </c>
      <c r="AJ440" s="1">
        <f>AJ377*$O$121</f>
        <v>0</v>
      </c>
      <c r="AK440" s="1">
        <f>AK377*$P$121</f>
        <v>0</v>
      </c>
      <c r="AL440" s="1">
        <f t="shared" si="356"/>
        <v>30.044436801661185</v>
      </c>
      <c r="AM440" s="1">
        <f t="shared" si="357"/>
        <v>64.960492429137645</v>
      </c>
    </row>
    <row r="441" spans="1:42">
      <c r="B441" s="21"/>
      <c r="C441" s="21"/>
      <c r="D441" s="21"/>
      <c r="E441" s="21"/>
      <c r="F441" s="21"/>
      <c r="G441" s="21"/>
      <c r="H441" s="21"/>
      <c r="I441" s="21"/>
    </row>
    <row r="442" spans="1:42">
      <c r="B442" s="21"/>
      <c r="C442" s="21"/>
      <c r="D442" s="21"/>
      <c r="E442" s="21"/>
      <c r="F442" s="21"/>
      <c r="G442" s="21"/>
      <c r="H442" s="21"/>
      <c r="I442" s="21"/>
    </row>
    <row r="443" spans="1:42">
      <c r="A443" s="12" t="s">
        <v>200</v>
      </c>
      <c r="B443" s="21"/>
      <c r="C443" s="21"/>
      <c r="D443" s="21"/>
      <c r="E443" s="21"/>
      <c r="F443" s="21"/>
      <c r="G443" s="21"/>
      <c r="H443" s="21"/>
      <c r="I443" s="21"/>
    </row>
    <row r="444" spans="1:42">
      <c r="B444" s="21"/>
      <c r="C444" s="21"/>
      <c r="D444" s="21"/>
      <c r="E444" s="21"/>
      <c r="F444" s="21"/>
      <c r="G444" s="21"/>
      <c r="H444" s="21"/>
      <c r="I444" s="21"/>
    </row>
    <row r="445" spans="1:42" ht="22.5">
      <c r="B445" s="16" t="s">
        <v>37</v>
      </c>
      <c r="C445" s="25"/>
      <c r="D445" s="16" t="s">
        <v>38</v>
      </c>
      <c r="E445" s="16"/>
      <c r="F445" s="16" t="s">
        <v>154</v>
      </c>
      <c r="G445" s="16"/>
      <c r="H445" s="16" t="s">
        <v>39</v>
      </c>
      <c r="I445" s="16"/>
      <c r="J445" s="16" t="s">
        <v>40</v>
      </c>
      <c r="K445" s="16"/>
      <c r="L445" s="16" t="s">
        <v>51</v>
      </c>
      <c r="M445" s="16"/>
      <c r="N445" s="16" t="s">
        <v>158</v>
      </c>
      <c r="O445" s="16"/>
      <c r="P445" s="16" t="s">
        <v>159</v>
      </c>
      <c r="Q445" s="16"/>
      <c r="R445" s="16" t="s">
        <v>161</v>
      </c>
      <c r="S445" s="16"/>
      <c r="T445" s="16" t="s">
        <v>55</v>
      </c>
      <c r="U445" s="16"/>
      <c r="V445" s="16" t="s">
        <v>163</v>
      </c>
      <c r="W445" s="16"/>
      <c r="X445" s="16" t="s">
        <v>165</v>
      </c>
      <c r="Y445" s="16"/>
      <c r="Z445" s="16" t="s">
        <v>167</v>
      </c>
      <c r="AA445" s="16"/>
      <c r="AB445" s="16" t="s">
        <v>169</v>
      </c>
      <c r="AC445" s="16"/>
      <c r="AD445" s="16" t="s">
        <v>171</v>
      </c>
      <c r="AE445" s="16"/>
      <c r="AF445" s="16" t="s">
        <v>173</v>
      </c>
      <c r="AG445" s="16"/>
      <c r="AH445" s="16" t="s">
        <v>174</v>
      </c>
      <c r="AI445" s="16"/>
      <c r="AJ445" s="16" t="s">
        <v>61</v>
      </c>
      <c r="AK445" s="16"/>
      <c r="AL445" s="23" t="s">
        <v>177</v>
      </c>
      <c r="AM445" s="23"/>
    </row>
    <row r="446" spans="1:42">
      <c r="A446" s="22" t="s">
        <v>183</v>
      </c>
      <c r="B446" s="16" t="s">
        <v>30</v>
      </c>
      <c r="C446" s="16" t="s">
        <v>31</v>
      </c>
      <c r="D446" s="16" t="s">
        <v>30</v>
      </c>
      <c r="E446" s="16" t="s">
        <v>31</v>
      </c>
      <c r="F446" s="16" t="s">
        <v>30</v>
      </c>
      <c r="G446" s="16" t="s">
        <v>31</v>
      </c>
      <c r="H446" s="16" t="s">
        <v>30</v>
      </c>
      <c r="I446" s="16" t="s">
        <v>31</v>
      </c>
      <c r="J446" s="16" t="s">
        <v>30</v>
      </c>
      <c r="K446" s="16" t="s">
        <v>31</v>
      </c>
      <c r="L446" s="16" t="s">
        <v>30</v>
      </c>
      <c r="M446" s="16" t="s">
        <v>31</v>
      </c>
      <c r="N446" s="16" t="s">
        <v>30</v>
      </c>
      <c r="O446" s="16" t="s">
        <v>31</v>
      </c>
      <c r="P446" s="16" t="s">
        <v>30</v>
      </c>
      <c r="Q446" s="16" t="s">
        <v>31</v>
      </c>
      <c r="R446" s="16" t="s">
        <v>30</v>
      </c>
      <c r="S446" s="16" t="s">
        <v>31</v>
      </c>
      <c r="T446" s="16" t="s">
        <v>30</v>
      </c>
      <c r="U446" s="16" t="s">
        <v>31</v>
      </c>
      <c r="V446" s="16" t="s">
        <v>30</v>
      </c>
      <c r="W446" s="16" t="s">
        <v>31</v>
      </c>
      <c r="X446" s="16" t="s">
        <v>30</v>
      </c>
      <c r="Y446" s="16" t="s">
        <v>31</v>
      </c>
      <c r="Z446" s="16" t="s">
        <v>30</v>
      </c>
      <c r="AA446" s="16" t="s">
        <v>31</v>
      </c>
      <c r="AB446" s="16" t="s">
        <v>30</v>
      </c>
      <c r="AC446" s="16" t="s">
        <v>31</v>
      </c>
      <c r="AD446" s="16" t="s">
        <v>30</v>
      </c>
      <c r="AE446" s="16" t="s">
        <v>31</v>
      </c>
      <c r="AF446" s="16" t="s">
        <v>30</v>
      </c>
      <c r="AG446" s="16" t="s">
        <v>31</v>
      </c>
      <c r="AH446" s="16" t="s">
        <v>30</v>
      </c>
      <c r="AI446" s="16" t="s">
        <v>31</v>
      </c>
      <c r="AJ446" s="16" t="s">
        <v>30</v>
      </c>
      <c r="AK446" s="16" t="s">
        <v>31</v>
      </c>
      <c r="AL446" s="23" t="s">
        <v>30</v>
      </c>
      <c r="AM446" s="23" t="s">
        <v>31</v>
      </c>
    </row>
    <row r="447" spans="1:42">
      <c r="A447" s="11" t="s">
        <v>5</v>
      </c>
      <c r="B447" s="18">
        <f>SUM(B448:B455)</f>
        <v>1.337000127492277E-2</v>
      </c>
      <c r="C447" s="18">
        <f>SUM(C448:C455)</f>
        <v>5.9486423284096411E-3</v>
      </c>
      <c r="D447" s="18">
        <f t="shared" ref="D447:AM447" si="358">SUM(D448:D455)</f>
        <v>4.4357639444100854E-3</v>
      </c>
      <c r="E447" s="18">
        <f t="shared" si="358"/>
        <v>1.2795858626589189E-3</v>
      </c>
      <c r="F447" s="18">
        <f t="shared" si="358"/>
        <v>1.5715783109580338E-3</v>
      </c>
      <c r="G447" s="18">
        <f t="shared" si="358"/>
        <v>4.2915132833539382E-4</v>
      </c>
      <c r="H447" s="18">
        <f t="shared" si="358"/>
        <v>1.1311889157597011E-3</v>
      </c>
      <c r="I447" s="18">
        <f t="shared" si="358"/>
        <v>0</v>
      </c>
      <c r="J447" s="18">
        <f t="shared" si="358"/>
        <v>5.9634566908272823E-3</v>
      </c>
      <c r="K447" s="18">
        <f t="shared" si="358"/>
        <v>9.1786554407673768E-4</v>
      </c>
      <c r="L447" s="18">
        <f t="shared" si="358"/>
        <v>5.5713460074885536E-3</v>
      </c>
      <c r="M447" s="18">
        <f t="shared" si="358"/>
        <v>1.525590371673281E-3</v>
      </c>
      <c r="N447" s="18">
        <f t="shared" si="358"/>
        <v>2.2189574213771247E-3</v>
      </c>
      <c r="O447" s="18">
        <f t="shared" si="358"/>
        <v>3.5320359449796715E-3</v>
      </c>
      <c r="P447" s="18">
        <f t="shared" si="358"/>
        <v>7.0903807045505623E-4</v>
      </c>
      <c r="Q447" s="18">
        <f t="shared" si="358"/>
        <v>3.9089337653993916E-4</v>
      </c>
      <c r="R447" s="18">
        <f t="shared" si="358"/>
        <v>4.5036677601120569E-3</v>
      </c>
      <c r="S447" s="18">
        <f t="shared" si="358"/>
        <v>3.2705549932485873E-4</v>
      </c>
      <c r="T447" s="18">
        <f t="shared" si="358"/>
        <v>8.8168109670332334E-4</v>
      </c>
      <c r="U447" s="18">
        <f t="shared" si="358"/>
        <v>1.879335864624479E-4</v>
      </c>
      <c r="V447" s="18">
        <f t="shared" si="358"/>
        <v>4.9752675555402655E-4</v>
      </c>
      <c r="W447" s="18">
        <f t="shared" si="358"/>
        <v>4.8283293895538739E-4</v>
      </c>
      <c r="X447" s="18">
        <f t="shared" si="358"/>
        <v>1.7983492088883958E-3</v>
      </c>
      <c r="Y447" s="18">
        <f t="shared" si="358"/>
        <v>4.4606358070803185E-3</v>
      </c>
      <c r="Z447" s="18">
        <f t="shared" si="358"/>
        <v>3.2988399867132645E-3</v>
      </c>
      <c r="AA447" s="18">
        <f t="shared" si="358"/>
        <v>5.1077485708758107E-3</v>
      </c>
      <c r="AB447" s="18">
        <f t="shared" si="358"/>
        <v>0</v>
      </c>
      <c r="AC447" s="18">
        <f t="shared" si="358"/>
        <v>9.7541221666796226E-4</v>
      </c>
      <c r="AD447" s="18">
        <f t="shared" si="358"/>
        <v>3.5312724584897565E-5</v>
      </c>
      <c r="AE447" s="18">
        <f t="shared" si="358"/>
        <v>2.6013223941503781E-4</v>
      </c>
      <c r="AF447" s="18">
        <f t="shared" si="358"/>
        <v>0</v>
      </c>
      <c r="AG447" s="18">
        <f t="shared" si="358"/>
        <v>1.3115573624442075E-4</v>
      </c>
      <c r="AH447" s="18">
        <f t="shared" si="358"/>
        <v>1.6547191380356492E-4</v>
      </c>
      <c r="AI447" s="18">
        <f t="shared" si="358"/>
        <v>0</v>
      </c>
      <c r="AJ447" s="18">
        <f t="shared" si="358"/>
        <v>6.6197156516350304E-4</v>
      </c>
      <c r="AK447" s="18">
        <f t="shared" si="358"/>
        <v>9.3117751622164783E-4</v>
      </c>
      <c r="AL447" s="18">
        <f t="shared" si="358"/>
        <v>4.6814151647721639E-2</v>
      </c>
      <c r="AM447" s="18">
        <f t="shared" si="358"/>
        <v>2.6887848867921477E-2</v>
      </c>
      <c r="AN447" s="18">
        <f>SUM(AL447:AM447)</f>
        <v>7.3702000515643115E-2</v>
      </c>
      <c r="AO447" s="18">
        <f>SUM(AN447,AN459,AN471,AN483,AN495)</f>
        <v>0.71164752085864835</v>
      </c>
      <c r="AP447" s="19"/>
    </row>
    <row r="448" spans="1:42">
      <c r="A448" s="13" t="s">
        <v>13</v>
      </c>
      <c r="B448" s="18">
        <f>B385/$C$122</f>
        <v>3.0987882657894706E-3</v>
      </c>
      <c r="C448" s="18">
        <f>C385/$C$122</f>
        <v>1.4191331205230075E-3</v>
      </c>
      <c r="D448" s="18">
        <f t="shared" ref="D448:AK455" si="359">D385/$C$122</f>
        <v>1.9493174787136725E-3</v>
      </c>
      <c r="E448" s="18">
        <f t="shared" si="359"/>
        <v>5.7407256553097135E-4</v>
      </c>
      <c r="F448" s="18">
        <f t="shared" si="359"/>
        <v>6.0862571994256358E-4</v>
      </c>
      <c r="G448" s="18">
        <f t="shared" si="359"/>
        <v>1.6948028179349811E-4</v>
      </c>
      <c r="H448" s="18">
        <f t="shared" si="359"/>
        <v>4.4240409727816309E-4</v>
      </c>
      <c r="I448" s="18">
        <f t="shared" si="359"/>
        <v>0</v>
      </c>
      <c r="J448" s="18">
        <f t="shared" si="359"/>
        <v>1.5252083578143867E-3</v>
      </c>
      <c r="K448" s="18">
        <f t="shared" si="359"/>
        <v>2.424511954113928E-4</v>
      </c>
      <c r="L448" s="18">
        <f t="shared" si="359"/>
        <v>1.1985800241657071E-3</v>
      </c>
      <c r="M448" s="18">
        <f t="shared" si="359"/>
        <v>3.3658429650333931E-4</v>
      </c>
      <c r="N448" s="18">
        <f t="shared" si="359"/>
        <v>5.3815148406685578E-4</v>
      </c>
      <c r="O448" s="18">
        <f t="shared" si="359"/>
        <v>8.8723420440987725E-4</v>
      </c>
      <c r="P448" s="18">
        <f t="shared" si="359"/>
        <v>1.3424197503770997E-4</v>
      </c>
      <c r="Q448" s="18">
        <f t="shared" si="359"/>
        <v>7.5814738119740367E-5</v>
      </c>
      <c r="R448" s="18">
        <f t="shared" si="359"/>
        <v>1.4302476990967928E-3</v>
      </c>
      <c r="S448" s="18">
        <f t="shared" si="359"/>
        <v>1.067714526828577E-4</v>
      </c>
      <c r="T448" s="18">
        <f t="shared" si="359"/>
        <v>3.6315039551989474E-4</v>
      </c>
      <c r="U448" s="18">
        <f t="shared" si="359"/>
        <v>7.8619162512793086E-5</v>
      </c>
      <c r="V448" s="18">
        <f t="shared" si="359"/>
        <v>1.6792545233900637E-4</v>
      </c>
      <c r="W448" s="18">
        <f t="shared" si="359"/>
        <v>1.6779009371256106E-4</v>
      </c>
      <c r="X448" s="18">
        <f t="shared" si="359"/>
        <v>5.9274485484521937E-5</v>
      </c>
      <c r="Y448" s="18">
        <f t="shared" si="359"/>
        <v>1.5018200568706647E-4</v>
      </c>
      <c r="Z448" s="18">
        <f t="shared" si="359"/>
        <v>1.6573284548573924E-3</v>
      </c>
      <c r="AA448" s="18">
        <f t="shared" si="359"/>
        <v>2.6191718782901862E-3</v>
      </c>
      <c r="AB448" s="18">
        <f t="shared" si="359"/>
        <v>0</v>
      </c>
      <c r="AC448" s="18">
        <f t="shared" si="359"/>
        <v>1.0449095706512671E-4</v>
      </c>
      <c r="AD448" s="18">
        <f t="shared" si="359"/>
        <v>2.4626819759476796E-5</v>
      </c>
      <c r="AE448" s="18">
        <f t="shared" si="359"/>
        <v>1.845522672886587E-4</v>
      </c>
      <c r="AF448" s="18">
        <f t="shared" si="359"/>
        <v>0</v>
      </c>
      <c r="AG448" s="18">
        <f t="shared" si="359"/>
        <v>0</v>
      </c>
      <c r="AH448" s="18">
        <f t="shared" si="359"/>
        <v>0</v>
      </c>
      <c r="AI448" s="18">
        <f t="shared" si="359"/>
        <v>0</v>
      </c>
      <c r="AJ448" s="18">
        <f t="shared" si="359"/>
        <v>2.6724343629008448E-4</v>
      </c>
      <c r="AK448" s="18">
        <f t="shared" si="359"/>
        <v>3.8274016348083733E-4</v>
      </c>
      <c r="AL448" s="18">
        <f>SUM(AJ448,AH448,AF448,AD448,AB448,Z448,X448,V448,T448,R448,P448,N448,L448,J448,H448,F448,D448,B448)</f>
        <v>1.3465114146155697E-2</v>
      </c>
      <c r="AM448" s="18">
        <f>SUM(AK448,AI448,AG448,AE448,AC448,AA448,Y448,W448,U448,S448,Q448,O448,M448,K448,I448,G448,E448,C448)</f>
        <v>7.499088383011914E-3</v>
      </c>
    </row>
    <row r="449" spans="1:40">
      <c r="A449" s="15" t="s">
        <v>6</v>
      </c>
      <c r="B449" s="18">
        <f t="shared" ref="B449:C455" si="360">B386/$C$122</f>
        <v>3.4236287569552127E-3</v>
      </c>
      <c r="C449" s="18">
        <f t="shared" si="360"/>
        <v>1.5111828528553333E-3</v>
      </c>
      <c r="D449" s="18">
        <f t="shared" si="359"/>
        <v>1.4931911942354073E-3</v>
      </c>
      <c r="E449" s="18">
        <f t="shared" si="359"/>
        <v>4.238368899573876E-4</v>
      </c>
      <c r="F449" s="18">
        <f t="shared" si="359"/>
        <v>6.4373889207368243E-4</v>
      </c>
      <c r="G449" s="18">
        <f t="shared" si="359"/>
        <v>1.7277374325153148E-4</v>
      </c>
      <c r="H449" s="18">
        <f t="shared" si="359"/>
        <v>1.3421176915612339E-4</v>
      </c>
      <c r="I449" s="18">
        <f t="shared" si="359"/>
        <v>0</v>
      </c>
      <c r="J449" s="18">
        <f t="shared" si="359"/>
        <v>2.032580324436796E-3</v>
      </c>
      <c r="K449" s="18">
        <f t="shared" si="359"/>
        <v>3.114167649082534E-4</v>
      </c>
      <c r="L449" s="18">
        <f t="shared" si="359"/>
        <v>1.4046390704138042E-3</v>
      </c>
      <c r="M449" s="18">
        <f t="shared" si="359"/>
        <v>3.8018123493003376E-4</v>
      </c>
      <c r="N449" s="18">
        <f t="shared" si="359"/>
        <v>9.9395662188899803E-4</v>
      </c>
      <c r="O449" s="18">
        <f t="shared" si="359"/>
        <v>1.5794296392519567E-3</v>
      </c>
      <c r="P449" s="18">
        <f t="shared" si="359"/>
        <v>2.68784195940815E-4</v>
      </c>
      <c r="Q449" s="18">
        <f t="shared" si="359"/>
        <v>1.463080269597021E-4</v>
      </c>
      <c r="R449" s="18">
        <f t="shared" si="359"/>
        <v>3.9228688945347706E-4</v>
      </c>
      <c r="S449" s="18">
        <f t="shared" si="359"/>
        <v>2.8225835487629359E-5</v>
      </c>
      <c r="T449" s="18">
        <f t="shared" si="359"/>
        <v>1.1016863847403783E-4</v>
      </c>
      <c r="U449" s="18">
        <f t="shared" si="359"/>
        <v>2.2987883746025502E-5</v>
      </c>
      <c r="V449" s="18">
        <f t="shared" si="359"/>
        <v>1.3372644372300669E-4</v>
      </c>
      <c r="W449" s="18">
        <f t="shared" si="359"/>
        <v>1.2878527311137433E-4</v>
      </c>
      <c r="X449" s="18">
        <f t="shared" si="359"/>
        <v>7.552461916354665E-5</v>
      </c>
      <c r="Y449" s="18">
        <f t="shared" si="359"/>
        <v>1.8443263428369997E-4</v>
      </c>
      <c r="Z449" s="18">
        <f t="shared" si="359"/>
        <v>8.5768758574063773E-4</v>
      </c>
      <c r="AA449" s="18">
        <f t="shared" si="359"/>
        <v>1.3064225094102544E-3</v>
      </c>
      <c r="AB449" s="18">
        <f t="shared" si="359"/>
        <v>0</v>
      </c>
      <c r="AC449" s="18">
        <f t="shared" si="359"/>
        <v>1.2832124848899894E-4</v>
      </c>
      <c r="AD449" s="18">
        <f t="shared" si="359"/>
        <v>0</v>
      </c>
      <c r="AE449" s="18">
        <f t="shared" si="359"/>
        <v>0</v>
      </c>
      <c r="AF449" s="18">
        <f t="shared" si="359"/>
        <v>0</v>
      </c>
      <c r="AG449" s="18">
        <f t="shared" si="359"/>
        <v>0</v>
      </c>
      <c r="AH449" s="18">
        <f t="shared" si="359"/>
        <v>0</v>
      </c>
      <c r="AI449" s="18">
        <f t="shared" si="359"/>
        <v>0</v>
      </c>
      <c r="AJ449" s="18">
        <f t="shared" si="359"/>
        <v>2.2752863788102974E-4</v>
      </c>
      <c r="AK449" s="18">
        <f t="shared" si="359"/>
        <v>3.1407413748001648E-4</v>
      </c>
      <c r="AL449" s="18">
        <f t="shared" ref="AL449:AL455" si="361">SUM(AJ449,AH449,AF449,AD449,AB449,Z449,X449,V449,T449,R449,P449,N449,L449,J449,H449,F449,D449,B449)</f>
        <v>1.2191653639536577E-2</v>
      </c>
      <c r="AM449" s="18">
        <f t="shared" ref="AM449:AM455" si="362">SUM(AK449,AI449,AG449,AE449,AC449,AA449,Y449,W449,U449,S449,Q449,O449,M449,K449,I449,G449,E449,C449)</f>
        <v>6.6383786741221976E-3</v>
      </c>
    </row>
    <row r="450" spans="1:40">
      <c r="A450" s="13" t="s">
        <v>7</v>
      </c>
      <c r="B450" s="18">
        <f t="shared" si="360"/>
        <v>2.0323141777583422E-3</v>
      </c>
      <c r="C450" s="18">
        <f t="shared" si="360"/>
        <v>8.5665594867629291E-4</v>
      </c>
      <c r="D450" s="18">
        <f t="shared" si="359"/>
        <v>3.5352455419950744E-4</v>
      </c>
      <c r="E450" s="18">
        <f t="shared" si="359"/>
        <v>9.5827057779645776E-5</v>
      </c>
      <c r="F450" s="18">
        <f t="shared" si="359"/>
        <v>4.4748331077335949E-5</v>
      </c>
      <c r="G450" s="18">
        <f t="shared" si="359"/>
        <v>1.146911939060758E-5</v>
      </c>
      <c r="H450" s="18">
        <f t="shared" si="359"/>
        <v>0</v>
      </c>
      <c r="I450" s="18">
        <f t="shared" si="359"/>
        <v>0</v>
      </c>
      <c r="J450" s="18">
        <f t="shared" si="359"/>
        <v>1.086677904501466E-3</v>
      </c>
      <c r="K450" s="18">
        <f t="shared" si="359"/>
        <v>1.5899385695590195E-4</v>
      </c>
      <c r="L450" s="18">
        <f t="shared" si="359"/>
        <v>5.8065182175771489E-4</v>
      </c>
      <c r="M450" s="18">
        <f t="shared" si="359"/>
        <v>1.500814311411783E-4</v>
      </c>
      <c r="N450" s="18">
        <f t="shared" si="359"/>
        <v>4.305800368908406E-4</v>
      </c>
      <c r="O450" s="18">
        <f t="shared" si="359"/>
        <v>6.533892419164942E-4</v>
      </c>
      <c r="P450" s="18">
        <f t="shared" si="359"/>
        <v>3.6518808427797448E-5</v>
      </c>
      <c r="Q450" s="18">
        <f t="shared" si="359"/>
        <v>1.8983061706570403E-5</v>
      </c>
      <c r="R450" s="18">
        <f t="shared" si="359"/>
        <v>1.012675408895725E-3</v>
      </c>
      <c r="S450" s="18">
        <f t="shared" si="359"/>
        <v>6.9582257176130867E-5</v>
      </c>
      <c r="T450" s="18">
        <f t="shared" si="359"/>
        <v>4.7043052279092164E-5</v>
      </c>
      <c r="U450" s="18">
        <f t="shared" si="359"/>
        <v>9.3739307052492581E-6</v>
      </c>
      <c r="V450" s="18">
        <f t="shared" si="359"/>
        <v>8.5653687432666917E-5</v>
      </c>
      <c r="W450" s="18">
        <f t="shared" si="359"/>
        <v>7.8773512125361283E-5</v>
      </c>
      <c r="X450" s="18">
        <f t="shared" si="359"/>
        <v>1.4512377529544721E-4</v>
      </c>
      <c r="Y450" s="18">
        <f t="shared" si="359"/>
        <v>3.3843325409952199E-4</v>
      </c>
      <c r="Z450" s="18">
        <f t="shared" si="359"/>
        <v>3.536117336776161E-4</v>
      </c>
      <c r="AA450" s="18">
        <f t="shared" si="359"/>
        <v>5.1435910818858519E-4</v>
      </c>
      <c r="AB450" s="18">
        <f t="shared" si="359"/>
        <v>0</v>
      </c>
      <c r="AC450" s="18">
        <f t="shared" si="359"/>
        <v>0</v>
      </c>
      <c r="AD450" s="18">
        <f t="shared" si="359"/>
        <v>6.6994106182480959E-6</v>
      </c>
      <c r="AE450" s="18">
        <f t="shared" si="359"/>
        <v>4.62095783077814E-5</v>
      </c>
      <c r="AF450" s="18">
        <f t="shared" si="359"/>
        <v>0</v>
      </c>
      <c r="AG450" s="18">
        <f t="shared" si="359"/>
        <v>0</v>
      </c>
      <c r="AH450" s="18">
        <f t="shared" si="359"/>
        <v>0</v>
      </c>
      <c r="AI450" s="18">
        <f t="shared" si="359"/>
        <v>0</v>
      </c>
      <c r="AJ450" s="18">
        <f t="shared" si="359"/>
        <v>2.3451661607338271E-5</v>
      </c>
      <c r="AK450" s="18">
        <f t="shared" si="359"/>
        <v>3.0913983052130259E-5</v>
      </c>
      <c r="AL450" s="18">
        <f t="shared" si="361"/>
        <v>6.2392743644191376E-3</v>
      </c>
      <c r="AM450" s="18">
        <f t="shared" si="362"/>
        <v>3.0330453412214515E-3</v>
      </c>
    </row>
    <row r="451" spans="1:40">
      <c r="A451" s="15" t="s">
        <v>8</v>
      </c>
      <c r="B451" s="18">
        <f t="shared" si="360"/>
        <v>2.2469714222132786E-3</v>
      </c>
      <c r="C451" s="18">
        <f t="shared" si="360"/>
        <v>9.9725344242674783E-4</v>
      </c>
      <c r="D451" s="18">
        <f t="shared" si="359"/>
        <v>1.7465355693936502E-4</v>
      </c>
      <c r="E451" s="18">
        <f t="shared" si="359"/>
        <v>4.9846929616343014E-5</v>
      </c>
      <c r="F451" s="18">
        <f t="shared" si="359"/>
        <v>8.842899421743123E-5</v>
      </c>
      <c r="G451" s="18">
        <f t="shared" si="359"/>
        <v>2.3863839724253055E-5</v>
      </c>
      <c r="H451" s="18">
        <f t="shared" si="359"/>
        <v>2.2650403842936791E-4</v>
      </c>
      <c r="I451" s="18">
        <f t="shared" si="359"/>
        <v>0</v>
      </c>
      <c r="J451" s="18">
        <f t="shared" si="359"/>
        <v>7.9715142766789942E-4</v>
      </c>
      <c r="K451" s="18">
        <f t="shared" si="359"/>
        <v>1.2280406518707106E-4</v>
      </c>
      <c r="L451" s="18">
        <f t="shared" si="359"/>
        <v>8.5323178696741103E-4</v>
      </c>
      <c r="M451" s="18">
        <f t="shared" si="359"/>
        <v>2.322044846274635E-4</v>
      </c>
      <c r="N451" s="18">
        <f t="shared" si="359"/>
        <v>1.7372270048102558E-4</v>
      </c>
      <c r="O451" s="18">
        <f t="shared" si="359"/>
        <v>2.7756651185274663E-4</v>
      </c>
      <c r="P451" s="18">
        <f t="shared" si="359"/>
        <v>7.2166300318734372E-5</v>
      </c>
      <c r="Q451" s="18">
        <f t="shared" si="359"/>
        <v>3.9498127677717323E-5</v>
      </c>
      <c r="R451" s="18">
        <f t="shared" si="359"/>
        <v>5.8806869708638446E-4</v>
      </c>
      <c r="S451" s="18">
        <f t="shared" si="359"/>
        <v>4.2545018640658638E-5</v>
      </c>
      <c r="T451" s="18">
        <f t="shared" si="359"/>
        <v>1.3944552895510409E-4</v>
      </c>
      <c r="U451" s="18">
        <f t="shared" si="359"/>
        <v>2.9256559154774676E-5</v>
      </c>
      <c r="V451" s="18">
        <f t="shared" si="359"/>
        <v>5.6421243342720385E-5</v>
      </c>
      <c r="W451" s="18">
        <f t="shared" si="359"/>
        <v>5.4634780691055333E-5</v>
      </c>
      <c r="X451" s="18">
        <f t="shared" si="359"/>
        <v>4.2221122889130004E-4</v>
      </c>
      <c r="Y451" s="18">
        <f t="shared" si="359"/>
        <v>1.0367084741036694E-3</v>
      </c>
      <c r="Z451" s="18">
        <f t="shared" si="359"/>
        <v>1.5649906138838203E-4</v>
      </c>
      <c r="AA451" s="18">
        <f t="shared" si="359"/>
        <v>2.3968668637529313E-4</v>
      </c>
      <c r="AB451" s="18">
        <f t="shared" si="359"/>
        <v>0</v>
      </c>
      <c r="AC451" s="18">
        <f t="shared" si="359"/>
        <v>5.4437926789469842E-5</v>
      </c>
      <c r="AD451" s="18">
        <f t="shared" si="359"/>
        <v>0</v>
      </c>
      <c r="AE451" s="18">
        <f t="shared" si="359"/>
        <v>0</v>
      </c>
      <c r="AF451" s="18">
        <f t="shared" si="359"/>
        <v>0</v>
      </c>
      <c r="AG451" s="18">
        <f t="shared" si="359"/>
        <v>5.4437926789469835E-5</v>
      </c>
      <c r="AH451" s="18">
        <f t="shared" si="359"/>
        <v>0</v>
      </c>
      <c r="AI451" s="18">
        <f t="shared" si="359"/>
        <v>0</v>
      </c>
      <c r="AJ451" s="18">
        <f t="shared" si="359"/>
        <v>2.3171890422912421E-5</v>
      </c>
      <c r="AK451" s="18">
        <f t="shared" si="359"/>
        <v>3.2161420230678691E-5</v>
      </c>
      <c r="AL451" s="18">
        <f t="shared" si="361"/>
        <v>6.0186478773213165E-3</v>
      </c>
      <c r="AM451" s="18">
        <f t="shared" si="362"/>
        <v>3.2869061938874122E-3</v>
      </c>
    </row>
    <row r="452" spans="1:40">
      <c r="A452" s="13" t="s">
        <v>9</v>
      </c>
      <c r="B452" s="18">
        <f t="shared" si="360"/>
        <v>1.2715479750927256E-3</v>
      </c>
      <c r="C452" s="18">
        <f t="shared" si="360"/>
        <v>5.7249482226167368E-4</v>
      </c>
      <c r="D452" s="18">
        <f t="shared" si="359"/>
        <v>1.3586092897826797E-4</v>
      </c>
      <c r="E452" s="18">
        <f t="shared" si="359"/>
        <v>3.9335653985121701E-5</v>
      </c>
      <c r="F452" s="18">
        <f t="shared" si="359"/>
        <v>5.3255121319043364E-5</v>
      </c>
      <c r="G452" s="18">
        <f t="shared" si="359"/>
        <v>1.4579338985135744E-5</v>
      </c>
      <c r="H452" s="18">
        <f t="shared" si="359"/>
        <v>3.4102219957827675E-5</v>
      </c>
      <c r="I452" s="18">
        <f t="shared" si="359"/>
        <v>0</v>
      </c>
      <c r="J452" s="18">
        <f t="shared" si="359"/>
        <v>2.1064439186249594E-4</v>
      </c>
      <c r="K452" s="18">
        <f t="shared" si="359"/>
        <v>3.2919454783135787E-5</v>
      </c>
      <c r="L452" s="18">
        <f t="shared" si="359"/>
        <v>6.2901945029528172E-4</v>
      </c>
      <c r="M452" s="18">
        <f t="shared" si="359"/>
        <v>1.7365946895929929E-4</v>
      </c>
      <c r="N452" s="18">
        <f t="shared" si="359"/>
        <v>5.3378601759448555E-5</v>
      </c>
      <c r="O452" s="18">
        <f t="shared" si="359"/>
        <v>8.6518405448795849E-5</v>
      </c>
      <c r="P452" s="18">
        <f t="shared" si="359"/>
        <v>9.0544045928036364E-5</v>
      </c>
      <c r="Q452" s="18">
        <f t="shared" si="359"/>
        <v>5.0272766186697376E-5</v>
      </c>
      <c r="R452" s="18">
        <f t="shared" si="359"/>
        <v>3.5944203590831746E-4</v>
      </c>
      <c r="S452" s="18">
        <f t="shared" si="359"/>
        <v>2.6380336964930451E-5</v>
      </c>
      <c r="T452" s="18">
        <f t="shared" si="359"/>
        <v>5.5986075816133044E-5</v>
      </c>
      <c r="U452" s="18">
        <f t="shared" si="359"/>
        <v>1.1915972684609188E-5</v>
      </c>
      <c r="V452" s="18">
        <f t="shared" si="359"/>
        <v>5.3799928716626163E-5</v>
      </c>
      <c r="W452" s="18">
        <f t="shared" si="359"/>
        <v>5.2849279315035404E-5</v>
      </c>
      <c r="X452" s="18">
        <f t="shared" si="359"/>
        <v>2.366797290386766E-4</v>
      </c>
      <c r="Y452" s="18">
        <f t="shared" si="359"/>
        <v>5.895474292208178E-4</v>
      </c>
      <c r="Z452" s="18">
        <f t="shared" si="359"/>
        <v>1.3589443240750079E-4</v>
      </c>
      <c r="AA452" s="18">
        <f t="shared" si="359"/>
        <v>2.1113715032686201E-4</v>
      </c>
      <c r="AB452" s="18">
        <f t="shared" si="359"/>
        <v>0</v>
      </c>
      <c r="AC452" s="18">
        <f t="shared" si="359"/>
        <v>2.3835062373133792E-4</v>
      </c>
      <c r="AD452" s="18">
        <f t="shared" si="359"/>
        <v>3.9864942071726775E-6</v>
      </c>
      <c r="AE452" s="18">
        <f t="shared" si="359"/>
        <v>2.9370393818597726E-5</v>
      </c>
      <c r="AF452" s="18">
        <f t="shared" si="359"/>
        <v>0</v>
      </c>
      <c r="AG452" s="18">
        <f t="shared" si="359"/>
        <v>0</v>
      </c>
      <c r="AH452" s="18">
        <f t="shared" si="359"/>
        <v>6.8204439915655349E-5</v>
      </c>
      <c r="AI452" s="18">
        <f t="shared" si="359"/>
        <v>0</v>
      </c>
      <c r="AJ452" s="18">
        <f t="shared" si="359"/>
        <v>4.41906622089003E-5</v>
      </c>
      <c r="AK452" s="18">
        <f t="shared" si="359"/>
        <v>6.2220726776620531E-5</v>
      </c>
      <c r="AL452" s="18">
        <f t="shared" si="361"/>
        <v>3.4365365334121092E-3</v>
      </c>
      <c r="AM452" s="18">
        <f t="shared" si="362"/>
        <v>2.1915518234486707E-3</v>
      </c>
    </row>
    <row r="453" spans="1:40">
      <c r="A453" s="15" t="s">
        <v>10</v>
      </c>
      <c r="B453" s="18">
        <f t="shared" si="360"/>
        <v>8.2514215220818351E-4</v>
      </c>
      <c r="C453" s="18">
        <f t="shared" si="360"/>
        <v>3.7638891896069824E-4</v>
      </c>
      <c r="D453" s="18">
        <f t="shared" si="359"/>
        <v>1.5167162408494231E-4</v>
      </c>
      <c r="E453" s="18">
        <f t="shared" si="359"/>
        <v>4.4490304218230444E-5</v>
      </c>
      <c r="F453" s="18">
        <f t="shared" si="359"/>
        <v>3.2333891292094475E-5</v>
      </c>
      <c r="G453" s="18">
        <f t="shared" si="359"/>
        <v>8.9681667019098406E-6</v>
      </c>
      <c r="H453" s="18">
        <f t="shared" si="359"/>
        <v>1.9669931705030934E-4</v>
      </c>
      <c r="I453" s="18">
        <f t="shared" si="359"/>
        <v>0</v>
      </c>
      <c r="J453" s="18">
        <f t="shared" si="359"/>
        <v>1.6953247279312774E-4</v>
      </c>
      <c r="K453" s="18">
        <f t="shared" si="359"/>
        <v>2.6842618087960555E-5</v>
      </c>
      <c r="L453" s="18">
        <f t="shared" si="359"/>
        <v>5.1638492413729549E-4</v>
      </c>
      <c r="M453" s="18">
        <f t="shared" si="359"/>
        <v>1.4443657831172792E-4</v>
      </c>
      <c r="N453" s="18">
        <f t="shared" si="359"/>
        <v>2.9167976289956454E-5</v>
      </c>
      <c r="O453" s="18">
        <f t="shared" si="359"/>
        <v>4.7897942099800995E-5</v>
      </c>
      <c r="P453" s="18">
        <f t="shared" si="359"/>
        <v>7.5863972264552453E-5</v>
      </c>
      <c r="Q453" s="18">
        <f t="shared" si="359"/>
        <v>4.2675410490117775E-5</v>
      </c>
      <c r="R453" s="18">
        <f t="shared" si="359"/>
        <v>2.8884114484882539E-4</v>
      </c>
      <c r="S453" s="18">
        <f t="shared" si="359"/>
        <v>2.1477304469715215E-5</v>
      </c>
      <c r="T453" s="18">
        <f t="shared" si="359"/>
        <v>9.7726978699129151E-5</v>
      </c>
      <c r="U453" s="18">
        <f t="shared" si="359"/>
        <v>2.1073330895509391E-5</v>
      </c>
      <c r="V453" s="18">
        <f t="shared" si="359"/>
        <v>0</v>
      </c>
      <c r="W453" s="18">
        <f t="shared" si="359"/>
        <v>0</v>
      </c>
      <c r="X453" s="18">
        <f t="shared" si="359"/>
        <v>3.6119263271627286E-4</v>
      </c>
      <c r="Y453" s="18">
        <f t="shared" si="359"/>
        <v>9.1151918316817514E-4</v>
      </c>
      <c r="Z453" s="18">
        <f t="shared" si="359"/>
        <v>1.0579708423210399E-4</v>
      </c>
      <c r="AA453" s="18">
        <f t="shared" si="359"/>
        <v>1.6653515797664857E-4</v>
      </c>
      <c r="AB453" s="18">
        <f t="shared" si="359"/>
        <v>0</v>
      </c>
      <c r="AC453" s="18">
        <f t="shared" si="359"/>
        <v>2.710695934074932E-4</v>
      </c>
      <c r="AD453" s="18">
        <f t="shared" si="359"/>
        <v>0</v>
      </c>
      <c r="AE453" s="18">
        <f t="shared" si="359"/>
        <v>0</v>
      </c>
      <c r="AF453" s="18">
        <f t="shared" si="359"/>
        <v>0</v>
      </c>
      <c r="AG453" s="18">
        <f t="shared" si="359"/>
        <v>7.6717809454950907E-5</v>
      </c>
      <c r="AH453" s="18">
        <f t="shared" si="359"/>
        <v>0</v>
      </c>
      <c r="AI453" s="18">
        <f t="shared" si="359"/>
        <v>0</v>
      </c>
      <c r="AJ453" s="18">
        <f t="shared" si="359"/>
        <v>6.3545678026530512E-5</v>
      </c>
      <c r="AK453" s="18">
        <f t="shared" si="359"/>
        <v>9.0648334886077341E-5</v>
      </c>
      <c r="AL453" s="18">
        <f t="shared" si="361"/>
        <v>2.9138998486433238E-3</v>
      </c>
      <c r="AM453" s="18">
        <f t="shared" si="362"/>
        <v>2.2507406531290159E-3</v>
      </c>
    </row>
    <row r="454" spans="1:40">
      <c r="A454" s="13" t="s">
        <v>11</v>
      </c>
      <c r="B454" s="18">
        <f t="shared" si="360"/>
        <v>3.9927533664185018E-4</v>
      </c>
      <c r="C454" s="18">
        <f t="shared" si="360"/>
        <v>1.8315359042193422E-4</v>
      </c>
      <c r="D454" s="18">
        <f t="shared" si="359"/>
        <v>1.5000271436067762E-4</v>
      </c>
      <c r="E454" s="18">
        <f t="shared" si="359"/>
        <v>4.4248143371869932E-5</v>
      </c>
      <c r="F454" s="18">
        <f t="shared" si="359"/>
        <v>1.0044736103588254E-4</v>
      </c>
      <c r="G454" s="18">
        <f t="shared" si="359"/>
        <v>2.8016838488457958E-5</v>
      </c>
      <c r="H454" s="18">
        <f t="shared" si="359"/>
        <v>9.7267473887909561E-5</v>
      </c>
      <c r="I454" s="18">
        <f t="shared" si="359"/>
        <v>0</v>
      </c>
      <c r="J454" s="18">
        <f t="shared" si="359"/>
        <v>1.108765858618693E-4</v>
      </c>
      <c r="K454" s="18">
        <f t="shared" si="359"/>
        <v>1.7654146120084176E-5</v>
      </c>
      <c r="L454" s="18">
        <f t="shared" si="359"/>
        <v>2.5187641159382293E-4</v>
      </c>
      <c r="M454" s="18">
        <f t="shared" si="359"/>
        <v>7.0847744867864038E-5</v>
      </c>
      <c r="N454" s="18">
        <f t="shared" si="359"/>
        <v>0</v>
      </c>
      <c r="O454" s="18">
        <f t="shared" si="359"/>
        <v>0</v>
      </c>
      <c r="P454" s="18">
        <f t="shared" si="359"/>
        <v>1.999375797080829E-5</v>
      </c>
      <c r="Q454" s="18">
        <f t="shared" si="359"/>
        <v>1.1310230493540873E-5</v>
      </c>
      <c r="R454" s="18">
        <f t="shared" si="359"/>
        <v>3.0056037217004121E-4</v>
      </c>
      <c r="S454" s="18">
        <f t="shared" si="359"/>
        <v>2.2474359966972708E-5</v>
      </c>
      <c r="T454" s="18">
        <f t="shared" si="359"/>
        <v>5.4086965816678874E-5</v>
      </c>
      <c r="U454" s="18">
        <f t="shared" si="359"/>
        <v>1.1728601473561129E-5</v>
      </c>
      <c r="V454" s="18">
        <f t="shared" si="359"/>
        <v>0</v>
      </c>
      <c r="W454" s="18">
        <f t="shared" si="359"/>
        <v>0</v>
      </c>
      <c r="X454" s="18">
        <f t="shared" si="359"/>
        <v>2.5513599454080255E-4</v>
      </c>
      <c r="Y454" s="18">
        <f t="shared" si="359"/>
        <v>6.4749073618411185E-4</v>
      </c>
      <c r="Z454" s="18">
        <f t="shared" si="359"/>
        <v>2.5409950068623166E-5</v>
      </c>
      <c r="AA454" s="18">
        <f t="shared" si="359"/>
        <v>4.0222674350352843E-5</v>
      </c>
      <c r="AB454" s="18">
        <f t="shared" si="359"/>
        <v>0</v>
      </c>
      <c r="AC454" s="18">
        <f t="shared" si="359"/>
        <v>1.6211748688123884E-4</v>
      </c>
      <c r="AD454" s="18">
        <f t="shared" si="359"/>
        <v>0</v>
      </c>
      <c r="AE454" s="18">
        <f t="shared" si="359"/>
        <v>0</v>
      </c>
      <c r="AF454" s="18">
        <f t="shared" si="359"/>
        <v>0</v>
      </c>
      <c r="AG454" s="18">
        <f t="shared" si="359"/>
        <v>0</v>
      </c>
      <c r="AH454" s="18">
        <f t="shared" si="359"/>
        <v>9.7267473887909561E-5</v>
      </c>
      <c r="AI454" s="18">
        <f t="shared" si="359"/>
        <v>0</v>
      </c>
      <c r="AJ454" s="18">
        <f t="shared" si="359"/>
        <v>1.2839598726707361E-5</v>
      </c>
      <c r="AK454" s="18">
        <f t="shared" si="359"/>
        <v>1.8418750315287171E-5</v>
      </c>
      <c r="AL454" s="18">
        <f t="shared" si="361"/>
        <v>1.875039996563583E-3</v>
      </c>
      <c r="AM454" s="18">
        <f t="shared" si="362"/>
        <v>1.2576833029352755E-3</v>
      </c>
    </row>
    <row r="455" spans="1:40">
      <c r="A455" s="15" t="s">
        <v>12</v>
      </c>
      <c r="B455" s="18">
        <f t="shared" si="360"/>
        <v>7.2333188263705623E-5</v>
      </c>
      <c r="C455" s="18">
        <f t="shared" si="360"/>
        <v>3.2379632283953584E-5</v>
      </c>
      <c r="D455" s="18">
        <f t="shared" si="359"/>
        <v>2.7541892898244681E-5</v>
      </c>
      <c r="E455" s="18">
        <f t="shared" si="359"/>
        <v>7.9283181993492796E-6</v>
      </c>
      <c r="F455" s="18">
        <f t="shared" si="359"/>
        <v>0</v>
      </c>
      <c r="G455" s="18">
        <f t="shared" ref="G455:AK455" si="363">G392/$C$122</f>
        <v>0</v>
      </c>
      <c r="H455" s="18">
        <f t="shared" si="363"/>
        <v>0</v>
      </c>
      <c r="I455" s="18">
        <f t="shared" si="363"/>
        <v>0</v>
      </c>
      <c r="J455" s="18">
        <f t="shared" si="363"/>
        <v>3.0785225889240402E-5</v>
      </c>
      <c r="K455" s="18">
        <f t="shared" si="363"/>
        <v>4.7834426229379548E-6</v>
      </c>
      <c r="L455" s="18">
        <f t="shared" si="363"/>
        <v>1.3696251815751613E-4</v>
      </c>
      <c r="M455" s="18">
        <f t="shared" si="363"/>
        <v>3.7595132332374891E-5</v>
      </c>
      <c r="N455" s="18">
        <f t="shared" si="363"/>
        <v>0</v>
      </c>
      <c r="O455" s="18">
        <f t="shared" si="363"/>
        <v>0</v>
      </c>
      <c r="P455" s="18">
        <f t="shared" si="363"/>
        <v>1.0925014566602473E-5</v>
      </c>
      <c r="Q455" s="18">
        <f t="shared" si="363"/>
        <v>6.031014905852978E-6</v>
      </c>
      <c r="R455" s="18">
        <f t="shared" si="363"/>
        <v>1.3154551265249392E-4</v>
      </c>
      <c r="S455" s="18">
        <f t="shared" si="363"/>
        <v>9.5989339359637571E-6</v>
      </c>
      <c r="T455" s="18">
        <f t="shared" si="363"/>
        <v>1.4073461143253434E-5</v>
      </c>
      <c r="U455" s="18">
        <f t="shared" si="363"/>
        <v>2.978145289925681E-6</v>
      </c>
      <c r="V455" s="18">
        <f t="shared" si="363"/>
        <v>0</v>
      </c>
      <c r="W455" s="18">
        <f t="shared" si="363"/>
        <v>0</v>
      </c>
      <c r="X455" s="18">
        <f t="shared" si="363"/>
        <v>2.4320674375782788E-4</v>
      </c>
      <c r="Y455" s="18">
        <f t="shared" si="363"/>
        <v>6.0232209033325582E-4</v>
      </c>
      <c r="Z455" s="18">
        <f t="shared" si="363"/>
        <v>6.611684341008137E-6</v>
      </c>
      <c r="AA455" s="18">
        <f t="shared" si="363"/>
        <v>1.0213405957628345E-5</v>
      </c>
      <c r="AB455" s="18">
        <f t="shared" si="363"/>
        <v>0</v>
      </c>
      <c r="AC455" s="18">
        <f t="shared" si="363"/>
        <v>1.6624380304296988E-5</v>
      </c>
      <c r="AD455" s="18">
        <f t="shared" si="363"/>
        <v>0</v>
      </c>
      <c r="AE455" s="18">
        <f t="shared" si="363"/>
        <v>0</v>
      </c>
      <c r="AF455" s="18">
        <f t="shared" si="363"/>
        <v>0</v>
      </c>
      <c r="AG455" s="18">
        <f t="shared" si="363"/>
        <v>0</v>
      </c>
      <c r="AH455" s="18">
        <f t="shared" si="363"/>
        <v>0</v>
      </c>
      <c r="AI455" s="18">
        <f t="shared" si="363"/>
        <v>0</v>
      </c>
      <c r="AJ455" s="18">
        <f t="shared" si="363"/>
        <v>0</v>
      </c>
      <c r="AK455" s="18">
        <f t="shared" si="363"/>
        <v>0</v>
      </c>
      <c r="AL455" s="18">
        <f t="shared" si="361"/>
        <v>6.7398524166989264E-4</v>
      </c>
      <c r="AM455" s="18">
        <f t="shared" si="362"/>
        <v>7.3045449616553917E-4</v>
      </c>
    </row>
    <row r="456" spans="1:40">
      <c r="A456" s="21"/>
      <c r="B456" s="21"/>
      <c r="C456" s="21"/>
      <c r="D456" s="21"/>
      <c r="E456" s="21"/>
      <c r="F456" s="21"/>
      <c r="G456" s="21"/>
      <c r="H456" s="21"/>
      <c r="I456" s="21"/>
    </row>
    <row r="457" spans="1:40" ht="22.5">
      <c r="B457" s="16" t="s">
        <v>37</v>
      </c>
      <c r="C457" s="25"/>
      <c r="D457" s="16" t="s">
        <v>38</v>
      </c>
      <c r="E457" s="16"/>
      <c r="F457" s="16" t="s">
        <v>154</v>
      </c>
      <c r="G457" s="16"/>
      <c r="H457" s="16" t="s">
        <v>39</v>
      </c>
      <c r="I457" s="16"/>
      <c r="J457" s="16" t="s">
        <v>40</v>
      </c>
      <c r="K457" s="16"/>
      <c r="L457" s="16" t="s">
        <v>51</v>
      </c>
      <c r="M457" s="16"/>
      <c r="N457" s="16" t="s">
        <v>158</v>
      </c>
      <c r="O457" s="16"/>
      <c r="P457" s="16" t="s">
        <v>159</v>
      </c>
      <c r="Q457" s="16"/>
      <c r="R457" s="16" t="s">
        <v>161</v>
      </c>
      <c r="S457" s="16"/>
      <c r="T457" s="16" t="s">
        <v>55</v>
      </c>
      <c r="U457" s="16"/>
      <c r="V457" s="16" t="s">
        <v>163</v>
      </c>
      <c r="W457" s="16"/>
      <c r="X457" s="16" t="s">
        <v>165</v>
      </c>
      <c r="Y457" s="16"/>
      <c r="Z457" s="16" t="s">
        <v>167</v>
      </c>
      <c r="AA457" s="16"/>
      <c r="AB457" s="16" t="s">
        <v>169</v>
      </c>
      <c r="AC457" s="16"/>
      <c r="AD457" s="16" t="s">
        <v>171</v>
      </c>
      <c r="AE457" s="16"/>
      <c r="AF457" s="16" t="s">
        <v>173</v>
      </c>
      <c r="AG457" s="16"/>
      <c r="AH457" s="16" t="s">
        <v>174</v>
      </c>
      <c r="AI457" s="16"/>
      <c r="AJ457" s="16" t="s">
        <v>61</v>
      </c>
      <c r="AK457" s="16"/>
      <c r="AL457" s="23" t="s">
        <v>177</v>
      </c>
      <c r="AM457" s="23"/>
    </row>
    <row r="458" spans="1:40">
      <c r="A458" s="22" t="s">
        <v>184</v>
      </c>
      <c r="B458" s="16" t="s">
        <v>30</v>
      </c>
      <c r="C458" s="16" t="s">
        <v>31</v>
      </c>
      <c r="D458" s="16" t="s">
        <v>30</v>
      </c>
      <c r="E458" s="16" t="s">
        <v>31</v>
      </c>
      <c r="F458" s="16" t="s">
        <v>30</v>
      </c>
      <c r="G458" s="16" t="s">
        <v>31</v>
      </c>
      <c r="H458" s="16" t="s">
        <v>30</v>
      </c>
      <c r="I458" s="16" t="s">
        <v>31</v>
      </c>
      <c r="J458" s="16" t="s">
        <v>30</v>
      </c>
      <c r="K458" s="16" t="s">
        <v>31</v>
      </c>
      <c r="L458" s="16" t="s">
        <v>30</v>
      </c>
      <c r="M458" s="16" t="s">
        <v>31</v>
      </c>
      <c r="N458" s="16" t="s">
        <v>30</v>
      </c>
      <c r="O458" s="16" t="s">
        <v>31</v>
      </c>
      <c r="P458" s="16" t="s">
        <v>30</v>
      </c>
      <c r="Q458" s="16" t="s">
        <v>31</v>
      </c>
      <c r="R458" s="16" t="s">
        <v>30</v>
      </c>
      <c r="S458" s="16" t="s">
        <v>31</v>
      </c>
      <c r="T458" s="16" t="s">
        <v>30</v>
      </c>
      <c r="U458" s="16" t="s">
        <v>31</v>
      </c>
      <c r="V458" s="16" t="s">
        <v>30</v>
      </c>
      <c r="W458" s="16" t="s">
        <v>31</v>
      </c>
      <c r="X458" s="16" t="s">
        <v>30</v>
      </c>
      <c r="Y458" s="16" t="s">
        <v>31</v>
      </c>
      <c r="Z458" s="16" t="s">
        <v>30</v>
      </c>
      <c r="AA458" s="16" t="s">
        <v>31</v>
      </c>
      <c r="AB458" s="16" t="s">
        <v>30</v>
      </c>
      <c r="AC458" s="16" t="s">
        <v>31</v>
      </c>
      <c r="AD458" s="16" t="s">
        <v>30</v>
      </c>
      <c r="AE458" s="16" t="s">
        <v>31</v>
      </c>
      <c r="AF458" s="16" t="s">
        <v>30</v>
      </c>
      <c r="AG458" s="16" t="s">
        <v>31</v>
      </c>
      <c r="AH458" s="16" t="s">
        <v>30</v>
      </c>
      <c r="AI458" s="16" t="s">
        <v>31</v>
      </c>
      <c r="AJ458" s="16" t="s">
        <v>30</v>
      </c>
      <c r="AK458" s="16" t="s">
        <v>31</v>
      </c>
      <c r="AL458" s="23" t="s">
        <v>30</v>
      </c>
      <c r="AM458" s="23" t="s">
        <v>31</v>
      </c>
    </row>
    <row r="459" spans="1:40">
      <c r="A459" s="11" t="s">
        <v>5</v>
      </c>
      <c r="B459" s="18">
        <f>SUM(B460:B467)</f>
        <v>6.6875191343376592E-2</v>
      </c>
      <c r="C459" s="18">
        <f>SUM(C460:C467)</f>
        <v>3.22030417038464E-2</v>
      </c>
      <c r="D459" s="18">
        <f t="shared" ref="D459:AM459" si="364">SUM(D460:D467)</f>
        <v>1.8965552717952659E-2</v>
      </c>
      <c r="E459" s="18">
        <f t="shared" si="364"/>
        <v>4.9791346784057505E-3</v>
      </c>
      <c r="F459" s="18">
        <f t="shared" si="364"/>
        <v>6.9239713695159934E-3</v>
      </c>
      <c r="G459" s="18">
        <f t="shared" si="364"/>
        <v>1.3075781574626677E-3</v>
      </c>
      <c r="H459" s="18">
        <f t="shared" si="364"/>
        <v>4.945435877338142E-3</v>
      </c>
      <c r="I459" s="18">
        <f t="shared" si="364"/>
        <v>1.7333029027361592E-3</v>
      </c>
      <c r="J459" s="18">
        <f t="shared" si="364"/>
        <v>2.4266335470662436E-2</v>
      </c>
      <c r="K459" s="18">
        <f t="shared" si="364"/>
        <v>5.6615960391590671E-3</v>
      </c>
      <c r="L459" s="18">
        <f t="shared" si="364"/>
        <v>3.2598061958232935E-2</v>
      </c>
      <c r="M459" s="18">
        <f t="shared" si="364"/>
        <v>9.7026276073691933E-3</v>
      </c>
      <c r="N459" s="18">
        <f t="shared" si="364"/>
        <v>5.7379717453487009E-3</v>
      </c>
      <c r="O459" s="18">
        <f t="shared" si="364"/>
        <v>1.5174093769392822E-2</v>
      </c>
      <c r="P459" s="18">
        <f t="shared" si="364"/>
        <v>3.2252115404244591E-3</v>
      </c>
      <c r="Q459" s="18">
        <f t="shared" si="364"/>
        <v>2.7021360509685666E-3</v>
      </c>
      <c r="R459" s="18">
        <f t="shared" si="364"/>
        <v>2.5666486710063205E-2</v>
      </c>
      <c r="S459" s="18">
        <f t="shared" si="364"/>
        <v>4.2677419787393086E-3</v>
      </c>
      <c r="T459" s="18">
        <f t="shared" si="364"/>
        <v>4.3993367135967149E-3</v>
      </c>
      <c r="U459" s="18">
        <f t="shared" si="364"/>
        <v>1.8415436867345219E-3</v>
      </c>
      <c r="V459" s="18">
        <f t="shared" si="364"/>
        <v>1.6374224263878637E-3</v>
      </c>
      <c r="W459" s="18">
        <f t="shared" si="364"/>
        <v>2.5310025191514463E-3</v>
      </c>
      <c r="X459" s="18">
        <f t="shared" si="364"/>
        <v>2.8678444615728882E-2</v>
      </c>
      <c r="Y459" s="18">
        <f t="shared" si="364"/>
        <v>3.9877384544220823E-2</v>
      </c>
      <c r="Z459" s="18">
        <f t="shared" si="364"/>
        <v>9.6791845198911427E-3</v>
      </c>
      <c r="AA459" s="18">
        <f t="shared" si="364"/>
        <v>2.4141922335443988E-2</v>
      </c>
      <c r="AB459" s="18">
        <f t="shared" si="364"/>
        <v>2.9668264064466685E-3</v>
      </c>
      <c r="AC459" s="18">
        <f t="shared" si="364"/>
        <v>5.3315175539792861E-3</v>
      </c>
      <c r="AD459" s="18">
        <f t="shared" si="364"/>
        <v>2.4358991048201417E-4</v>
      </c>
      <c r="AE459" s="18">
        <f t="shared" si="364"/>
        <v>1.0471583147431064E-3</v>
      </c>
      <c r="AF459" s="18">
        <f t="shared" si="364"/>
        <v>4.0536377460544343E-4</v>
      </c>
      <c r="AG459" s="18">
        <f t="shared" si="364"/>
        <v>6.956296136242917E-4</v>
      </c>
      <c r="AH459" s="18">
        <f t="shared" si="364"/>
        <v>1.674771630330473E-3</v>
      </c>
      <c r="AI459" s="18">
        <f t="shared" si="364"/>
        <v>1.0727291496152758E-4</v>
      </c>
      <c r="AJ459" s="18">
        <f t="shared" si="364"/>
        <v>1.8067975183897293E-3</v>
      </c>
      <c r="AK459" s="18">
        <f t="shared" si="364"/>
        <v>5.2000505886321399E-3</v>
      </c>
      <c r="AL459" s="18">
        <f t="shared" si="364"/>
        <v>0.2406959562487741</v>
      </c>
      <c r="AM459" s="18">
        <f t="shared" si="364"/>
        <v>0.1585047349595711</v>
      </c>
      <c r="AN459" s="18">
        <f>SUM(AL459:AM459)</f>
        <v>0.39920069120834523</v>
      </c>
    </row>
    <row r="460" spans="1:40">
      <c r="A460" s="13" t="s">
        <v>13</v>
      </c>
      <c r="B460" s="18">
        <f>B397/$C$122</f>
        <v>1.0811153068297276E-2</v>
      </c>
      <c r="C460" s="18">
        <f>C397/$C$122</f>
        <v>5.3414729569120868E-3</v>
      </c>
      <c r="D460" s="18">
        <f t="shared" ref="D460:AK460" si="365">D397/$C$122</f>
        <v>7.120393969885278E-3</v>
      </c>
      <c r="E460" s="18">
        <f t="shared" si="365"/>
        <v>1.9037222882515429E-3</v>
      </c>
      <c r="F460" s="18">
        <f t="shared" si="365"/>
        <v>2.3358382244277427E-3</v>
      </c>
      <c r="G460" s="18">
        <f t="shared" si="365"/>
        <v>4.4772159188618188E-4</v>
      </c>
      <c r="H460" s="18">
        <f t="shared" si="365"/>
        <v>1.165982842880975E-3</v>
      </c>
      <c r="I460" s="18">
        <f t="shared" si="365"/>
        <v>4.1259629849411895E-4</v>
      </c>
      <c r="J460" s="18">
        <f t="shared" si="365"/>
        <v>5.0923874718561768E-3</v>
      </c>
      <c r="K460" s="18">
        <f t="shared" si="365"/>
        <v>1.2253594975823441E-3</v>
      </c>
      <c r="L460" s="18">
        <f t="shared" si="365"/>
        <v>4.2090476907075645E-3</v>
      </c>
      <c r="M460" s="18">
        <f t="shared" si="365"/>
        <v>1.2796420426469466E-3</v>
      </c>
      <c r="N460" s="18">
        <f t="shared" si="365"/>
        <v>1.3606830000622153E-3</v>
      </c>
      <c r="O460" s="18">
        <f t="shared" si="365"/>
        <v>3.7315720280526555E-3</v>
      </c>
      <c r="P460" s="18">
        <f t="shared" si="365"/>
        <v>4.0476791749753541E-4</v>
      </c>
      <c r="Q460" s="18">
        <f t="shared" si="365"/>
        <v>3.4573177194888584E-4</v>
      </c>
      <c r="R460" s="18">
        <f t="shared" si="365"/>
        <v>4.6929844365581393E-3</v>
      </c>
      <c r="S460" s="18">
        <f t="shared" si="365"/>
        <v>7.9957990266029083E-4</v>
      </c>
      <c r="T460" s="18">
        <f t="shared" si="365"/>
        <v>1.1077323319723072E-3</v>
      </c>
      <c r="U460" s="18">
        <f t="shared" si="365"/>
        <v>4.7038043074260419E-4</v>
      </c>
      <c r="V460" s="18">
        <f t="shared" si="365"/>
        <v>4.6263283123382308E-4</v>
      </c>
      <c r="W460" s="18">
        <f t="shared" si="365"/>
        <v>7.3668551559284668E-4</v>
      </c>
      <c r="X460" s="18">
        <f t="shared" si="365"/>
        <v>3.1039578356037147E-4</v>
      </c>
      <c r="Y460" s="18">
        <f t="shared" si="365"/>
        <v>4.393483219658812E-4</v>
      </c>
      <c r="Z460" s="18">
        <f t="shared" si="365"/>
        <v>4.310153736599898E-3</v>
      </c>
      <c r="AA460" s="18">
        <f t="shared" si="365"/>
        <v>1.0968437652436124E-2</v>
      </c>
      <c r="AB460" s="18">
        <f t="shared" si="365"/>
        <v>1.3317592497986812E-4</v>
      </c>
      <c r="AC460" s="18">
        <f t="shared" si="365"/>
        <v>2.4151981043924351E-4</v>
      </c>
      <c r="AD460" s="18">
        <f t="shared" si="365"/>
        <v>1.3889894961289579E-4</v>
      </c>
      <c r="AE460" s="18">
        <f t="shared" si="365"/>
        <v>6.0947207845198689E-4</v>
      </c>
      <c r="AF460" s="18">
        <f t="shared" si="365"/>
        <v>0</v>
      </c>
      <c r="AG460" s="18">
        <f t="shared" si="365"/>
        <v>0</v>
      </c>
      <c r="AH460" s="18">
        <f t="shared" si="365"/>
        <v>0</v>
      </c>
      <c r="AI460" s="18">
        <f t="shared" si="365"/>
        <v>0</v>
      </c>
      <c r="AJ460" s="18">
        <f t="shared" si="365"/>
        <v>5.9225146006928499E-4</v>
      </c>
      <c r="AK460" s="18">
        <f t="shared" si="365"/>
        <v>1.7289930842275443E-3</v>
      </c>
      <c r="AL460" s="18">
        <f>SUM(AJ460,AH460,AF460,AD460,AB460,Z460,X460,V460,T460,R460,P460,N460,L460,J460,H460,F460,D460,B460)</f>
        <v>4.4248479640201351E-2</v>
      </c>
      <c r="AM460" s="18">
        <f>SUM(AK460,AI460,AG460,AE460,AC460,AA460,Y460,W460,U460,S460,Q460,O460,M460,K460,I460,G460,E460,C460)</f>
        <v>3.0682235272291285E-2</v>
      </c>
    </row>
    <row r="461" spans="1:40">
      <c r="A461" s="15" t="s">
        <v>6</v>
      </c>
      <c r="B461" s="18">
        <f t="shared" ref="B461:AK467" si="366">B398/$C$122</f>
        <v>7.8572216858401652E-3</v>
      </c>
      <c r="C461" s="18">
        <f t="shared" si="366"/>
        <v>3.7415981532450816E-3</v>
      </c>
      <c r="D461" s="18">
        <f t="shared" si="366"/>
        <v>3.5878897908897867E-3</v>
      </c>
      <c r="E461" s="18">
        <f t="shared" si="366"/>
        <v>9.24565712125705E-4</v>
      </c>
      <c r="F461" s="18">
        <f t="shared" si="366"/>
        <v>1.6251911006553712E-3</v>
      </c>
      <c r="G461" s="18">
        <f t="shared" si="366"/>
        <v>3.0024019391704617E-4</v>
      </c>
      <c r="H461" s="18">
        <f t="shared" si="366"/>
        <v>2.3268363948713677E-4</v>
      </c>
      <c r="I461" s="18">
        <f t="shared" si="366"/>
        <v>7.9359355827635406E-5</v>
      </c>
      <c r="J461" s="18">
        <f t="shared" si="366"/>
        <v>4.4641852615515372E-3</v>
      </c>
      <c r="K461" s="18">
        <f t="shared" si="366"/>
        <v>1.0353409885384168E-3</v>
      </c>
      <c r="L461" s="18">
        <f t="shared" si="366"/>
        <v>3.2447689909462156E-3</v>
      </c>
      <c r="M461" s="18">
        <f t="shared" si="366"/>
        <v>9.5079645766141859E-4</v>
      </c>
      <c r="N461" s="18">
        <f t="shared" si="366"/>
        <v>1.6531873577526686E-3</v>
      </c>
      <c r="O461" s="18">
        <f t="shared" si="366"/>
        <v>4.3697446949291759E-3</v>
      </c>
      <c r="P461" s="18">
        <f t="shared" si="366"/>
        <v>5.3311844188410728E-4</v>
      </c>
      <c r="Q461" s="18">
        <f t="shared" si="366"/>
        <v>4.388903520307528E-4</v>
      </c>
      <c r="R461" s="18">
        <f t="shared" si="366"/>
        <v>8.4672791441136729E-4</v>
      </c>
      <c r="S461" s="18">
        <f t="shared" si="366"/>
        <v>1.3904512008345934E-4</v>
      </c>
      <c r="T461" s="18">
        <f t="shared" si="366"/>
        <v>2.210591623664236E-4</v>
      </c>
      <c r="U461" s="18">
        <f t="shared" si="366"/>
        <v>9.0473637582065729E-5</v>
      </c>
      <c r="V461" s="18">
        <f t="shared" si="366"/>
        <v>2.4234800313255694E-4</v>
      </c>
      <c r="W461" s="18">
        <f t="shared" si="366"/>
        <v>3.7194972778047494E-4</v>
      </c>
      <c r="X461" s="18">
        <f t="shared" si="366"/>
        <v>2.6015896234948154E-4</v>
      </c>
      <c r="Y461" s="18">
        <f t="shared" si="366"/>
        <v>3.5492048706728722E-4</v>
      </c>
      <c r="Z461" s="18">
        <f t="shared" si="366"/>
        <v>1.4672885406519802E-3</v>
      </c>
      <c r="AA461" s="18">
        <f t="shared" si="366"/>
        <v>3.5988740997927671E-3</v>
      </c>
      <c r="AB461" s="18">
        <f t="shared" si="366"/>
        <v>1.1162171745788586E-4</v>
      </c>
      <c r="AC461" s="18">
        <f t="shared" si="366"/>
        <v>1.9510790066054246E-4</v>
      </c>
      <c r="AD461" s="18">
        <f t="shared" si="366"/>
        <v>0</v>
      </c>
      <c r="AE461" s="18">
        <f t="shared" si="366"/>
        <v>0</v>
      </c>
      <c r="AF461" s="18">
        <f t="shared" si="366"/>
        <v>0</v>
      </c>
      <c r="AG461" s="18">
        <f t="shared" si="366"/>
        <v>0</v>
      </c>
      <c r="AH461" s="18">
        <f t="shared" si="366"/>
        <v>0</v>
      </c>
      <c r="AI461" s="18">
        <f t="shared" si="366"/>
        <v>0</v>
      </c>
      <c r="AJ461" s="18">
        <f t="shared" si="366"/>
        <v>3.3169382538611447E-4</v>
      </c>
      <c r="AK461" s="18">
        <f t="shared" si="366"/>
        <v>9.3330506207694379E-4</v>
      </c>
      <c r="AL461" s="18">
        <f t="shared" ref="AL461:AL467" si="367">SUM(AJ461,AH461,AF461,AD461,AB461,Z461,X461,V461,T461,R461,P461,N461,L461,J461,H461,F461,D461,B461)</f>
        <v>2.6679144394762801E-2</v>
      </c>
      <c r="AM461" s="18">
        <f t="shared" ref="AM461:AM467" si="368">SUM(AK461,AI461,AG461,AE461,AC461,AA461,Y461,W461,U461,S461,Q461,O461,M461,K461,I461,G461,E461,C461)</f>
        <v>1.7524211943318775E-2</v>
      </c>
    </row>
    <row r="462" spans="1:40">
      <c r="A462" s="13" t="s">
        <v>7</v>
      </c>
      <c r="B462" s="18">
        <f t="shared" si="366"/>
        <v>9.5016344151048031E-3</v>
      </c>
      <c r="C462" s="18">
        <f t="shared" si="366"/>
        <v>4.3208748648151359E-3</v>
      </c>
      <c r="D462" s="18">
        <f t="shared" si="366"/>
        <v>1.7304871795464181E-3</v>
      </c>
      <c r="E462" s="18">
        <f t="shared" si="366"/>
        <v>4.2584574466456677E-4</v>
      </c>
      <c r="F462" s="18">
        <f t="shared" si="366"/>
        <v>2.3014241099820684E-4</v>
      </c>
      <c r="G462" s="18">
        <f t="shared" si="366"/>
        <v>4.0601893858394948E-5</v>
      </c>
      <c r="H462" s="18">
        <f t="shared" si="366"/>
        <v>0</v>
      </c>
      <c r="I462" s="18">
        <f t="shared" si="366"/>
        <v>0</v>
      </c>
      <c r="J462" s="18">
        <f t="shared" si="366"/>
        <v>4.8620616046469575E-3</v>
      </c>
      <c r="K462" s="18">
        <f t="shared" si="366"/>
        <v>1.0768293704786207E-3</v>
      </c>
      <c r="L462" s="18">
        <f t="shared" si="366"/>
        <v>2.7324986761573947E-3</v>
      </c>
      <c r="M462" s="18">
        <f t="shared" si="366"/>
        <v>7.6462583706575298E-4</v>
      </c>
      <c r="N462" s="18">
        <f t="shared" si="366"/>
        <v>1.4589273412024823E-3</v>
      </c>
      <c r="O462" s="18">
        <f t="shared" si="366"/>
        <v>3.6825859192576751E-3</v>
      </c>
      <c r="P462" s="18">
        <f t="shared" si="366"/>
        <v>1.4755764109759074E-4</v>
      </c>
      <c r="Q462" s="18">
        <f t="shared" si="366"/>
        <v>1.1600568380301475E-4</v>
      </c>
      <c r="R462" s="18">
        <f t="shared" si="366"/>
        <v>4.452823451293224E-3</v>
      </c>
      <c r="S462" s="18">
        <f t="shared" si="366"/>
        <v>6.9828479719884976E-4</v>
      </c>
      <c r="T462" s="18">
        <f t="shared" si="366"/>
        <v>1.9229640211266682E-4</v>
      </c>
      <c r="U462" s="18">
        <f t="shared" si="366"/>
        <v>7.5157084938804822E-5</v>
      </c>
      <c r="V462" s="18">
        <f t="shared" si="366"/>
        <v>3.1622291898717348E-4</v>
      </c>
      <c r="W462" s="18">
        <f t="shared" si="366"/>
        <v>4.6347186922387828E-4</v>
      </c>
      <c r="X462" s="18">
        <f t="shared" si="366"/>
        <v>1.0183895729872676E-3</v>
      </c>
      <c r="Y462" s="18">
        <f t="shared" si="366"/>
        <v>1.3267572143298657E-3</v>
      </c>
      <c r="Z462" s="18">
        <f t="shared" si="366"/>
        <v>1.2323617145848307E-3</v>
      </c>
      <c r="AA462" s="18">
        <f t="shared" si="366"/>
        <v>2.8865199439780296E-3</v>
      </c>
      <c r="AB462" s="18">
        <f t="shared" si="366"/>
        <v>0</v>
      </c>
      <c r="AC462" s="18">
        <f t="shared" si="366"/>
        <v>0</v>
      </c>
      <c r="AD462" s="18">
        <f t="shared" si="366"/>
        <v>5.0635439395803426E-5</v>
      </c>
      <c r="AE462" s="18">
        <f t="shared" si="366"/>
        <v>2.0450022519226334E-4</v>
      </c>
      <c r="AF462" s="18">
        <f t="shared" si="366"/>
        <v>0</v>
      </c>
      <c r="AG462" s="18">
        <f t="shared" si="366"/>
        <v>0</v>
      </c>
      <c r="AH462" s="18">
        <f t="shared" si="366"/>
        <v>0</v>
      </c>
      <c r="AI462" s="18">
        <f t="shared" si="366"/>
        <v>0</v>
      </c>
      <c r="AJ462" s="18">
        <f t="shared" si="366"/>
        <v>6.9646623694818844E-5</v>
      </c>
      <c r="AK462" s="18">
        <f t="shared" si="366"/>
        <v>1.8714211728439452E-4</v>
      </c>
      <c r="AL462" s="18">
        <f t="shared" si="367"/>
        <v>2.799568539180964E-2</v>
      </c>
      <c r="AM462" s="18">
        <f t="shared" si="368"/>
        <v>1.6269202566089248E-2</v>
      </c>
    </row>
    <row r="463" spans="1:40">
      <c r="A463" s="15" t="s">
        <v>8</v>
      </c>
      <c r="B463" s="18">
        <f t="shared" si="366"/>
        <v>1.310666245683677E-2</v>
      </c>
      <c r="C463" s="18">
        <f t="shared" si="366"/>
        <v>6.2756381519653067E-3</v>
      </c>
      <c r="D463" s="18">
        <f t="shared" si="366"/>
        <v>1.0666288691035422E-3</v>
      </c>
      <c r="E463" s="18">
        <f t="shared" si="366"/>
        <v>2.7636921615382937E-4</v>
      </c>
      <c r="F463" s="18">
        <f t="shared" si="366"/>
        <v>5.674160259080853E-4</v>
      </c>
      <c r="G463" s="18">
        <f t="shared" si="366"/>
        <v>1.0540073461430797E-4</v>
      </c>
      <c r="H463" s="18">
        <f t="shared" si="366"/>
        <v>9.9807556103231822E-4</v>
      </c>
      <c r="I463" s="18">
        <f t="shared" si="366"/>
        <v>3.4227355926108903E-4</v>
      </c>
      <c r="J463" s="18">
        <f t="shared" si="366"/>
        <v>4.4498722720270108E-3</v>
      </c>
      <c r="K463" s="18">
        <f t="shared" si="366"/>
        <v>1.0376870274986377E-3</v>
      </c>
      <c r="L463" s="18">
        <f t="shared" si="366"/>
        <v>5.0095450937267154E-3</v>
      </c>
      <c r="M463" s="18">
        <f t="shared" si="366"/>
        <v>1.4759773946112819E-3</v>
      </c>
      <c r="N463" s="18">
        <f t="shared" si="366"/>
        <v>7.3438439652282611E-4</v>
      </c>
      <c r="O463" s="18">
        <f t="shared" si="366"/>
        <v>1.9517989176877559E-3</v>
      </c>
      <c r="P463" s="18">
        <f t="shared" si="366"/>
        <v>3.6380330744262019E-4</v>
      </c>
      <c r="Q463" s="18">
        <f t="shared" si="366"/>
        <v>3.0114566416326866E-4</v>
      </c>
      <c r="R463" s="18">
        <f t="shared" si="366"/>
        <v>3.2261189126251374E-3</v>
      </c>
      <c r="S463" s="18">
        <f t="shared" si="366"/>
        <v>5.3268429013534756E-4</v>
      </c>
      <c r="T463" s="18">
        <f t="shared" si="366"/>
        <v>7.111600583086967E-4</v>
      </c>
      <c r="U463" s="18">
        <f t="shared" si="366"/>
        <v>2.9265674127102614E-4</v>
      </c>
      <c r="V463" s="18">
        <f t="shared" si="366"/>
        <v>2.5988249509583652E-4</v>
      </c>
      <c r="W463" s="18">
        <f t="shared" si="366"/>
        <v>4.0105087757429699E-4</v>
      </c>
      <c r="X463" s="18">
        <f t="shared" si="366"/>
        <v>3.6965131209035999E-3</v>
      </c>
      <c r="Y463" s="18">
        <f t="shared" si="366"/>
        <v>5.0706329345981162E-3</v>
      </c>
      <c r="Z463" s="18">
        <f t="shared" si="366"/>
        <v>6.8047216332217046E-4</v>
      </c>
      <c r="AA463" s="18">
        <f t="shared" si="366"/>
        <v>1.6781822979113116E-3</v>
      </c>
      <c r="AB463" s="18">
        <f t="shared" si="366"/>
        <v>1.1969783148562231E-4</v>
      </c>
      <c r="AC463" s="18">
        <f t="shared" si="366"/>
        <v>2.1037303951939302E-4</v>
      </c>
      <c r="AD463" s="18">
        <f t="shared" si="366"/>
        <v>0</v>
      </c>
      <c r="AE463" s="18">
        <f t="shared" si="366"/>
        <v>0</v>
      </c>
      <c r="AF463" s="18">
        <f t="shared" si="366"/>
        <v>1.2304876611463845E-4</v>
      </c>
      <c r="AG463" s="18">
        <f t="shared" si="366"/>
        <v>2.0715158818853627E-4</v>
      </c>
      <c r="AH463" s="18">
        <f t="shared" si="366"/>
        <v>0</v>
      </c>
      <c r="AI463" s="18">
        <f t="shared" si="366"/>
        <v>0</v>
      </c>
      <c r="AJ463" s="18">
        <f t="shared" si="366"/>
        <v>8.585686198259633E-5</v>
      </c>
      <c r="AK463" s="18">
        <f t="shared" si="366"/>
        <v>2.4290636180476831E-4</v>
      </c>
      <c r="AL463" s="18">
        <f t="shared" si="367"/>
        <v>3.5199138192438188E-2</v>
      </c>
      <c r="AM463" s="18">
        <f t="shared" si="368"/>
        <v>2.0401928796958273E-2</v>
      </c>
    </row>
    <row r="464" spans="1:40">
      <c r="A464" s="13" t="s">
        <v>9</v>
      </c>
      <c r="B464" s="18">
        <f t="shared" si="366"/>
        <v>1.0665252908847364E-2</v>
      </c>
      <c r="C464" s="18">
        <f t="shared" si="366"/>
        <v>5.1804532102618433E-3</v>
      </c>
      <c r="D464" s="18">
        <f t="shared" si="366"/>
        <v>1.1930930639903214E-3</v>
      </c>
      <c r="E464" s="18">
        <f t="shared" si="366"/>
        <v>3.1360391167256895E-4</v>
      </c>
      <c r="F464" s="18">
        <f t="shared" si="366"/>
        <v>4.9137395421377887E-4</v>
      </c>
      <c r="G464" s="18">
        <f t="shared" si="366"/>
        <v>9.2594457174773287E-5</v>
      </c>
      <c r="H464" s="18">
        <f t="shared" si="366"/>
        <v>2.1607969842044506E-4</v>
      </c>
      <c r="I464" s="18">
        <f t="shared" si="366"/>
        <v>7.5171758861621602E-5</v>
      </c>
      <c r="J464" s="18">
        <f t="shared" si="366"/>
        <v>1.6908320057593266E-3</v>
      </c>
      <c r="K464" s="18">
        <f t="shared" si="366"/>
        <v>3.9999090791164107E-4</v>
      </c>
      <c r="L464" s="18">
        <f t="shared" si="366"/>
        <v>5.3105460637435159E-3</v>
      </c>
      <c r="M464" s="18">
        <f t="shared" si="366"/>
        <v>1.5872722128652873E-3</v>
      </c>
      <c r="N464" s="18">
        <f t="shared" si="366"/>
        <v>3.2447250697582034E-4</v>
      </c>
      <c r="O464" s="18">
        <f t="shared" si="366"/>
        <v>8.7482332459655433E-4</v>
      </c>
      <c r="P464" s="18">
        <f t="shared" si="366"/>
        <v>6.563506814658926E-4</v>
      </c>
      <c r="Q464" s="18">
        <f t="shared" si="366"/>
        <v>5.5115877919343682E-4</v>
      </c>
      <c r="R464" s="18">
        <f t="shared" si="366"/>
        <v>2.8354697341902656E-3</v>
      </c>
      <c r="S464" s="18">
        <f t="shared" si="366"/>
        <v>4.7494722117009686E-4</v>
      </c>
      <c r="T464" s="18">
        <f t="shared" si="366"/>
        <v>4.1056945165973859E-4</v>
      </c>
      <c r="U464" s="18">
        <f t="shared" si="366"/>
        <v>1.7139913490286799E-4</v>
      </c>
      <c r="V464" s="18">
        <f t="shared" si="366"/>
        <v>3.5633617793847343E-4</v>
      </c>
      <c r="W464" s="18">
        <f t="shared" si="366"/>
        <v>5.578445289799493E-4</v>
      </c>
      <c r="X464" s="18">
        <f t="shared" si="366"/>
        <v>2.9796645769638143E-3</v>
      </c>
      <c r="Y464" s="18">
        <f t="shared" si="366"/>
        <v>4.146370597615503E-3</v>
      </c>
      <c r="Z464" s="18">
        <f t="shared" si="366"/>
        <v>8.4965796417155236E-4</v>
      </c>
      <c r="AA464" s="18">
        <f t="shared" si="366"/>
        <v>2.1257085620649515E-3</v>
      </c>
      <c r="AB464" s="18">
        <f t="shared" si="366"/>
        <v>7.4287205669842189E-4</v>
      </c>
      <c r="AC464" s="18">
        <f t="shared" si="366"/>
        <v>1.3244898643271635E-3</v>
      </c>
      <c r="AD464" s="18">
        <f t="shared" si="366"/>
        <v>5.4055521473314945E-5</v>
      </c>
      <c r="AE464" s="18">
        <f t="shared" si="366"/>
        <v>2.3318601109885613E-4</v>
      </c>
      <c r="AF464" s="18">
        <f t="shared" si="366"/>
        <v>0</v>
      </c>
      <c r="AG464" s="18">
        <f t="shared" si="366"/>
        <v>0</v>
      </c>
      <c r="AH464" s="18">
        <f t="shared" si="366"/>
        <v>5.5060706497338306E-4</v>
      </c>
      <c r="AI464" s="18">
        <f t="shared" si="366"/>
        <v>3.4827302416022146E-5</v>
      </c>
      <c r="AJ464" s="18">
        <f t="shared" si="366"/>
        <v>2.3544414591977286E-4</v>
      </c>
      <c r="AK464" s="18">
        <f t="shared" si="366"/>
        <v>6.7574461278724514E-4</v>
      </c>
      <c r="AL464" s="18">
        <f t="shared" si="367"/>
        <v>2.9562677577405203E-2</v>
      </c>
      <c r="AM464" s="18">
        <f t="shared" si="368"/>
        <v>1.8819586397900382E-2</v>
      </c>
    </row>
    <row r="465" spans="1:40">
      <c r="A465" s="15" t="s">
        <v>10</v>
      </c>
      <c r="B465" s="18">
        <f t="shared" si="366"/>
        <v>8.0535152806710201E-3</v>
      </c>
      <c r="C465" s="18">
        <f t="shared" si="366"/>
        <v>3.9632487116138104E-3</v>
      </c>
      <c r="D465" s="18">
        <f t="shared" si="366"/>
        <v>1.5498953808233103E-3</v>
      </c>
      <c r="E465" s="18">
        <f t="shared" si="366"/>
        <v>4.1274210726437464E-4</v>
      </c>
      <c r="F465" s="18">
        <f t="shared" si="366"/>
        <v>3.4715788486183063E-4</v>
      </c>
      <c r="G465" s="18">
        <f t="shared" si="366"/>
        <v>6.6277960243640193E-5</v>
      </c>
      <c r="H465" s="18">
        <f t="shared" si="366"/>
        <v>1.4502820489536729E-3</v>
      </c>
      <c r="I465" s="18">
        <f t="shared" si="366"/>
        <v>5.1116659111435643E-4</v>
      </c>
      <c r="J465" s="18">
        <f t="shared" si="366"/>
        <v>1.583513467166751E-3</v>
      </c>
      <c r="K465" s="18">
        <f t="shared" si="366"/>
        <v>3.7952524026199858E-4</v>
      </c>
      <c r="L465" s="18">
        <f t="shared" si="366"/>
        <v>5.0730245700443266E-3</v>
      </c>
      <c r="M465" s="18">
        <f t="shared" si="366"/>
        <v>1.5362024095056479E-3</v>
      </c>
      <c r="N465" s="18">
        <f t="shared" si="366"/>
        <v>2.0631714283268865E-4</v>
      </c>
      <c r="O465" s="18">
        <f t="shared" si="366"/>
        <v>5.6356888486900291E-4</v>
      </c>
      <c r="P465" s="18">
        <f t="shared" si="366"/>
        <v>6.3992625381307741E-4</v>
      </c>
      <c r="Q465" s="18">
        <f t="shared" si="366"/>
        <v>5.4442738218319633E-4</v>
      </c>
      <c r="R465" s="18">
        <f t="shared" si="366"/>
        <v>2.6513893888844915E-3</v>
      </c>
      <c r="S465" s="18">
        <f t="shared" si="366"/>
        <v>4.4994879382864755E-4</v>
      </c>
      <c r="T465" s="18">
        <f t="shared" si="366"/>
        <v>8.3394878984481969E-4</v>
      </c>
      <c r="U465" s="18">
        <f t="shared" si="366"/>
        <v>3.5272043286460321E-4</v>
      </c>
      <c r="V465" s="18">
        <f t="shared" si="366"/>
        <v>0</v>
      </c>
      <c r="W465" s="18">
        <f t="shared" si="366"/>
        <v>0</v>
      </c>
      <c r="X465" s="18">
        <f t="shared" si="366"/>
        <v>5.2913136244135172E-3</v>
      </c>
      <c r="Y465" s="18">
        <f t="shared" si="366"/>
        <v>7.4599082291883397E-3</v>
      </c>
      <c r="Z465" s="18">
        <f t="shared" si="366"/>
        <v>7.69723015988722E-4</v>
      </c>
      <c r="AA465" s="18">
        <f t="shared" si="366"/>
        <v>1.9510271148973583E-3</v>
      </c>
      <c r="AB465" s="18">
        <f t="shared" si="366"/>
        <v>9.7034818259383719E-4</v>
      </c>
      <c r="AC465" s="18">
        <f t="shared" si="366"/>
        <v>1.7527963349424519E-3</v>
      </c>
      <c r="AD465" s="18">
        <f t="shared" si="366"/>
        <v>0</v>
      </c>
      <c r="AE465" s="18">
        <f t="shared" si="366"/>
        <v>0</v>
      </c>
      <c r="AF465" s="18">
        <f t="shared" si="366"/>
        <v>2.8231500849080495E-4</v>
      </c>
      <c r="AG465" s="18">
        <f t="shared" si="366"/>
        <v>4.8847802543575548E-4</v>
      </c>
      <c r="AH465" s="18">
        <f t="shared" si="366"/>
        <v>0</v>
      </c>
      <c r="AI465" s="18">
        <f t="shared" si="366"/>
        <v>0</v>
      </c>
      <c r="AJ465" s="18">
        <f t="shared" si="366"/>
        <v>3.939686920066889E-4</v>
      </c>
      <c r="AK465" s="18">
        <f t="shared" si="366"/>
        <v>1.1455805964874833E-3</v>
      </c>
      <c r="AL465" s="18">
        <f t="shared" si="367"/>
        <v>3.0096638731389555E-2</v>
      </c>
      <c r="AM465" s="18">
        <f t="shared" si="368"/>
        <v>2.1577618814700668E-2</v>
      </c>
    </row>
    <row r="466" spans="1:40">
      <c r="A466" s="13" t="s">
        <v>11</v>
      </c>
      <c r="B466" s="18">
        <f t="shared" si="366"/>
        <v>4.7945076339114111E-3</v>
      </c>
      <c r="C466" s="18">
        <f t="shared" si="366"/>
        <v>2.3727104941673755E-3</v>
      </c>
      <c r="D466" s="18">
        <f t="shared" si="366"/>
        <v>1.8858709949609131E-3</v>
      </c>
      <c r="E466" s="18">
        <f t="shared" si="366"/>
        <v>5.0503708635064621E-4</v>
      </c>
      <c r="F466" s="18">
        <f t="shared" si="366"/>
        <v>1.3268517684509782E-3</v>
      </c>
      <c r="G466" s="18">
        <f t="shared" si="366"/>
        <v>2.5474132576832297E-4</v>
      </c>
      <c r="H466" s="18">
        <f t="shared" si="366"/>
        <v>8.8233208656359385E-4</v>
      </c>
      <c r="I466" s="18">
        <f t="shared" si="366"/>
        <v>3.1273533917733782E-4</v>
      </c>
      <c r="J466" s="18">
        <f t="shared" si="366"/>
        <v>1.2741587046951001E-3</v>
      </c>
      <c r="K466" s="18">
        <f t="shared" si="366"/>
        <v>3.0709823807581157E-4</v>
      </c>
      <c r="L466" s="18">
        <f t="shared" si="366"/>
        <v>3.0443580226168225E-3</v>
      </c>
      <c r="M466" s="18">
        <f t="shared" si="366"/>
        <v>9.2706908267704824E-4</v>
      </c>
      <c r="N466" s="18">
        <f t="shared" si="366"/>
        <v>0</v>
      </c>
      <c r="O466" s="18">
        <f t="shared" si="366"/>
        <v>0</v>
      </c>
      <c r="P466" s="18">
        <f t="shared" si="366"/>
        <v>2.0749306991351305E-4</v>
      </c>
      <c r="Q466" s="18">
        <f t="shared" si="366"/>
        <v>1.7752050507014155E-4</v>
      </c>
      <c r="R466" s="18">
        <f t="shared" si="366"/>
        <v>3.3943841622402502E-3</v>
      </c>
      <c r="S466" s="18">
        <f t="shared" si="366"/>
        <v>5.7927590856030877E-4</v>
      </c>
      <c r="T466" s="18">
        <f t="shared" si="366"/>
        <v>5.678483206485558E-4</v>
      </c>
      <c r="U466" s="18">
        <f t="shared" si="366"/>
        <v>2.4152299098760023E-4</v>
      </c>
      <c r="V466" s="18">
        <f t="shared" si="366"/>
        <v>0</v>
      </c>
      <c r="W466" s="18">
        <f t="shared" si="366"/>
        <v>0</v>
      </c>
      <c r="X466" s="18">
        <f t="shared" si="366"/>
        <v>4.598446835067705E-3</v>
      </c>
      <c r="Y466" s="18">
        <f t="shared" si="366"/>
        <v>6.5195263894563312E-3</v>
      </c>
      <c r="Z466" s="18">
        <f t="shared" si="366"/>
        <v>2.2744657543324705E-4</v>
      </c>
      <c r="AA466" s="18">
        <f t="shared" si="366"/>
        <v>5.797531687985433E-4</v>
      </c>
      <c r="AB466" s="18">
        <f t="shared" si="366"/>
        <v>7.0999710033405245E-4</v>
      </c>
      <c r="AC466" s="18">
        <f t="shared" si="366"/>
        <v>1.2897196931486068E-3</v>
      </c>
      <c r="AD466" s="18">
        <f t="shared" si="366"/>
        <v>0</v>
      </c>
      <c r="AE466" s="18">
        <f t="shared" si="366"/>
        <v>0</v>
      </c>
      <c r="AF466" s="18">
        <f t="shared" si="366"/>
        <v>0</v>
      </c>
      <c r="AG466" s="18">
        <f t="shared" si="366"/>
        <v>0</v>
      </c>
      <c r="AH466" s="18">
        <f t="shared" si="366"/>
        <v>1.1241645653570899E-3</v>
      </c>
      <c r="AI466" s="18">
        <f t="shared" si="366"/>
        <v>7.2445612545505423E-5</v>
      </c>
      <c r="AJ466" s="18">
        <f t="shared" si="366"/>
        <v>9.7935909330453075E-5</v>
      </c>
      <c r="AK466" s="18">
        <f t="shared" si="366"/>
        <v>2.8637875396376068E-4</v>
      </c>
      <c r="AL466" s="18">
        <f t="shared" si="367"/>
        <v>2.4135795749523681E-2</v>
      </c>
      <c r="AM466" s="18">
        <f t="shared" si="368"/>
        <v>1.4425534588747341E-2</v>
      </c>
    </row>
    <row r="467" spans="1:40">
      <c r="A467" s="15" t="s">
        <v>12</v>
      </c>
      <c r="B467" s="18">
        <f t="shared" si="366"/>
        <v>2.0852438938677854E-3</v>
      </c>
      <c r="C467" s="18">
        <f t="shared" si="366"/>
        <v>1.0070451608657576E-3</v>
      </c>
      <c r="D467" s="18">
        <f t="shared" si="366"/>
        <v>8.3129346875308744E-4</v>
      </c>
      <c r="E467" s="18">
        <f t="shared" si="366"/>
        <v>2.1724861192251691E-4</v>
      </c>
      <c r="F467" s="18">
        <f t="shared" si="366"/>
        <v>0</v>
      </c>
      <c r="G467" s="18">
        <f t="shared" si="366"/>
        <v>0</v>
      </c>
      <c r="H467" s="18">
        <f t="shared" si="366"/>
        <v>0</v>
      </c>
      <c r="I467" s="18">
        <f t="shared" si="366"/>
        <v>0</v>
      </c>
      <c r="J467" s="18">
        <f t="shared" si="366"/>
        <v>8.4932468295958064E-4</v>
      </c>
      <c r="K467" s="18">
        <f t="shared" si="366"/>
        <v>1.997647688115964E-4</v>
      </c>
      <c r="L467" s="18">
        <f t="shared" si="366"/>
        <v>3.9742728502903781E-3</v>
      </c>
      <c r="M467" s="18">
        <f t="shared" si="366"/>
        <v>1.1810421703358095E-3</v>
      </c>
      <c r="N467" s="18">
        <f t="shared" si="366"/>
        <v>0</v>
      </c>
      <c r="O467" s="18">
        <f t="shared" si="366"/>
        <v>0</v>
      </c>
      <c r="P467" s="18">
        <f t="shared" si="366"/>
        <v>2.7219422731012278E-4</v>
      </c>
      <c r="Q467" s="18">
        <f t="shared" si="366"/>
        <v>2.2725591257586998E-4</v>
      </c>
      <c r="R467" s="18">
        <f t="shared" si="366"/>
        <v>3.566588709860334E-3</v>
      </c>
      <c r="S467" s="18">
        <f t="shared" si="366"/>
        <v>5.9397594510230756E-4</v>
      </c>
      <c r="T467" s="18">
        <f t="shared" si="366"/>
        <v>3.5472219668350761E-4</v>
      </c>
      <c r="U467" s="18">
        <f t="shared" si="366"/>
        <v>1.4723323344494949E-4</v>
      </c>
      <c r="V467" s="18">
        <f t="shared" si="366"/>
        <v>0</v>
      </c>
      <c r="W467" s="18">
        <f t="shared" si="366"/>
        <v>0</v>
      </c>
      <c r="X467" s="18">
        <f t="shared" si="366"/>
        <v>1.0523562139483128E-2</v>
      </c>
      <c r="Y467" s="18">
        <f t="shared" si="366"/>
        <v>1.4559920369999502E-2</v>
      </c>
      <c r="Z467" s="18">
        <f t="shared" si="366"/>
        <v>1.4208080913874182E-4</v>
      </c>
      <c r="AA467" s="18">
        <f t="shared" si="366"/>
        <v>3.5341949556490649E-4</v>
      </c>
      <c r="AB467" s="18">
        <f t="shared" si="366"/>
        <v>1.7911359289698048E-4</v>
      </c>
      <c r="AC467" s="18">
        <f t="shared" ref="AC467:AK467" si="369">AC404/$C$122</f>
        <v>3.175109109418852E-4</v>
      </c>
      <c r="AD467" s="18">
        <f t="shared" si="369"/>
        <v>0</v>
      </c>
      <c r="AE467" s="18">
        <f t="shared" si="369"/>
        <v>0</v>
      </c>
      <c r="AF467" s="18">
        <f t="shared" si="369"/>
        <v>0</v>
      </c>
      <c r="AG467" s="18">
        <f t="shared" si="369"/>
        <v>0</v>
      </c>
      <c r="AH467" s="18">
        <f t="shared" si="369"/>
        <v>0</v>
      </c>
      <c r="AI467" s="18">
        <f t="shared" si="369"/>
        <v>0</v>
      </c>
      <c r="AJ467" s="18">
        <f t="shared" si="369"/>
        <v>0</v>
      </c>
      <c r="AK467" s="18">
        <f t="shared" si="369"/>
        <v>0</v>
      </c>
      <c r="AL467" s="18">
        <f t="shared" si="367"/>
        <v>2.2778396571243649E-2</v>
      </c>
      <c r="AM467" s="18">
        <f t="shared" si="368"/>
        <v>1.8804416579565098E-2</v>
      </c>
    </row>
    <row r="468" spans="1:40">
      <c r="B468" s="21"/>
      <c r="C468" s="21"/>
      <c r="D468" s="21"/>
      <c r="E468" s="21"/>
      <c r="F468" s="21"/>
      <c r="G468" s="21"/>
      <c r="H468" s="21"/>
      <c r="I468" s="21"/>
    </row>
    <row r="469" spans="1:40" ht="22.5">
      <c r="B469" s="16" t="s">
        <v>37</v>
      </c>
      <c r="C469" s="25"/>
      <c r="D469" s="16" t="s">
        <v>38</v>
      </c>
      <c r="E469" s="16"/>
      <c r="F469" s="16" t="s">
        <v>154</v>
      </c>
      <c r="G469" s="16"/>
      <c r="H469" s="16" t="s">
        <v>39</v>
      </c>
      <c r="I469" s="16"/>
      <c r="J469" s="16" t="s">
        <v>40</v>
      </c>
      <c r="K469" s="16"/>
      <c r="L469" s="16" t="s">
        <v>51</v>
      </c>
      <c r="M469" s="16"/>
      <c r="N469" s="16" t="s">
        <v>158</v>
      </c>
      <c r="O469" s="16"/>
      <c r="P469" s="16" t="s">
        <v>159</v>
      </c>
      <c r="Q469" s="16"/>
      <c r="R469" s="16" t="s">
        <v>161</v>
      </c>
      <c r="S469" s="16"/>
      <c r="T469" s="16" t="s">
        <v>55</v>
      </c>
      <c r="U469" s="16"/>
      <c r="V469" s="16" t="s">
        <v>163</v>
      </c>
      <c r="W469" s="16"/>
      <c r="X469" s="16" t="s">
        <v>165</v>
      </c>
      <c r="Y469" s="16"/>
      <c r="Z469" s="16" t="s">
        <v>167</v>
      </c>
      <c r="AA469" s="16"/>
      <c r="AB469" s="16" t="s">
        <v>169</v>
      </c>
      <c r="AC469" s="16"/>
      <c r="AD469" s="16" t="s">
        <v>171</v>
      </c>
      <c r="AE469" s="16"/>
      <c r="AF469" s="16" t="s">
        <v>173</v>
      </c>
      <c r="AG469" s="16"/>
      <c r="AH469" s="16" t="s">
        <v>174</v>
      </c>
      <c r="AI469" s="16"/>
      <c r="AJ469" s="16" t="s">
        <v>61</v>
      </c>
      <c r="AK469" s="16"/>
      <c r="AL469" s="23" t="s">
        <v>177</v>
      </c>
      <c r="AM469" s="23"/>
    </row>
    <row r="470" spans="1:40">
      <c r="A470" s="22" t="s">
        <v>24</v>
      </c>
      <c r="B470" s="16" t="s">
        <v>30</v>
      </c>
      <c r="C470" s="16" t="s">
        <v>31</v>
      </c>
      <c r="D470" s="16" t="s">
        <v>30</v>
      </c>
      <c r="E470" s="16" t="s">
        <v>31</v>
      </c>
      <c r="F470" s="16" t="s">
        <v>30</v>
      </c>
      <c r="G470" s="16" t="s">
        <v>31</v>
      </c>
      <c r="H470" s="16" t="s">
        <v>30</v>
      </c>
      <c r="I470" s="16" t="s">
        <v>31</v>
      </c>
      <c r="J470" s="16" t="s">
        <v>30</v>
      </c>
      <c r="K470" s="16" t="s">
        <v>31</v>
      </c>
      <c r="L470" s="16" t="s">
        <v>30</v>
      </c>
      <c r="M470" s="16" t="s">
        <v>31</v>
      </c>
      <c r="N470" s="16" t="s">
        <v>30</v>
      </c>
      <c r="O470" s="16" t="s">
        <v>31</v>
      </c>
      <c r="P470" s="16" t="s">
        <v>30</v>
      </c>
      <c r="Q470" s="16" t="s">
        <v>31</v>
      </c>
      <c r="R470" s="16" t="s">
        <v>30</v>
      </c>
      <c r="S470" s="16" t="s">
        <v>31</v>
      </c>
      <c r="T470" s="16" t="s">
        <v>30</v>
      </c>
      <c r="U470" s="16" t="s">
        <v>31</v>
      </c>
      <c r="V470" s="16" t="s">
        <v>30</v>
      </c>
      <c r="W470" s="16" t="s">
        <v>31</v>
      </c>
      <c r="X470" s="16" t="s">
        <v>30</v>
      </c>
      <c r="Y470" s="16" t="s">
        <v>31</v>
      </c>
      <c r="Z470" s="16" t="s">
        <v>30</v>
      </c>
      <c r="AA470" s="16" t="s">
        <v>31</v>
      </c>
      <c r="AB470" s="16" t="s">
        <v>30</v>
      </c>
      <c r="AC470" s="16" t="s">
        <v>31</v>
      </c>
      <c r="AD470" s="16" t="s">
        <v>30</v>
      </c>
      <c r="AE470" s="16" t="s">
        <v>31</v>
      </c>
      <c r="AF470" s="16" t="s">
        <v>30</v>
      </c>
      <c r="AG470" s="16" t="s">
        <v>31</v>
      </c>
      <c r="AH470" s="16" t="s">
        <v>30</v>
      </c>
      <c r="AI470" s="16" t="s">
        <v>31</v>
      </c>
      <c r="AJ470" s="16" t="s">
        <v>30</v>
      </c>
      <c r="AK470" s="16" t="s">
        <v>31</v>
      </c>
      <c r="AL470" s="23" t="s">
        <v>30</v>
      </c>
      <c r="AM470" s="23" t="s">
        <v>31</v>
      </c>
    </row>
    <row r="471" spans="1:40">
      <c r="A471" s="11" t="s">
        <v>5</v>
      </c>
      <c r="B471" s="18">
        <f>SUM(B472:B479)</f>
        <v>5.1108745212158843E-3</v>
      </c>
      <c r="C471" s="18">
        <f>SUM(C472:C479)</f>
        <v>6.5124849577377865E-3</v>
      </c>
      <c r="D471" s="18">
        <f t="shared" ref="D471:AM471" si="370">SUM(D472:D479)</f>
        <v>1.306354054874776E-3</v>
      </c>
      <c r="E471" s="18">
        <f t="shared" si="370"/>
        <v>1.0982869597462453E-3</v>
      </c>
      <c r="F471" s="18">
        <f t="shared" si="370"/>
        <v>4.3236248820339041E-4</v>
      </c>
      <c r="G471" s="18">
        <f t="shared" si="370"/>
        <v>3.4207067803013061E-4</v>
      </c>
      <c r="H471" s="18">
        <f t="shared" si="370"/>
        <v>4.6916078345157959E-4</v>
      </c>
      <c r="I471" s="18">
        <f t="shared" si="370"/>
        <v>3.2803890214224449E-4</v>
      </c>
      <c r="J471" s="18">
        <f t="shared" si="370"/>
        <v>1.5700281836235283E-3</v>
      </c>
      <c r="K471" s="18">
        <f t="shared" si="370"/>
        <v>1.0986697581038629E-3</v>
      </c>
      <c r="L471" s="18">
        <f t="shared" si="370"/>
        <v>3.4124058604299121E-3</v>
      </c>
      <c r="M471" s="18">
        <f t="shared" si="370"/>
        <v>1.8267090028275621E-3</v>
      </c>
      <c r="N471" s="18">
        <f t="shared" si="370"/>
        <v>2.8154834205897366E-4</v>
      </c>
      <c r="O471" s="18">
        <f t="shared" si="370"/>
        <v>3.0773786057158841E-3</v>
      </c>
      <c r="P471" s="18">
        <f t="shared" si="370"/>
        <v>3.2478372286041669E-4</v>
      </c>
      <c r="Q471" s="18">
        <f t="shared" si="370"/>
        <v>5.1267995075492709E-4</v>
      </c>
      <c r="R471" s="18">
        <f t="shared" si="370"/>
        <v>2.6527962827591093E-3</v>
      </c>
      <c r="S471" s="18">
        <f t="shared" si="370"/>
        <v>7.2902815690198256E-4</v>
      </c>
      <c r="T471" s="18">
        <f t="shared" si="370"/>
        <v>4.3533101295378373E-4</v>
      </c>
      <c r="U471" s="18">
        <f t="shared" si="370"/>
        <v>3.4941201641770894E-4</v>
      </c>
      <c r="V471" s="18">
        <f t="shared" si="370"/>
        <v>8.6577359307072384E-5</v>
      </c>
      <c r="W471" s="18">
        <f t="shared" si="370"/>
        <v>5.0443280401995508E-4</v>
      </c>
      <c r="X471" s="18">
        <f t="shared" si="370"/>
        <v>4.8482531412395186E-3</v>
      </c>
      <c r="Y471" s="18">
        <f t="shared" si="370"/>
        <v>6.0521799325744582E-3</v>
      </c>
      <c r="Z471" s="18">
        <f t="shared" si="370"/>
        <v>5.785122868806631E-4</v>
      </c>
      <c r="AA471" s="18">
        <f t="shared" si="370"/>
        <v>4.8956506478342026E-3</v>
      </c>
      <c r="AB471" s="18">
        <f t="shared" si="370"/>
        <v>3.3474232804874275E-4</v>
      </c>
      <c r="AC471" s="18">
        <f t="shared" si="370"/>
        <v>1.1713596503021837E-3</v>
      </c>
      <c r="AD471" s="18">
        <f t="shared" si="370"/>
        <v>1.0765327634380874E-5</v>
      </c>
      <c r="AE471" s="18">
        <f t="shared" si="370"/>
        <v>2.09485631084448E-4</v>
      </c>
      <c r="AF471" s="18">
        <f t="shared" si="370"/>
        <v>4.5024733488244827E-5</v>
      </c>
      <c r="AG471" s="18">
        <f t="shared" si="370"/>
        <v>1.2546659372447027E-4</v>
      </c>
      <c r="AH471" s="18">
        <f t="shared" si="370"/>
        <v>1.8495711375295459E-4</v>
      </c>
      <c r="AI471" s="18">
        <f t="shared" si="370"/>
        <v>2.8262287180798894E-5</v>
      </c>
      <c r="AJ471" s="18">
        <f t="shared" si="370"/>
        <v>1.4355545376546999E-4</v>
      </c>
      <c r="AK471" s="18">
        <f t="shared" si="370"/>
        <v>1.0669860694938666E-3</v>
      </c>
      <c r="AL471" s="18">
        <f t="shared" si="370"/>
        <v>2.2228032996548401E-2</v>
      </c>
      <c r="AM471" s="18">
        <f t="shared" si="370"/>
        <v>2.9928582604592718E-2</v>
      </c>
      <c r="AN471" s="18">
        <f>SUM(AL471:AM471)</f>
        <v>5.2156615601141119E-2</v>
      </c>
    </row>
    <row r="472" spans="1:40">
      <c r="A472" s="13" t="s">
        <v>13</v>
      </c>
      <c r="B472" s="18">
        <f>B409/$C$122</f>
        <v>3.7907858302807935E-4</v>
      </c>
      <c r="C472" s="18">
        <f>C409/$C$122</f>
        <v>1.1568131128337942E-3</v>
      </c>
      <c r="D472" s="18">
        <f t="shared" ref="D472:AK472" si="371">D409/$C$122</f>
        <v>2.4717094643549541E-4</v>
      </c>
      <c r="E472" s="18">
        <f t="shared" si="371"/>
        <v>4.2397760569643606E-4</v>
      </c>
      <c r="F472" s="18">
        <f t="shared" si="371"/>
        <v>8.0243560558657635E-5</v>
      </c>
      <c r="G472" s="18">
        <f t="shared" si="371"/>
        <v>1.0560994274186734E-4</v>
      </c>
      <c r="H472" s="18">
        <f t="shared" si="371"/>
        <v>4.3832323055331147E-5</v>
      </c>
      <c r="I472" s="18">
        <f t="shared" si="371"/>
        <v>7.0599707028894747E-5</v>
      </c>
      <c r="J472" s="18">
        <f t="shared" si="371"/>
        <v>1.8034503452697305E-4</v>
      </c>
      <c r="K472" s="18">
        <f t="shared" si="371"/>
        <v>2.511583484327208E-4</v>
      </c>
      <c r="L472" s="18">
        <f t="shared" si="371"/>
        <v>1.4737056055543149E-4</v>
      </c>
      <c r="M472" s="18">
        <f t="shared" si="371"/>
        <v>2.7655387712602006E-4</v>
      </c>
      <c r="N472" s="18">
        <f t="shared" si="371"/>
        <v>5.1747701040592558E-5</v>
      </c>
      <c r="O472" s="18">
        <f t="shared" si="371"/>
        <v>7.903279016928357E-4</v>
      </c>
      <c r="P472" s="18">
        <f t="shared" si="371"/>
        <v>1.4689285985676168E-5</v>
      </c>
      <c r="Q472" s="18">
        <f t="shared" si="371"/>
        <v>7.2131185419062243E-5</v>
      </c>
      <c r="R472" s="18">
        <f t="shared" si="371"/>
        <v>1.6687246234805696E-4</v>
      </c>
      <c r="S472" s="18">
        <f t="shared" si="371"/>
        <v>1.5508655891002869E-4</v>
      </c>
      <c r="T472" s="18">
        <f t="shared" si="371"/>
        <v>4.0085010191369606E-5</v>
      </c>
      <c r="U472" s="18">
        <f t="shared" si="371"/>
        <v>9.3939791957115416E-5</v>
      </c>
      <c r="V472" s="18">
        <f t="shared" si="371"/>
        <v>1.7184194736152673E-5</v>
      </c>
      <c r="W472" s="18">
        <f t="shared" si="371"/>
        <v>1.5476559839436619E-4</v>
      </c>
      <c r="X472" s="18">
        <f t="shared" si="371"/>
        <v>1.0074383378867608E-5</v>
      </c>
      <c r="Y472" s="18">
        <f t="shared" si="371"/>
        <v>1.0087504073316277E-4</v>
      </c>
      <c r="Z472" s="18">
        <f t="shared" si="371"/>
        <v>1.6262791043118708E-4</v>
      </c>
      <c r="AA472" s="18">
        <f t="shared" si="371"/>
        <v>2.3249875376813852E-3</v>
      </c>
      <c r="AB472" s="18">
        <f t="shared" si="371"/>
        <v>3.6293568550939336E-6</v>
      </c>
      <c r="AC472" s="18">
        <f t="shared" si="371"/>
        <v>5.9206199628569252E-5</v>
      </c>
      <c r="AD472" s="18">
        <f t="shared" si="371"/>
        <v>4.4564614223317545E-6</v>
      </c>
      <c r="AE472" s="18">
        <f t="shared" si="371"/>
        <v>1.3586618781529967E-4</v>
      </c>
      <c r="AF472" s="18">
        <f t="shared" si="371"/>
        <v>0</v>
      </c>
      <c r="AG472" s="18">
        <f t="shared" si="371"/>
        <v>0</v>
      </c>
      <c r="AH472" s="18">
        <f t="shared" si="371"/>
        <v>0</v>
      </c>
      <c r="AI472" s="18">
        <f t="shared" si="371"/>
        <v>0</v>
      </c>
      <c r="AJ472" s="18">
        <f t="shared" si="371"/>
        <v>2.3423255325552892E-5</v>
      </c>
      <c r="AK472" s="18">
        <f t="shared" si="371"/>
        <v>3.6134048985781976E-4</v>
      </c>
      <c r="AL472" s="18">
        <f>SUM(AJ472,AH472,AF472,AD472,AB472,Z472,X472,V472,T472,R472,P472,N472,L472,J472,H472,F472,D472,B472)</f>
        <v>1.5728310298748491E-3</v>
      </c>
      <c r="AM472" s="18">
        <f>SUM(AK472,AI472,AG472,AE472,AC472,AA472,Y472,W472,U472,S472,Q472,O472,M472,K472,I472,G472,E472,C472)</f>
        <v>6.5332390859493775E-3</v>
      </c>
    </row>
    <row r="473" spans="1:40">
      <c r="A473" s="15" t="s">
        <v>6</v>
      </c>
      <c r="B473" s="18">
        <f t="shared" ref="B473:AK479" si="372">B410/$C$122</f>
        <v>2.873175276615085E-4</v>
      </c>
      <c r="C473" s="18">
        <f t="shared" si="372"/>
        <v>1.0110789561029721E-3</v>
      </c>
      <c r="D473" s="18">
        <f t="shared" si="372"/>
        <v>1.29412550400971E-4</v>
      </c>
      <c r="E473" s="18">
        <f t="shared" si="372"/>
        <v>2.5954660849888126E-4</v>
      </c>
      <c r="F473" s="18">
        <f t="shared" si="372"/>
        <v>5.7788493806714767E-5</v>
      </c>
      <c r="G473" s="18">
        <f t="shared" si="372"/>
        <v>9.1047853938538951E-5</v>
      </c>
      <c r="H473" s="18">
        <f t="shared" si="372"/>
        <v>9.3446395957731175E-6</v>
      </c>
      <c r="I473" s="18">
        <f t="shared" si="372"/>
        <v>1.5275446388117712E-5</v>
      </c>
      <c r="J473" s="18">
        <f t="shared" si="372"/>
        <v>1.6546931771041105E-4</v>
      </c>
      <c r="K473" s="18">
        <f t="shared" si="372"/>
        <v>2.5923000062196238E-4</v>
      </c>
      <c r="L473" s="18">
        <f t="shared" si="372"/>
        <v>1.1841806041605716E-4</v>
      </c>
      <c r="M473" s="18">
        <f t="shared" si="372"/>
        <v>2.5619258340654728E-4</v>
      </c>
      <c r="N473" s="18">
        <f t="shared" si="372"/>
        <v>6.742141183871789E-5</v>
      </c>
      <c r="O473" s="18">
        <f t="shared" si="372"/>
        <v>1.1451238817100356E-3</v>
      </c>
      <c r="P473" s="18">
        <f t="shared" si="372"/>
        <v>2.0424052645095246E-5</v>
      </c>
      <c r="Q473" s="18">
        <f t="shared" si="372"/>
        <v>1.126416207825264E-4</v>
      </c>
      <c r="R473" s="18">
        <f t="shared" si="372"/>
        <v>3.1557077366433202E-5</v>
      </c>
      <c r="S473" s="18">
        <f t="shared" si="372"/>
        <v>3.2197067219963574E-5</v>
      </c>
      <c r="T473" s="18">
        <f t="shared" si="372"/>
        <v>8.4362037519094639E-6</v>
      </c>
      <c r="U473" s="18">
        <f t="shared" si="372"/>
        <v>2.1839584861624922E-5</v>
      </c>
      <c r="V473" s="18">
        <f t="shared" si="372"/>
        <v>9.5784250341000537E-6</v>
      </c>
      <c r="W473" s="18">
        <f t="shared" si="372"/>
        <v>9.6383729189922598E-5</v>
      </c>
      <c r="X473" s="18">
        <f t="shared" si="372"/>
        <v>8.5496902211376289E-6</v>
      </c>
      <c r="Y473" s="18">
        <f t="shared" si="372"/>
        <v>1.0381711902192537E-4</v>
      </c>
      <c r="Z473" s="18">
        <f t="shared" si="372"/>
        <v>5.921596034754512E-5</v>
      </c>
      <c r="AA473" s="18">
        <f t="shared" si="372"/>
        <v>9.4419359368846077E-4</v>
      </c>
      <c r="AB473" s="18">
        <f t="shared" si="372"/>
        <v>2.8429484156324032E-6</v>
      </c>
      <c r="AC473" s="18">
        <f t="shared" si="372"/>
        <v>6.2255099939557504E-5</v>
      </c>
      <c r="AD473" s="18">
        <f t="shared" si="372"/>
        <v>0</v>
      </c>
      <c r="AE473" s="18">
        <f t="shared" si="372"/>
        <v>0</v>
      </c>
      <c r="AF473" s="18">
        <f t="shared" si="372"/>
        <v>0</v>
      </c>
      <c r="AG473" s="18">
        <f t="shared" si="372"/>
        <v>0</v>
      </c>
      <c r="AH473" s="18">
        <f t="shared" si="372"/>
        <v>0</v>
      </c>
      <c r="AI473" s="18">
        <f t="shared" si="372"/>
        <v>0</v>
      </c>
      <c r="AJ473" s="18">
        <f t="shared" si="372"/>
        <v>1.4243111933224053E-5</v>
      </c>
      <c r="AK473" s="18">
        <f t="shared" si="372"/>
        <v>2.4010116878809439E-4</v>
      </c>
      <c r="AL473" s="18">
        <f t="shared" ref="AL473:AL479" si="373">SUM(AJ473,AH473,AF473,AD473,AB473,Z473,X473,V473,T473,R473,P473,N473,L473,J473,H473,F473,D473,B473)</f>
        <v>9.9001947114523044E-4</v>
      </c>
      <c r="AM473" s="18">
        <f t="shared" ref="AM473:AM479" si="374">SUM(AK473,AI473,AG473,AE473,AC473,AA473,Y473,W473,U473,S473,Q473,O473,M473,K473,I473,G473,E473,C473)</f>
        <v>4.6509243141591309E-3</v>
      </c>
    </row>
    <row r="474" spans="1:40">
      <c r="A474" s="13" t="s">
        <v>7</v>
      </c>
      <c r="B474" s="18">
        <f t="shared" si="372"/>
        <v>3.4011304640954847E-4</v>
      </c>
      <c r="C474" s="18">
        <f t="shared" si="372"/>
        <v>5.5654154334210928E-4</v>
      </c>
      <c r="D474" s="18">
        <f t="shared" si="372"/>
        <v>6.1453332638932955E-5</v>
      </c>
      <c r="E474" s="18">
        <f t="shared" si="372"/>
        <v>5.6075491783721867E-5</v>
      </c>
      <c r="F474" s="18">
        <f t="shared" si="372"/>
        <v>8.1059774945542491E-6</v>
      </c>
      <c r="G474" s="18">
        <f t="shared" si="372"/>
        <v>5.5972012762286315E-6</v>
      </c>
      <c r="H474" s="18">
        <f t="shared" si="372"/>
        <v>0</v>
      </c>
      <c r="I474" s="18">
        <f t="shared" si="372"/>
        <v>0</v>
      </c>
      <c r="J474" s="18">
        <f t="shared" si="372"/>
        <v>1.754164153293725E-4</v>
      </c>
      <c r="K474" s="18">
        <f t="shared" si="372"/>
        <v>1.3284072873158469E-4</v>
      </c>
      <c r="L474" s="18">
        <f t="shared" si="372"/>
        <v>9.7698173352053807E-5</v>
      </c>
      <c r="M474" s="18">
        <f t="shared" si="372"/>
        <v>9.8323431205393658E-5</v>
      </c>
      <c r="N474" s="18">
        <f t="shared" si="372"/>
        <v>5.571778870024515E-5</v>
      </c>
      <c r="O474" s="18">
        <f t="shared" si="372"/>
        <v>4.6608130304214137E-4</v>
      </c>
      <c r="P474" s="18">
        <f t="shared" si="372"/>
        <v>5.4280458696575447E-6</v>
      </c>
      <c r="Q474" s="18">
        <f t="shared" si="372"/>
        <v>1.4510168546743719E-5</v>
      </c>
      <c r="R474" s="18">
        <f t="shared" si="372"/>
        <v>1.6116661631706956E-4</v>
      </c>
      <c r="S474" s="18">
        <f t="shared" si="372"/>
        <v>8.2539328285567666E-5</v>
      </c>
      <c r="T474" s="18">
        <f t="shared" si="372"/>
        <v>7.0576412148697891E-6</v>
      </c>
      <c r="U474" s="18">
        <f t="shared" si="372"/>
        <v>9.0863818297767665E-6</v>
      </c>
      <c r="V474" s="18">
        <f t="shared" si="372"/>
        <v>1.1850536335384621E-5</v>
      </c>
      <c r="W474" s="18">
        <f t="shared" si="372"/>
        <v>5.8286873082408945E-5</v>
      </c>
      <c r="X474" s="18">
        <f t="shared" si="372"/>
        <v>3.4309678618428337E-5</v>
      </c>
      <c r="Y474" s="18">
        <f t="shared" si="372"/>
        <v>1.7899413960866735E-4</v>
      </c>
      <c r="Z474" s="18">
        <f t="shared" si="372"/>
        <v>4.6767180958910103E-5</v>
      </c>
      <c r="AA474" s="18">
        <f t="shared" si="372"/>
        <v>3.655662408576395E-4</v>
      </c>
      <c r="AB474" s="18">
        <f t="shared" si="372"/>
        <v>0</v>
      </c>
      <c r="AC474" s="18">
        <f t="shared" si="372"/>
        <v>0</v>
      </c>
      <c r="AD474" s="18">
        <f t="shared" si="372"/>
        <v>1.6906899095926104E-6</v>
      </c>
      <c r="AE474" s="18">
        <f t="shared" si="372"/>
        <v>2.6949220776693086E-5</v>
      </c>
      <c r="AF474" s="18">
        <f t="shared" si="372"/>
        <v>0</v>
      </c>
      <c r="AG474" s="18">
        <f t="shared" si="372"/>
        <v>0</v>
      </c>
      <c r="AH474" s="18">
        <f t="shared" si="372"/>
        <v>0</v>
      </c>
      <c r="AI474" s="18">
        <f t="shared" si="372"/>
        <v>0</v>
      </c>
      <c r="AJ474" s="18">
        <f t="shared" si="372"/>
        <v>2.7452819972870896E-6</v>
      </c>
      <c r="AK474" s="18">
        <f t="shared" si="372"/>
        <v>2.3439218999957048E-5</v>
      </c>
      <c r="AL474" s="18">
        <f t="shared" si="373"/>
        <v>1.0095204051459067E-3</v>
      </c>
      <c r="AM474" s="18">
        <f t="shared" si="374"/>
        <v>2.0748312713686338E-3</v>
      </c>
    </row>
    <row r="475" spans="1:40">
      <c r="A475" s="15" t="s">
        <v>8</v>
      </c>
      <c r="B475" s="18">
        <f t="shared" si="372"/>
        <v>7.4419229458886325E-4</v>
      </c>
      <c r="C475" s="18">
        <f t="shared" si="372"/>
        <v>1.3796723034902936E-3</v>
      </c>
      <c r="D475" s="18">
        <f t="shared" si="372"/>
        <v>6.0165093433037888E-5</v>
      </c>
      <c r="E475" s="18">
        <f t="shared" si="372"/>
        <v>6.188341671660525E-5</v>
      </c>
      <c r="F475" s="18">
        <f t="shared" si="372"/>
        <v>3.1788879054089124E-5</v>
      </c>
      <c r="G475" s="18">
        <f t="shared" si="372"/>
        <v>2.4521574496571684E-5</v>
      </c>
      <c r="H475" s="18">
        <f t="shared" si="372"/>
        <v>5.9355505622261728E-5</v>
      </c>
      <c r="I475" s="18">
        <f t="shared" si="372"/>
        <v>6.4929518582909905E-5</v>
      </c>
      <c r="J475" s="18">
        <f t="shared" si="372"/>
        <v>2.5432380618155634E-4</v>
      </c>
      <c r="K475" s="18">
        <f t="shared" si="372"/>
        <v>2.2014592108869407E-4</v>
      </c>
      <c r="L475" s="18">
        <f t="shared" si="372"/>
        <v>2.8416942945732449E-4</v>
      </c>
      <c r="M475" s="18">
        <f t="shared" si="372"/>
        <v>3.2404322235834163E-4</v>
      </c>
      <c r="N475" s="18">
        <f t="shared" si="372"/>
        <v>4.4016049202128096E-5</v>
      </c>
      <c r="O475" s="18">
        <f t="shared" si="372"/>
        <v>4.2291208353324565E-4</v>
      </c>
      <c r="P475" s="18">
        <f t="shared" si="372"/>
        <v>2.1131494037618867E-5</v>
      </c>
      <c r="Q475" s="18">
        <f t="shared" si="372"/>
        <v>6.4620350634857332E-5</v>
      </c>
      <c r="R475" s="18">
        <f t="shared" si="372"/>
        <v>1.8487408594109646E-4</v>
      </c>
      <c r="S475" s="18">
        <f t="shared" si="372"/>
        <v>1.0912137698932134E-4</v>
      </c>
      <c r="T475" s="18">
        <f t="shared" si="372"/>
        <v>4.1228944806330169E-5</v>
      </c>
      <c r="U475" s="18">
        <f t="shared" si="372"/>
        <v>6.1067164133876104E-5</v>
      </c>
      <c r="V475" s="18">
        <f t="shared" si="372"/>
        <v>1.5331276409867684E-5</v>
      </c>
      <c r="W475" s="18">
        <f t="shared" si="372"/>
        <v>8.644386811584295E-5</v>
      </c>
      <c r="X475" s="18">
        <f t="shared" si="372"/>
        <v>1.9963501466810631E-4</v>
      </c>
      <c r="Y475" s="18">
        <f t="shared" si="372"/>
        <v>1.1585666691419443E-3</v>
      </c>
      <c r="Z475" s="18">
        <f t="shared" si="372"/>
        <v>4.0568085778839396E-5</v>
      </c>
      <c r="AA475" s="18">
        <f t="shared" si="372"/>
        <v>3.6382100365466453E-4</v>
      </c>
      <c r="AB475" s="18">
        <f t="shared" si="372"/>
        <v>5.8017668372399491E-6</v>
      </c>
      <c r="AC475" s="18">
        <f t="shared" si="372"/>
        <v>5.0234813916180656E-5</v>
      </c>
      <c r="AD475" s="18">
        <f t="shared" si="372"/>
        <v>0</v>
      </c>
      <c r="AE475" s="18">
        <f t="shared" si="372"/>
        <v>0</v>
      </c>
      <c r="AF475" s="18">
        <f t="shared" si="372"/>
        <v>5.9641870011066628E-6</v>
      </c>
      <c r="AG475" s="18">
        <f t="shared" si="372"/>
        <v>4.9623702486766249E-5</v>
      </c>
      <c r="AH475" s="18">
        <f t="shared" si="372"/>
        <v>0</v>
      </c>
      <c r="AI475" s="18">
        <f t="shared" si="372"/>
        <v>0</v>
      </c>
      <c r="AJ475" s="18">
        <f t="shared" si="372"/>
        <v>5.2846354203827559E-6</v>
      </c>
      <c r="AK475" s="18">
        <f t="shared" si="372"/>
        <v>5.2180538583778255E-5</v>
      </c>
      <c r="AL475" s="18">
        <f t="shared" si="373"/>
        <v>1.997830548439849E-3</v>
      </c>
      <c r="AM475" s="18">
        <f t="shared" si="374"/>
        <v>4.4937875279238938E-3</v>
      </c>
    </row>
    <row r="476" spans="1:40">
      <c r="A476" s="13" t="s">
        <v>9</v>
      </c>
      <c r="B476" s="18">
        <f t="shared" si="372"/>
        <v>9.497645855859934E-4</v>
      </c>
      <c r="C476" s="18">
        <f t="shared" si="372"/>
        <v>1.0226045133037882E-3</v>
      </c>
      <c r="D476" s="18">
        <f t="shared" si="372"/>
        <v>1.0573967436223494E-4</v>
      </c>
      <c r="E476" s="18">
        <f t="shared" si="372"/>
        <v>6.2736112115846369E-5</v>
      </c>
      <c r="F476" s="18">
        <f t="shared" si="372"/>
        <v>4.3334006594468192E-5</v>
      </c>
      <c r="G476" s="18">
        <f t="shared" si="372"/>
        <v>1.9050477605817856E-5</v>
      </c>
      <c r="H476" s="18">
        <f t="shared" si="372"/>
        <v>1.9905997288548018E-5</v>
      </c>
      <c r="I476" s="18">
        <f t="shared" si="372"/>
        <v>1.3362015344185024E-5</v>
      </c>
      <c r="J476" s="18">
        <f t="shared" si="372"/>
        <v>1.5129304412027098E-4</v>
      </c>
      <c r="K476" s="18">
        <f t="shared" si="372"/>
        <v>7.69511715115339E-5</v>
      </c>
      <c r="L476" s="18">
        <f t="shared" si="372"/>
        <v>4.7258801029274411E-4</v>
      </c>
      <c r="M476" s="18">
        <f t="shared" si="372"/>
        <v>3.1301111626130291E-4</v>
      </c>
      <c r="N476" s="18">
        <f t="shared" si="372"/>
        <v>3.0064135708587385E-5</v>
      </c>
      <c r="O476" s="18">
        <f t="shared" si="372"/>
        <v>1.7088150047835988E-4</v>
      </c>
      <c r="P476" s="18">
        <f t="shared" si="372"/>
        <v>5.9427493860106061E-5</v>
      </c>
      <c r="Q476" s="18">
        <f t="shared" si="372"/>
        <v>1.069063390234063E-4</v>
      </c>
      <c r="R476" s="18">
        <f t="shared" si="372"/>
        <v>2.5420664069164702E-4</v>
      </c>
      <c r="S476" s="18">
        <f t="shared" si="372"/>
        <v>8.9112542073071539E-5</v>
      </c>
      <c r="T476" s="18">
        <f t="shared" si="372"/>
        <v>3.7121999563731657E-5</v>
      </c>
      <c r="U476" s="18">
        <f t="shared" si="372"/>
        <v>3.2584833952253735E-5</v>
      </c>
      <c r="V476" s="18">
        <f t="shared" si="372"/>
        <v>3.2632926791567348E-5</v>
      </c>
      <c r="W476" s="18">
        <f t="shared" si="372"/>
        <v>1.0855273523741444E-4</v>
      </c>
      <c r="X476" s="18">
        <f t="shared" si="372"/>
        <v>2.5591194379410715E-4</v>
      </c>
      <c r="Y476" s="18">
        <f t="shared" si="372"/>
        <v>8.4182424758584757E-4</v>
      </c>
      <c r="Z476" s="18">
        <f t="shared" si="372"/>
        <v>7.8416551688446922E-5</v>
      </c>
      <c r="AA476" s="18">
        <f t="shared" si="372"/>
        <v>4.1538163718441432E-4</v>
      </c>
      <c r="AB476" s="18">
        <f t="shared" si="372"/>
        <v>5.9107425677415058E-5</v>
      </c>
      <c r="AC476" s="18">
        <f t="shared" si="372"/>
        <v>2.7779978675758797E-4</v>
      </c>
      <c r="AD476" s="18">
        <f t="shared" si="372"/>
        <v>4.61817630245651E-6</v>
      </c>
      <c r="AE476" s="18">
        <f t="shared" si="372"/>
        <v>4.6670222492455244E-5</v>
      </c>
      <c r="AF476" s="18">
        <f t="shared" si="372"/>
        <v>0</v>
      </c>
      <c r="AG476" s="18">
        <f t="shared" si="372"/>
        <v>0</v>
      </c>
      <c r="AH476" s="18">
        <f t="shared" si="372"/>
        <v>4.9236412520503279E-5</v>
      </c>
      <c r="AI476" s="18">
        <f t="shared" si="372"/>
        <v>6.1906619763429238E-6</v>
      </c>
      <c r="AJ476" s="18">
        <f t="shared" si="372"/>
        <v>2.2249448595148485E-5</v>
      </c>
      <c r="AK476" s="18">
        <f t="shared" si="372"/>
        <v>1.3117564814308735E-4</v>
      </c>
      <c r="AL476" s="18">
        <f t="shared" si="373"/>
        <v>2.6256184734379765E-3</v>
      </c>
      <c r="AM476" s="18">
        <f t="shared" si="374"/>
        <v>3.7347955610467156E-3</v>
      </c>
    </row>
    <row r="477" spans="1:40">
      <c r="A477" s="15" t="s">
        <v>10</v>
      </c>
      <c r="B477" s="18">
        <f t="shared" si="372"/>
        <v>1.2284334908522886E-3</v>
      </c>
      <c r="C477" s="18">
        <f t="shared" si="372"/>
        <v>5.8233030837949299E-4</v>
      </c>
      <c r="D477" s="18">
        <f t="shared" si="372"/>
        <v>2.3542544709720604E-4</v>
      </c>
      <c r="E477" s="18">
        <f t="shared" si="372"/>
        <v>6.1355420393595272E-5</v>
      </c>
      <c r="F477" s="18">
        <f t="shared" si="372"/>
        <v>5.2505731959446335E-5</v>
      </c>
      <c r="G477" s="18">
        <f t="shared" si="372"/>
        <v>1.009717954325226E-5</v>
      </c>
      <c r="H477" s="18">
        <f t="shared" si="372"/>
        <v>2.2787308600472146E-4</v>
      </c>
      <c r="I477" s="18">
        <f t="shared" si="372"/>
        <v>6.8592777548919521E-5</v>
      </c>
      <c r="J477" s="18">
        <f t="shared" si="372"/>
        <v>2.4254797078605158E-4</v>
      </c>
      <c r="K477" s="18">
        <f t="shared" si="372"/>
        <v>5.4529972410880292E-5</v>
      </c>
      <c r="L477" s="18">
        <f t="shared" si="372"/>
        <v>7.7333964832494381E-4</v>
      </c>
      <c r="M477" s="18">
        <f t="shared" si="372"/>
        <v>2.2552275175121629E-4</v>
      </c>
      <c r="N477" s="18">
        <f t="shared" si="372"/>
        <v>3.2581255568702559E-5</v>
      </c>
      <c r="O477" s="18">
        <f t="shared" si="372"/>
        <v>8.2051935259265898E-5</v>
      </c>
      <c r="P477" s="18">
        <f t="shared" si="372"/>
        <v>9.9035320687369783E-5</v>
      </c>
      <c r="Q477" s="18">
        <f t="shared" si="372"/>
        <v>7.8782557303673132E-5</v>
      </c>
      <c r="R477" s="18">
        <f t="shared" si="372"/>
        <v>4.0680448432317009E-4</v>
      </c>
      <c r="S477" s="18">
        <f t="shared" si="372"/>
        <v>6.3260052697967613E-5</v>
      </c>
      <c r="T477" s="18">
        <f t="shared" si="372"/>
        <v>1.2890481757485585E-4</v>
      </c>
      <c r="U477" s="18">
        <f t="shared" si="372"/>
        <v>5.0158897182376253E-5</v>
      </c>
      <c r="V477" s="18">
        <f t="shared" si="372"/>
        <v>0</v>
      </c>
      <c r="W477" s="18">
        <f t="shared" si="372"/>
        <v>0</v>
      </c>
      <c r="X477" s="18">
        <f t="shared" si="372"/>
        <v>7.8206959171513103E-4</v>
      </c>
      <c r="Y477" s="18">
        <f t="shared" si="372"/>
        <v>1.1233509158156913E-3</v>
      </c>
      <c r="Z477" s="18">
        <f t="shared" si="372"/>
        <v>1.2113523031565389E-4</v>
      </c>
      <c r="AA477" s="18">
        <f t="shared" si="372"/>
        <v>2.8415291698266805E-4</v>
      </c>
      <c r="AB477" s="18">
        <f t="shared" si="372"/>
        <v>1.3425545633416475E-4</v>
      </c>
      <c r="AC477" s="18">
        <f t="shared" si="372"/>
        <v>2.7157992682876319E-4</v>
      </c>
      <c r="AD477" s="18">
        <f t="shared" si="372"/>
        <v>0</v>
      </c>
      <c r="AE477" s="18">
        <f t="shared" si="372"/>
        <v>0</v>
      </c>
      <c r="AF477" s="18">
        <f t="shared" si="372"/>
        <v>3.9060546487138164E-5</v>
      </c>
      <c r="AG477" s="18">
        <f t="shared" si="372"/>
        <v>7.5842891237704009E-5</v>
      </c>
      <c r="AH477" s="18">
        <f t="shared" si="372"/>
        <v>0</v>
      </c>
      <c r="AI477" s="18">
        <f t="shared" si="372"/>
        <v>0</v>
      </c>
      <c r="AJ477" s="18">
        <f t="shared" si="372"/>
        <v>6.3300783811493175E-5</v>
      </c>
      <c r="AK477" s="18">
        <f t="shared" si="372"/>
        <v>1.6588794644107474E-4</v>
      </c>
      <c r="AL477" s="18">
        <f t="shared" si="373"/>
        <v>4.5672728618423369E-3</v>
      </c>
      <c r="AM477" s="18">
        <f t="shared" si="374"/>
        <v>3.1974964497765409E-3</v>
      </c>
    </row>
    <row r="478" spans="1:40">
      <c r="A478" s="13" t="s">
        <v>11</v>
      </c>
      <c r="B478" s="18">
        <f t="shared" si="372"/>
        <v>5.7711263841447381E-4</v>
      </c>
      <c r="C478" s="18">
        <f t="shared" si="372"/>
        <v>7.7868171951960474E-4</v>
      </c>
      <c r="D478" s="18">
        <f t="shared" si="372"/>
        <v>2.2621824102520919E-4</v>
      </c>
      <c r="E478" s="18">
        <f t="shared" si="372"/>
        <v>1.6734785302786477E-4</v>
      </c>
      <c r="F478" s="18">
        <f t="shared" si="372"/>
        <v>1.5859583873546008E-4</v>
      </c>
      <c r="G478" s="18">
        <f t="shared" si="372"/>
        <v>8.6146448427853889E-5</v>
      </c>
      <c r="H478" s="18">
        <f t="shared" si="372"/>
        <v>1.0884923188494415E-4</v>
      </c>
      <c r="I478" s="18">
        <f t="shared" si="372"/>
        <v>9.5279437249217621E-5</v>
      </c>
      <c r="J478" s="18">
        <f t="shared" si="372"/>
        <v>1.5389964797573038E-4</v>
      </c>
      <c r="K478" s="18">
        <f t="shared" si="372"/>
        <v>9.8940607393207804E-5</v>
      </c>
      <c r="L478" s="18">
        <f t="shared" si="372"/>
        <v>3.6626454396443636E-4</v>
      </c>
      <c r="M478" s="18">
        <f t="shared" si="372"/>
        <v>3.0403009138691475E-4</v>
      </c>
      <c r="N478" s="18">
        <f t="shared" si="372"/>
        <v>0</v>
      </c>
      <c r="O478" s="18">
        <f t="shared" si="372"/>
        <v>0</v>
      </c>
      <c r="P478" s="18">
        <f t="shared" si="372"/>
        <v>2.5277437310953893E-5</v>
      </c>
      <c r="Q478" s="18">
        <f t="shared" si="372"/>
        <v>5.7530070849016608E-5</v>
      </c>
      <c r="R478" s="18">
        <f t="shared" si="372"/>
        <v>4.1056763463905607E-4</v>
      </c>
      <c r="S478" s="18">
        <f t="shared" si="372"/>
        <v>1.8333210151646228E-4</v>
      </c>
      <c r="T478" s="18">
        <f t="shared" si="372"/>
        <v>6.9106991210450767E-5</v>
      </c>
      <c r="U478" s="18">
        <f t="shared" si="372"/>
        <v>7.715683579489822E-5</v>
      </c>
      <c r="V478" s="18">
        <f t="shared" si="372"/>
        <v>0</v>
      </c>
      <c r="W478" s="18">
        <f t="shared" si="372"/>
        <v>0</v>
      </c>
      <c r="X478" s="18">
        <f t="shared" si="372"/>
        <v>5.3931094318717234E-4</v>
      </c>
      <c r="Y478" s="18">
        <f t="shared" si="372"/>
        <v>2.1835375569733829E-3</v>
      </c>
      <c r="Z478" s="18">
        <f t="shared" si="372"/>
        <v>2.8096417851891173E-5</v>
      </c>
      <c r="AA478" s="18">
        <f t="shared" si="372"/>
        <v>1.8888479184579654E-4</v>
      </c>
      <c r="AB478" s="18">
        <f t="shared" si="372"/>
        <v>7.8892071956707685E-5</v>
      </c>
      <c r="AC478" s="18">
        <f t="shared" si="372"/>
        <v>4.4232362691922714E-4</v>
      </c>
      <c r="AD478" s="18">
        <f t="shared" si="372"/>
        <v>0</v>
      </c>
      <c r="AE478" s="18">
        <f t="shared" si="372"/>
        <v>0</v>
      </c>
      <c r="AF478" s="18">
        <f t="shared" si="372"/>
        <v>0</v>
      </c>
      <c r="AG478" s="18">
        <f t="shared" si="372"/>
        <v>0</v>
      </c>
      <c r="AH478" s="18">
        <f t="shared" si="372"/>
        <v>1.3572070123245132E-4</v>
      </c>
      <c r="AI478" s="18">
        <f t="shared" si="372"/>
        <v>2.2071625204455971E-5</v>
      </c>
      <c r="AJ478" s="18">
        <f t="shared" si="372"/>
        <v>1.2308936682381552E-5</v>
      </c>
      <c r="AK478" s="18">
        <f t="shared" si="372"/>
        <v>9.2861058680055041E-5</v>
      </c>
      <c r="AL478" s="18">
        <f t="shared" si="373"/>
        <v>2.8902212760713187E-3</v>
      </c>
      <c r="AM478" s="18">
        <f t="shared" si="374"/>
        <v>4.7781238247879589E-3</v>
      </c>
    </row>
    <row r="479" spans="1:40">
      <c r="A479" s="15" t="s">
        <v>12</v>
      </c>
      <c r="B479" s="18">
        <f t="shared" si="372"/>
        <v>6.0486235467512939E-4</v>
      </c>
      <c r="C479" s="18">
        <f t="shared" si="372"/>
        <v>2.4762500765731417E-5</v>
      </c>
      <c r="D479" s="18">
        <f t="shared" si="372"/>
        <v>2.407687694816885E-4</v>
      </c>
      <c r="E479" s="18">
        <f t="shared" si="372"/>
        <v>5.3644515132944708E-6</v>
      </c>
      <c r="F479" s="18">
        <f t="shared" si="372"/>
        <v>0</v>
      </c>
      <c r="G479" s="18">
        <f t="shared" si="372"/>
        <v>0</v>
      </c>
      <c r="H479" s="18">
        <f t="shared" si="372"/>
        <v>0</v>
      </c>
      <c r="I479" s="18">
        <f t="shared" si="372"/>
        <v>0</v>
      </c>
      <c r="J479" s="18">
        <f t="shared" si="372"/>
        <v>2.4673294699316248E-4</v>
      </c>
      <c r="K479" s="18">
        <f t="shared" si="372"/>
        <v>4.8730079132787272E-6</v>
      </c>
      <c r="L479" s="18">
        <f t="shared" si="372"/>
        <v>1.1525574340669211E-3</v>
      </c>
      <c r="M479" s="18">
        <f t="shared" si="372"/>
        <v>2.9031929331825525E-5</v>
      </c>
      <c r="N479" s="18">
        <f t="shared" si="372"/>
        <v>0</v>
      </c>
      <c r="O479" s="18">
        <f t="shared" si="372"/>
        <v>0</v>
      </c>
      <c r="P479" s="18">
        <f t="shared" si="372"/>
        <v>7.9370592463939122E-5</v>
      </c>
      <c r="Q479" s="18">
        <f t="shared" si="372"/>
        <v>5.5576581956413372E-6</v>
      </c>
      <c r="R479" s="18">
        <f t="shared" si="372"/>
        <v>1.0367472811325796E-3</v>
      </c>
      <c r="S479" s="18">
        <f t="shared" si="372"/>
        <v>1.4379129209599989E-5</v>
      </c>
      <c r="T479" s="18">
        <f t="shared" si="372"/>
        <v>1.0338940464026637E-4</v>
      </c>
      <c r="U479" s="18">
        <f t="shared" si="372"/>
        <v>3.5785267057875275E-6</v>
      </c>
      <c r="V479" s="18">
        <f t="shared" si="372"/>
        <v>0</v>
      </c>
      <c r="W479" s="18">
        <f t="shared" si="372"/>
        <v>0</v>
      </c>
      <c r="X479" s="18">
        <f t="shared" si="372"/>
        <v>3.0183918956565676E-3</v>
      </c>
      <c r="Y479" s="18">
        <f t="shared" si="372"/>
        <v>3.6121424369383638E-4</v>
      </c>
      <c r="Z479" s="18">
        <f t="shared" si="372"/>
        <v>4.1684949508189423E-5</v>
      </c>
      <c r="AA479" s="18">
        <f t="shared" si="372"/>
        <v>8.6629259391737145E-6</v>
      </c>
      <c r="AB479" s="18">
        <f t="shared" si="372"/>
        <v>5.0213301972488947E-5</v>
      </c>
      <c r="AC479" s="18">
        <f t="shared" ref="AC479:AK479" si="375">AC416/$C$122</f>
        <v>7.9601963122980317E-6</v>
      </c>
      <c r="AD479" s="18">
        <f t="shared" si="375"/>
        <v>0</v>
      </c>
      <c r="AE479" s="18">
        <f t="shared" si="375"/>
        <v>0</v>
      </c>
      <c r="AF479" s="18">
        <f t="shared" si="375"/>
        <v>0</v>
      </c>
      <c r="AG479" s="18">
        <f t="shared" si="375"/>
        <v>0</v>
      </c>
      <c r="AH479" s="18">
        <f t="shared" si="375"/>
        <v>0</v>
      </c>
      <c r="AI479" s="18">
        <f t="shared" si="375"/>
        <v>0</v>
      </c>
      <c r="AJ479" s="18">
        <f t="shared" si="375"/>
        <v>0</v>
      </c>
      <c r="AK479" s="18">
        <f t="shared" si="375"/>
        <v>0</v>
      </c>
      <c r="AL479" s="18">
        <f t="shared" si="373"/>
        <v>6.5747189305909327E-3</v>
      </c>
      <c r="AM479" s="18">
        <f t="shared" si="374"/>
        <v>4.653845695804671E-4</v>
      </c>
    </row>
    <row r="480" spans="1:40">
      <c r="B480" s="21"/>
      <c r="C480" s="21"/>
      <c r="D480" s="21"/>
      <c r="E480" s="21"/>
      <c r="F480" s="21"/>
      <c r="G480" s="21"/>
      <c r="H480" s="21"/>
      <c r="I480" s="21"/>
    </row>
    <row r="481" spans="1:40" ht="22.5">
      <c r="B481" s="16" t="s">
        <v>37</v>
      </c>
      <c r="C481" s="25"/>
      <c r="D481" s="16" t="s">
        <v>38</v>
      </c>
      <c r="E481" s="16"/>
      <c r="F481" s="16" t="s">
        <v>154</v>
      </c>
      <c r="G481" s="16"/>
      <c r="H481" s="16" t="s">
        <v>39</v>
      </c>
      <c r="I481" s="16"/>
      <c r="J481" s="16" t="s">
        <v>40</v>
      </c>
      <c r="K481" s="16"/>
      <c r="L481" s="16" t="s">
        <v>51</v>
      </c>
      <c r="M481" s="16"/>
      <c r="N481" s="16" t="s">
        <v>158</v>
      </c>
      <c r="O481" s="16"/>
      <c r="P481" s="16" t="s">
        <v>159</v>
      </c>
      <c r="Q481" s="16"/>
      <c r="R481" s="16" t="s">
        <v>161</v>
      </c>
      <c r="S481" s="16"/>
      <c r="T481" s="16" t="s">
        <v>55</v>
      </c>
      <c r="U481" s="16"/>
      <c r="V481" s="16" t="s">
        <v>163</v>
      </c>
      <c r="W481" s="16"/>
      <c r="X481" s="16" t="s">
        <v>165</v>
      </c>
      <c r="Y481" s="16"/>
      <c r="Z481" s="16" t="s">
        <v>167</v>
      </c>
      <c r="AA481" s="16"/>
      <c r="AB481" s="16" t="s">
        <v>169</v>
      </c>
      <c r="AC481" s="16"/>
      <c r="AD481" s="16" t="s">
        <v>171</v>
      </c>
      <c r="AE481" s="16"/>
      <c r="AF481" s="16" t="s">
        <v>173</v>
      </c>
      <c r="AG481" s="16"/>
      <c r="AH481" s="16" t="s">
        <v>174</v>
      </c>
      <c r="AI481" s="16"/>
      <c r="AJ481" s="16" t="s">
        <v>61</v>
      </c>
      <c r="AK481" s="16"/>
      <c r="AL481" s="23" t="s">
        <v>177</v>
      </c>
      <c r="AM481" s="23"/>
    </row>
    <row r="482" spans="1:40">
      <c r="A482" s="22" t="s">
        <v>25</v>
      </c>
      <c r="B482" s="16" t="s">
        <v>30</v>
      </c>
      <c r="C482" s="16" t="s">
        <v>31</v>
      </c>
      <c r="D482" s="16" t="s">
        <v>30</v>
      </c>
      <c r="E482" s="16" t="s">
        <v>31</v>
      </c>
      <c r="F482" s="16" t="s">
        <v>30</v>
      </c>
      <c r="G482" s="16" t="s">
        <v>31</v>
      </c>
      <c r="H482" s="16" t="s">
        <v>30</v>
      </c>
      <c r="I482" s="16" t="s">
        <v>31</v>
      </c>
      <c r="J482" s="16" t="s">
        <v>30</v>
      </c>
      <c r="K482" s="16" t="s">
        <v>31</v>
      </c>
      <c r="L482" s="16" t="s">
        <v>30</v>
      </c>
      <c r="M482" s="16" t="s">
        <v>31</v>
      </c>
      <c r="N482" s="16" t="s">
        <v>30</v>
      </c>
      <c r="O482" s="16" t="s">
        <v>31</v>
      </c>
      <c r="P482" s="16" t="s">
        <v>30</v>
      </c>
      <c r="Q482" s="16" t="s">
        <v>31</v>
      </c>
      <c r="R482" s="16" t="s">
        <v>30</v>
      </c>
      <c r="S482" s="16" t="s">
        <v>31</v>
      </c>
      <c r="T482" s="16" t="s">
        <v>30</v>
      </c>
      <c r="U482" s="16" t="s">
        <v>31</v>
      </c>
      <c r="V482" s="16" t="s">
        <v>30</v>
      </c>
      <c r="W482" s="16" t="s">
        <v>31</v>
      </c>
      <c r="X482" s="16" t="s">
        <v>30</v>
      </c>
      <c r="Y482" s="16" t="s">
        <v>31</v>
      </c>
      <c r="Z482" s="16" t="s">
        <v>30</v>
      </c>
      <c r="AA482" s="16" t="s">
        <v>31</v>
      </c>
      <c r="AB482" s="16" t="s">
        <v>30</v>
      </c>
      <c r="AC482" s="16" t="s">
        <v>31</v>
      </c>
      <c r="AD482" s="16" t="s">
        <v>30</v>
      </c>
      <c r="AE482" s="16" t="s">
        <v>31</v>
      </c>
      <c r="AF482" s="16" t="s">
        <v>30</v>
      </c>
      <c r="AG482" s="16" t="s">
        <v>31</v>
      </c>
      <c r="AH482" s="16" t="s">
        <v>30</v>
      </c>
      <c r="AI482" s="16" t="s">
        <v>31</v>
      </c>
      <c r="AJ482" s="16" t="s">
        <v>30</v>
      </c>
      <c r="AK482" s="16" t="s">
        <v>31</v>
      </c>
      <c r="AL482" s="23" t="s">
        <v>30</v>
      </c>
      <c r="AM482" s="23" t="s">
        <v>31</v>
      </c>
    </row>
    <row r="483" spans="1:40">
      <c r="A483" s="11" t="s">
        <v>5</v>
      </c>
      <c r="B483" s="18">
        <f>SUM(B484:B491)</f>
        <v>1.5578274612451368E-3</v>
      </c>
      <c r="C483" s="18">
        <f>SUM(C484:C491)</f>
        <v>2.6051345965554334E-3</v>
      </c>
      <c r="D483" s="18">
        <f t="shared" ref="D483:AM483" si="376">SUM(D484:D491)</f>
        <v>3.5751688851879565E-4</v>
      </c>
      <c r="E483" s="18">
        <f t="shared" si="376"/>
        <v>3.2252564948513683E-4</v>
      </c>
      <c r="F483" s="18">
        <f t="shared" si="376"/>
        <v>1.2242398058748353E-4</v>
      </c>
      <c r="G483" s="18">
        <f t="shared" si="376"/>
        <v>8.9389814931683734E-5</v>
      </c>
      <c r="H483" s="18">
        <f t="shared" si="376"/>
        <v>1.5174625414898324E-4</v>
      </c>
      <c r="I483" s="18">
        <f t="shared" si="376"/>
        <v>1.6143273337212606E-4</v>
      </c>
      <c r="J483" s="18">
        <f t="shared" si="376"/>
        <v>4.7944700806835526E-4</v>
      </c>
      <c r="K483" s="18">
        <f t="shared" si="376"/>
        <v>3.7569935100180136E-4</v>
      </c>
      <c r="L483" s="18">
        <f t="shared" si="376"/>
        <v>1.0332152763757848E-3</v>
      </c>
      <c r="M483" s="18">
        <f t="shared" si="376"/>
        <v>9.9660046227381541E-4</v>
      </c>
      <c r="N483" s="18">
        <f t="shared" si="376"/>
        <v>7.1407528746963845E-5</v>
      </c>
      <c r="O483" s="18">
        <f t="shared" si="376"/>
        <v>6.3121956421308318E-4</v>
      </c>
      <c r="P483" s="18">
        <f t="shared" si="376"/>
        <v>9.024675879877253E-5</v>
      </c>
      <c r="Q483" s="18">
        <f t="shared" si="376"/>
        <v>2.3848019442676349E-4</v>
      </c>
      <c r="R483" s="18">
        <f t="shared" si="376"/>
        <v>8.4569985409884991E-4</v>
      </c>
      <c r="S483" s="18">
        <f t="shared" si="376"/>
        <v>4.3578777804778682E-4</v>
      </c>
      <c r="T483" s="18">
        <f t="shared" si="376"/>
        <v>1.3604451977316403E-4</v>
      </c>
      <c r="U483" s="18">
        <f t="shared" si="376"/>
        <v>1.800024746461412E-4</v>
      </c>
      <c r="V483" s="18">
        <f t="shared" si="376"/>
        <v>2.2745786250448622E-5</v>
      </c>
      <c r="W483" s="18">
        <f t="shared" si="376"/>
        <v>1.2009756889952742E-4</v>
      </c>
      <c r="X483" s="18">
        <f t="shared" si="376"/>
        <v>1.5458362167398774E-3</v>
      </c>
      <c r="Y483" s="18">
        <f t="shared" si="376"/>
        <v>6.7362739515210383E-3</v>
      </c>
      <c r="Z483" s="18">
        <f t="shared" si="376"/>
        <v>1.4645482231854747E-4</v>
      </c>
      <c r="AA483" s="18">
        <f t="shared" si="376"/>
        <v>1.1757894454958598E-3</v>
      </c>
      <c r="AB483" s="18">
        <f t="shared" si="376"/>
        <v>9.9216278225230676E-5</v>
      </c>
      <c r="AC483" s="18">
        <f t="shared" si="376"/>
        <v>6.8308937035595132E-4</v>
      </c>
      <c r="AD483" s="18">
        <f t="shared" si="376"/>
        <v>2.4424361727842013E-6</v>
      </c>
      <c r="AE483" s="18">
        <f t="shared" si="376"/>
        <v>4.0007331682123368E-5</v>
      </c>
      <c r="AF483" s="18">
        <f t="shared" si="376"/>
        <v>1.4153288583709977E-5</v>
      </c>
      <c r="AG483" s="18">
        <f t="shared" si="376"/>
        <v>9.5644341375749874E-5</v>
      </c>
      <c r="AH483" s="18">
        <f t="shared" si="376"/>
        <v>6.2828587377557362E-5</v>
      </c>
      <c r="AI483" s="18">
        <f t="shared" si="376"/>
        <v>1.3918506456395444E-5</v>
      </c>
      <c r="AJ483" s="18">
        <f t="shared" si="376"/>
        <v>3.5426597712247592E-5</v>
      </c>
      <c r="AK483" s="18">
        <f t="shared" si="376"/>
        <v>3.1849447772466788E-4</v>
      </c>
      <c r="AL483" s="18">
        <f t="shared" si="376"/>
        <v>6.7746795437426928E-3</v>
      </c>
      <c r="AM483" s="18">
        <f t="shared" si="376"/>
        <v>1.5219587612465087E-2</v>
      </c>
      <c r="AN483" s="18">
        <f>SUM(AL483:AM483)</f>
        <v>2.1994267156207781E-2</v>
      </c>
    </row>
    <row r="484" spans="1:40">
      <c r="A484" s="13" t="s">
        <v>13</v>
      </c>
      <c r="B484" s="18">
        <f>B421/$C$122</f>
        <v>7.7364189202744956E-5</v>
      </c>
      <c r="C484" s="18">
        <f>C421/$C$122</f>
        <v>1.3005149168886408E-4</v>
      </c>
      <c r="D484" s="18">
        <f t="shared" ref="D484:AK484" si="377">D421/$C$122</f>
        <v>5.0443841255048632E-5</v>
      </c>
      <c r="E484" s="18">
        <f t="shared" si="377"/>
        <v>4.7664501250701729E-5</v>
      </c>
      <c r="F484" s="18">
        <f t="shared" si="377"/>
        <v>1.6376493632989211E-5</v>
      </c>
      <c r="G484" s="18">
        <f t="shared" si="377"/>
        <v>1.1872903616306705E-5</v>
      </c>
      <c r="H484" s="18">
        <f t="shared" si="377"/>
        <v>8.9455123182131738E-6</v>
      </c>
      <c r="I484" s="18">
        <f t="shared" si="377"/>
        <v>7.9369753939016051E-6</v>
      </c>
      <c r="J484" s="18">
        <f t="shared" si="377"/>
        <v>3.6805686202237486E-5</v>
      </c>
      <c r="K484" s="18">
        <f t="shared" si="377"/>
        <v>2.8235777673519307E-5</v>
      </c>
      <c r="L484" s="18">
        <f t="shared" si="377"/>
        <v>3.007609619792334E-5</v>
      </c>
      <c r="M484" s="18">
        <f t="shared" si="377"/>
        <v>3.1090799242820481E-5</v>
      </c>
      <c r="N484" s="18">
        <f t="shared" si="377"/>
        <v>1.0560920910203311E-5</v>
      </c>
      <c r="O484" s="18">
        <f t="shared" si="377"/>
        <v>8.8850412740135192E-5</v>
      </c>
      <c r="P484" s="18">
        <f t="shared" si="377"/>
        <v>2.9978604730747958E-6</v>
      </c>
      <c r="Q484" s="18">
        <f t="shared" si="377"/>
        <v>8.1091475856937947E-6</v>
      </c>
      <c r="R484" s="18">
        <f t="shared" si="377"/>
        <v>3.4056138562876126E-5</v>
      </c>
      <c r="S484" s="18">
        <f t="shared" si="377"/>
        <v>1.7435174362550601E-5</v>
      </c>
      <c r="T484" s="18">
        <f t="shared" si="377"/>
        <v>8.1807425992445693E-6</v>
      </c>
      <c r="U484" s="18">
        <f t="shared" si="377"/>
        <v>1.0560919423740752E-5</v>
      </c>
      <c r="V484" s="18">
        <f t="shared" si="377"/>
        <v>3.5070335080524831E-6</v>
      </c>
      <c r="W484" s="18">
        <f t="shared" si="377"/>
        <v>1.73990912706734E-5</v>
      </c>
      <c r="X484" s="18">
        <f t="shared" si="377"/>
        <v>2.0560288465728773E-6</v>
      </c>
      <c r="Y484" s="18">
        <f t="shared" si="377"/>
        <v>1.1340595447942175E-5</v>
      </c>
      <c r="Z484" s="18">
        <f t="shared" si="377"/>
        <v>3.3189889894975861E-5</v>
      </c>
      <c r="AA484" s="18">
        <f t="shared" si="377"/>
        <v>2.6138024723179826E-4</v>
      </c>
      <c r="AB484" s="18">
        <f t="shared" si="377"/>
        <v>7.4069668663124739E-7</v>
      </c>
      <c r="AC484" s="18">
        <f t="shared" si="377"/>
        <v>6.6560920631873766E-6</v>
      </c>
      <c r="AD484" s="18">
        <f t="shared" si="377"/>
        <v>9.0949618387296164E-7</v>
      </c>
      <c r="AE484" s="18">
        <f t="shared" si="377"/>
        <v>1.5274377684200561E-5</v>
      </c>
      <c r="AF484" s="18">
        <f t="shared" si="377"/>
        <v>0</v>
      </c>
      <c r="AG484" s="18">
        <f t="shared" si="377"/>
        <v>0</v>
      </c>
      <c r="AH484" s="18">
        <f t="shared" si="377"/>
        <v>0</v>
      </c>
      <c r="AI484" s="18">
        <f t="shared" si="377"/>
        <v>0</v>
      </c>
      <c r="AJ484" s="18">
        <f t="shared" si="377"/>
        <v>4.7803311447327234E-6</v>
      </c>
      <c r="AK484" s="18">
        <f t="shared" si="377"/>
        <v>4.0622697990065104E-5</v>
      </c>
      <c r="AL484" s="18">
        <f>SUM(AJ484,AH484,AF484,AD484,AB484,Z484,X484,V484,T484,R484,P484,N484,L484,J484,H484,F484,D484,B484)</f>
        <v>3.2099095761939372E-4</v>
      </c>
      <c r="AM484" s="18">
        <f>SUM(AK484,AI484,AG484,AE484,AC484,AA484,Y484,W484,U484,S484,Q484,O484,M484,K484,I484,G484,E484,C484)</f>
        <v>7.3448120466610106E-4</v>
      </c>
    </row>
    <row r="485" spans="1:40">
      <c r="A485" s="15" t="s">
        <v>6</v>
      </c>
      <c r="B485" s="18">
        <f t="shared" ref="B485:AK491" si="378">B422/$C$122</f>
        <v>0</v>
      </c>
      <c r="C485" s="18">
        <f t="shared" si="378"/>
        <v>0</v>
      </c>
      <c r="D485" s="18">
        <f t="shared" si="378"/>
        <v>0</v>
      </c>
      <c r="E485" s="18">
        <f t="shared" si="378"/>
        <v>0</v>
      </c>
      <c r="F485" s="18">
        <f t="shared" si="378"/>
        <v>0</v>
      </c>
      <c r="G485" s="18">
        <f t="shared" si="378"/>
        <v>0</v>
      </c>
      <c r="H485" s="18">
        <f t="shared" si="378"/>
        <v>0</v>
      </c>
      <c r="I485" s="18">
        <f t="shared" si="378"/>
        <v>0</v>
      </c>
      <c r="J485" s="18">
        <f t="shared" si="378"/>
        <v>0</v>
      </c>
      <c r="K485" s="18">
        <f t="shared" si="378"/>
        <v>0</v>
      </c>
      <c r="L485" s="18">
        <f t="shared" si="378"/>
        <v>0</v>
      </c>
      <c r="M485" s="18">
        <f t="shared" si="378"/>
        <v>0</v>
      </c>
      <c r="N485" s="18">
        <f t="shared" si="378"/>
        <v>0</v>
      </c>
      <c r="O485" s="18">
        <f t="shared" si="378"/>
        <v>0</v>
      </c>
      <c r="P485" s="18">
        <f t="shared" si="378"/>
        <v>0</v>
      </c>
      <c r="Q485" s="18">
        <f t="shared" si="378"/>
        <v>0</v>
      </c>
      <c r="R485" s="18">
        <f t="shared" si="378"/>
        <v>0</v>
      </c>
      <c r="S485" s="18">
        <f t="shared" si="378"/>
        <v>0</v>
      </c>
      <c r="T485" s="18">
        <f t="shared" si="378"/>
        <v>0</v>
      </c>
      <c r="U485" s="18">
        <f t="shared" si="378"/>
        <v>0</v>
      </c>
      <c r="V485" s="18">
        <f t="shared" si="378"/>
        <v>0</v>
      </c>
      <c r="W485" s="18">
        <f t="shared" si="378"/>
        <v>0</v>
      </c>
      <c r="X485" s="18">
        <f t="shared" si="378"/>
        <v>0</v>
      </c>
      <c r="Y485" s="18">
        <f t="shared" si="378"/>
        <v>0</v>
      </c>
      <c r="Z485" s="18">
        <f t="shared" si="378"/>
        <v>0</v>
      </c>
      <c r="AA485" s="18">
        <f t="shared" si="378"/>
        <v>0</v>
      </c>
      <c r="AB485" s="18">
        <f t="shared" si="378"/>
        <v>0</v>
      </c>
      <c r="AC485" s="18">
        <f t="shared" si="378"/>
        <v>0</v>
      </c>
      <c r="AD485" s="18">
        <f t="shared" si="378"/>
        <v>0</v>
      </c>
      <c r="AE485" s="18">
        <f t="shared" si="378"/>
        <v>0</v>
      </c>
      <c r="AF485" s="18">
        <f t="shared" si="378"/>
        <v>0</v>
      </c>
      <c r="AG485" s="18">
        <f t="shared" si="378"/>
        <v>0</v>
      </c>
      <c r="AH485" s="18">
        <f t="shared" si="378"/>
        <v>0</v>
      </c>
      <c r="AI485" s="18">
        <f t="shared" si="378"/>
        <v>0</v>
      </c>
      <c r="AJ485" s="18">
        <f t="shared" si="378"/>
        <v>0</v>
      </c>
      <c r="AK485" s="18">
        <f t="shared" si="378"/>
        <v>0</v>
      </c>
      <c r="AL485" s="18">
        <f t="shared" ref="AL485:AL491" si="379">SUM(AJ485,AH485,AF485,AD485,AB485,Z485,X485,V485,T485,R485,P485,N485,L485,J485,H485,F485,D485,B485)</f>
        <v>0</v>
      </c>
      <c r="AM485" s="18">
        <f t="shared" ref="AM485:AM491" si="380">SUM(AK485,AI485,AG485,AE485,AC485,AA485,Y485,W485,U485,S485,Q485,O485,M485,K485,I485,G485,E485,C485)</f>
        <v>0</v>
      </c>
    </row>
    <row r="486" spans="1:40">
      <c r="A486" s="13" t="s">
        <v>7</v>
      </c>
      <c r="B486" s="18">
        <f t="shared" si="378"/>
        <v>1.3355895189263368E-4</v>
      </c>
      <c r="C486" s="18">
        <f t="shared" si="378"/>
        <v>2.2395040840283433E-4</v>
      </c>
      <c r="D486" s="18">
        <f t="shared" si="378"/>
        <v>2.4132101912027203E-5</v>
      </c>
      <c r="E486" s="18">
        <f t="shared" si="378"/>
        <v>2.2564585585005893E-5</v>
      </c>
      <c r="F486" s="18">
        <f t="shared" si="378"/>
        <v>3.183135341813068E-6</v>
      </c>
      <c r="G486" s="18">
        <f t="shared" si="378"/>
        <v>2.252294598165759E-6</v>
      </c>
      <c r="H486" s="18">
        <f t="shared" si="378"/>
        <v>0</v>
      </c>
      <c r="I486" s="18">
        <f t="shared" si="378"/>
        <v>0</v>
      </c>
      <c r="J486" s="18">
        <f t="shared" si="378"/>
        <v>6.8884251349601166E-5</v>
      </c>
      <c r="K486" s="18">
        <f t="shared" si="378"/>
        <v>5.3454653669368911E-5</v>
      </c>
      <c r="L486" s="18">
        <f t="shared" si="378"/>
        <v>3.8365084116805016E-5</v>
      </c>
      <c r="M486" s="18">
        <f t="shared" si="378"/>
        <v>3.9565011520587115E-5</v>
      </c>
      <c r="N486" s="18">
        <f t="shared" si="378"/>
        <v>2.1879811842381158E-5</v>
      </c>
      <c r="O486" s="18">
        <f t="shared" si="378"/>
        <v>1.8754951793607672E-4</v>
      </c>
      <c r="P486" s="18">
        <f t="shared" si="378"/>
        <v>2.131538689355752E-6</v>
      </c>
      <c r="Q486" s="18">
        <f t="shared" si="378"/>
        <v>5.8388420611391717E-6</v>
      </c>
      <c r="R486" s="18">
        <f t="shared" si="378"/>
        <v>6.3288499463999776E-5</v>
      </c>
      <c r="S486" s="18">
        <f t="shared" si="378"/>
        <v>3.321354263662906E-5</v>
      </c>
      <c r="T486" s="18">
        <f t="shared" si="378"/>
        <v>2.7714642923671139E-6</v>
      </c>
      <c r="U486" s="18">
        <f t="shared" si="378"/>
        <v>3.6563288869016839E-6</v>
      </c>
      <c r="V486" s="18">
        <f t="shared" si="378"/>
        <v>4.6535857093046434E-6</v>
      </c>
      <c r="W486" s="18">
        <f t="shared" si="378"/>
        <v>2.3454437835749613E-5</v>
      </c>
      <c r="X486" s="18">
        <f t="shared" si="378"/>
        <v>1.3473063631121396E-5</v>
      </c>
      <c r="Y486" s="18">
        <f t="shared" si="378"/>
        <v>7.2026627924941824E-5</v>
      </c>
      <c r="Z486" s="18">
        <f t="shared" si="378"/>
        <v>1.836499874904478E-5</v>
      </c>
      <c r="AA486" s="18">
        <f t="shared" si="378"/>
        <v>1.4710260162561145E-4</v>
      </c>
      <c r="AB486" s="18">
        <f t="shared" si="378"/>
        <v>0</v>
      </c>
      <c r="AC486" s="18">
        <f t="shared" si="378"/>
        <v>0</v>
      </c>
      <c r="AD486" s="18">
        <f t="shared" si="378"/>
        <v>6.6391682025844578E-7</v>
      </c>
      <c r="AE486" s="18">
        <f t="shared" si="378"/>
        <v>1.0844274019214838E-5</v>
      </c>
      <c r="AF486" s="18">
        <f t="shared" si="378"/>
        <v>0</v>
      </c>
      <c r="AG486" s="18">
        <f t="shared" si="378"/>
        <v>0</v>
      </c>
      <c r="AH486" s="18">
        <f t="shared" si="378"/>
        <v>0</v>
      </c>
      <c r="AI486" s="18">
        <f t="shared" si="378"/>
        <v>0</v>
      </c>
      <c r="AJ486" s="18">
        <f t="shared" si="378"/>
        <v>1.078044462210568E-6</v>
      </c>
      <c r="AK486" s="18">
        <f t="shared" si="378"/>
        <v>9.4318613416736924E-6</v>
      </c>
      <c r="AL486" s="18">
        <f t="shared" si="379"/>
        <v>3.9642844827292377E-4</v>
      </c>
      <c r="AM486" s="18">
        <f t="shared" si="380"/>
        <v>8.3490498804390009E-4</v>
      </c>
    </row>
    <row r="487" spans="1:40">
      <c r="A487" s="15" t="s">
        <v>8</v>
      </c>
      <c r="B487" s="18">
        <f t="shared" si="378"/>
        <v>4.0990180658288219E-4</v>
      </c>
      <c r="C487" s="18">
        <f t="shared" si="378"/>
        <v>7.4917171928884927E-4</v>
      </c>
      <c r="D487" s="18">
        <f t="shared" si="378"/>
        <v>3.3138989305250453E-5</v>
      </c>
      <c r="E487" s="18">
        <f t="shared" si="378"/>
        <v>3.3603128496355751E-5</v>
      </c>
      <c r="F487" s="18">
        <f t="shared" si="378"/>
        <v>1.7509344087894128E-5</v>
      </c>
      <c r="G487" s="18">
        <f t="shared" si="378"/>
        <v>1.331538661665643E-5</v>
      </c>
      <c r="H487" s="18">
        <f t="shared" si="378"/>
        <v>3.2693067587654644E-5</v>
      </c>
      <c r="I487" s="18">
        <f t="shared" si="378"/>
        <v>3.5257183134210905E-5</v>
      </c>
      <c r="J487" s="18">
        <f t="shared" si="378"/>
        <v>1.4008178849587191E-4</v>
      </c>
      <c r="K487" s="18">
        <f t="shared" si="378"/>
        <v>1.1954077629826432E-4</v>
      </c>
      <c r="L487" s="18">
        <f t="shared" si="378"/>
        <v>1.5652078549743069E-4</v>
      </c>
      <c r="M487" s="18">
        <f t="shared" si="378"/>
        <v>1.7595773822809478E-4</v>
      </c>
      <c r="N487" s="18">
        <f t="shared" si="378"/>
        <v>2.4244080754102637E-5</v>
      </c>
      <c r="O487" s="18">
        <f t="shared" si="378"/>
        <v>2.2964422198452873E-4</v>
      </c>
      <c r="P487" s="18">
        <f t="shared" si="378"/>
        <v>1.1639246529152388E-5</v>
      </c>
      <c r="Q487" s="18">
        <f t="shared" si="378"/>
        <v>3.5089302774066258E-5</v>
      </c>
      <c r="R487" s="18">
        <f t="shared" si="378"/>
        <v>1.0182881812755134E-4</v>
      </c>
      <c r="S487" s="18">
        <f t="shared" si="378"/>
        <v>5.9253671617125178E-5</v>
      </c>
      <c r="T487" s="18">
        <f t="shared" si="378"/>
        <v>2.2708941066041483E-5</v>
      </c>
      <c r="U487" s="18">
        <f t="shared" si="378"/>
        <v>3.3159897629699837E-5</v>
      </c>
      <c r="V487" s="18">
        <f t="shared" si="378"/>
        <v>8.4444812763052407E-6</v>
      </c>
      <c r="W487" s="18">
        <f t="shared" si="378"/>
        <v>4.6939625543320328E-5</v>
      </c>
      <c r="X487" s="18">
        <f t="shared" si="378"/>
        <v>1.0995915137076931E-4</v>
      </c>
      <c r="Y487" s="18">
        <f t="shared" si="378"/>
        <v>6.2910981197205143E-4</v>
      </c>
      <c r="Z487" s="18">
        <f t="shared" si="378"/>
        <v>2.2344939300322145E-5</v>
      </c>
      <c r="AA487" s="18">
        <f t="shared" si="378"/>
        <v>1.9755735193917171E-4</v>
      </c>
      <c r="AB487" s="18">
        <f t="shared" si="378"/>
        <v>3.1956185588714628E-6</v>
      </c>
      <c r="AC487" s="18">
        <f t="shared" si="378"/>
        <v>2.7277855628856757E-5</v>
      </c>
      <c r="AD487" s="18">
        <f t="shared" si="378"/>
        <v>0</v>
      </c>
      <c r="AE487" s="18">
        <f t="shared" si="378"/>
        <v>0</v>
      </c>
      <c r="AF487" s="18">
        <f t="shared" si="378"/>
        <v>3.285079735879797E-6</v>
      </c>
      <c r="AG487" s="18">
        <f t="shared" si="378"/>
        <v>2.694601784455591E-5</v>
      </c>
      <c r="AH487" s="18">
        <f t="shared" si="378"/>
        <v>0</v>
      </c>
      <c r="AI487" s="18">
        <f t="shared" si="378"/>
        <v>0</v>
      </c>
      <c r="AJ487" s="18">
        <f t="shared" si="378"/>
        <v>2.9107820944901214E-6</v>
      </c>
      <c r="AK487" s="18">
        <f t="shared" si="378"/>
        <v>2.8334397744545507E-5</v>
      </c>
      <c r="AL487" s="18">
        <f t="shared" si="379"/>
        <v>1.1004069203704699E-3</v>
      </c>
      <c r="AM487" s="18">
        <f t="shared" si="380"/>
        <v>2.4401580867403532E-3</v>
      </c>
    </row>
    <row r="488" spans="1:40">
      <c r="A488" s="13" t="s">
        <v>9</v>
      </c>
      <c r="B488" s="18">
        <f t="shared" si="378"/>
        <v>1.787215072757435E-4</v>
      </c>
      <c r="C488" s="18">
        <f t="shared" si="378"/>
        <v>3.0431881554356729E-4</v>
      </c>
      <c r="D488" s="18">
        <f t="shared" si="378"/>
        <v>1.989751383413092E-5</v>
      </c>
      <c r="E488" s="18">
        <f t="shared" si="378"/>
        <v>1.8669758525925021E-5</v>
      </c>
      <c r="F488" s="18">
        <f t="shared" si="378"/>
        <v>8.1543564504270973E-6</v>
      </c>
      <c r="G488" s="18">
        <f t="shared" si="378"/>
        <v>5.6692677424351312E-6</v>
      </c>
      <c r="H488" s="18">
        <f t="shared" si="378"/>
        <v>3.7458017420613234E-6</v>
      </c>
      <c r="I488" s="18">
        <f t="shared" si="378"/>
        <v>3.976427475055908E-6</v>
      </c>
      <c r="J488" s="18">
        <f t="shared" si="378"/>
        <v>2.8469497911240248E-5</v>
      </c>
      <c r="K488" s="18">
        <f t="shared" si="378"/>
        <v>2.2900044997281499E-5</v>
      </c>
      <c r="L488" s="18">
        <f t="shared" si="378"/>
        <v>8.8929028100002267E-5</v>
      </c>
      <c r="M488" s="18">
        <f t="shared" si="378"/>
        <v>9.314957142606685E-5</v>
      </c>
      <c r="N488" s="18">
        <f t="shared" si="378"/>
        <v>5.6573046945797613E-6</v>
      </c>
      <c r="O488" s="18">
        <f t="shared" si="378"/>
        <v>5.0852949647048424E-5</v>
      </c>
      <c r="P488" s="18">
        <f t="shared" si="378"/>
        <v>1.118274089967793E-5</v>
      </c>
      <c r="Q488" s="18">
        <f t="shared" si="378"/>
        <v>3.1814460079580333E-5</v>
      </c>
      <c r="R488" s="18">
        <f t="shared" si="378"/>
        <v>4.7835215877083257E-5</v>
      </c>
      <c r="S488" s="18">
        <f t="shared" si="378"/>
        <v>2.6519170315550164E-5</v>
      </c>
      <c r="T488" s="18">
        <f t="shared" si="378"/>
        <v>6.9854149289281067E-6</v>
      </c>
      <c r="U488" s="18">
        <f t="shared" si="378"/>
        <v>9.6969825030371697E-6</v>
      </c>
      <c r="V488" s="18">
        <f t="shared" si="378"/>
        <v>6.1406857567862549E-6</v>
      </c>
      <c r="W488" s="18">
        <f t="shared" si="378"/>
        <v>3.2304414249784094E-5</v>
      </c>
      <c r="X488" s="18">
        <f t="shared" si="378"/>
        <v>4.8156110491874172E-5</v>
      </c>
      <c r="Y488" s="18">
        <f t="shared" si="378"/>
        <v>2.5052007358496257E-4</v>
      </c>
      <c r="Z488" s="18">
        <f t="shared" si="378"/>
        <v>1.4755997987099683E-5</v>
      </c>
      <c r="AA488" s="18">
        <f t="shared" si="378"/>
        <v>1.2361420879917069E-4</v>
      </c>
      <c r="AB488" s="18">
        <f t="shared" si="378"/>
        <v>1.1122512218897786E-5</v>
      </c>
      <c r="AC488" s="18">
        <f t="shared" si="378"/>
        <v>8.2670965133135757E-5</v>
      </c>
      <c r="AD488" s="18">
        <f t="shared" si="378"/>
        <v>8.6902316865279383E-7</v>
      </c>
      <c r="AE488" s="18">
        <f t="shared" si="378"/>
        <v>1.3888679978707972E-5</v>
      </c>
      <c r="AF488" s="18">
        <f t="shared" si="378"/>
        <v>0</v>
      </c>
      <c r="AG488" s="18">
        <f t="shared" si="378"/>
        <v>0</v>
      </c>
      <c r="AH488" s="18">
        <f t="shared" si="378"/>
        <v>9.2650389286576575E-6</v>
      </c>
      <c r="AI488" s="18">
        <f t="shared" si="378"/>
        <v>1.8422908324399425E-6</v>
      </c>
      <c r="AJ488" s="18">
        <f t="shared" si="378"/>
        <v>4.1867795970995127E-6</v>
      </c>
      <c r="AK488" s="18">
        <f t="shared" si="378"/>
        <v>3.9036809784942888E-5</v>
      </c>
      <c r="AL488" s="18">
        <f t="shared" si="379"/>
        <v>4.9407452986294231E-4</v>
      </c>
      <c r="AM488" s="18">
        <f t="shared" si="380"/>
        <v>1.1114448906186917E-3</v>
      </c>
    </row>
    <row r="489" spans="1:40">
      <c r="A489" s="15" t="s">
        <v>10</v>
      </c>
      <c r="B489" s="18">
        <f t="shared" si="378"/>
        <v>3.4179940976114927E-4</v>
      </c>
      <c r="C489" s="18">
        <f t="shared" si="378"/>
        <v>5.2747350838316259E-4</v>
      </c>
      <c r="D489" s="18">
        <f t="shared" si="378"/>
        <v>6.5504790824899044E-5</v>
      </c>
      <c r="E489" s="18">
        <f t="shared" si="378"/>
        <v>5.5575604408079327E-5</v>
      </c>
      <c r="F489" s="18">
        <f t="shared" si="378"/>
        <v>1.4609198077434876E-5</v>
      </c>
      <c r="G489" s="18">
        <f t="shared" si="378"/>
        <v>9.1460029502416442E-6</v>
      </c>
      <c r="H489" s="18">
        <f t="shared" si="378"/>
        <v>6.340342141179118E-5</v>
      </c>
      <c r="I489" s="18">
        <f t="shared" si="378"/>
        <v>6.2131186549706528E-5</v>
      </c>
      <c r="J489" s="18">
        <f t="shared" si="378"/>
        <v>6.7486562252482132E-5</v>
      </c>
      <c r="K489" s="18">
        <f t="shared" si="378"/>
        <v>4.9393128686099137E-5</v>
      </c>
      <c r="L489" s="18">
        <f t="shared" si="378"/>
        <v>2.1517407113263426E-4</v>
      </c>
      <c r="M489" s="18">
        <f t="shared" si="378"/>
        <v>2.0427801090668467E-4</v>
      </c>
      <c r="N489" s="18">
        <f t="shared" si="378"/>
        <v>9.0654105456969786E-6</v>
      </c>
      <c r="O489" s="18">
        <f t="shared" si="378"/>
        <v>7.4322461905294217E-5</v>
      </c>
      <c r="P489" s="18">
        <f t="shared" si="378"/>
        <v>2.7555593695971131E-5</v>
      </c>
      <c r="Q489" s="18">
        <f t="shared" si="378"/>
        <v>7.1361066567198148E-5</v>
      </c>
      <c r="R489" s="18">
        <f t="shared" si="378"/>
        <v>1.1318930464308512E-4</v>
      </c>
      <c r="S489" s="18">
        <f t="shared" si="378"/>
        <v>5.7300816146693634E-5</v>
      </c>
      <c r="T489" s="18">
        <f t="shared" si="378"/>
        <v>3.5866484340056341E-5</v>
      </c>
      <c r="U489" s="18">
        <f t="shared" si="378"/>
        <v>4.5433818389161577E-5</v>
      </c>
      <c r="V489" s="18">
        <f t="shared" si="378"/>
        <v>0</v>
      </c>
      <c r="W489" s="18">
        <f t="shared" si="378"/>
        <v>0</v>
      </c>
      <c r="X489" s="18">
        <f t="shared" si="378"/>
        <v>2.1760309111640554E-4</v>
      </c>
      <c r="Y489" s="18">
        <f t="shared" si="378"/>
        <v>1.0175287808042379E-3</v>
      </c>
      <c r="Z489" s="18">
        <f t="shared" si="378"/>
        <v>3.3704673905011548E-5</v>
      </c>
      <c r="AA489" s="18">
        <f t="shared" si="378"/>
        <v>2.5738508520233434E-4</v>
      </c>
      <c r="AB489" s="18">
        <f t="shared" si="378"/>
        <v>3.7355246396281339E-5</v>
      </c>
      <c r="AC489" s="18">
        <f t="shared" si="378"/>
        <v>2.4599649846398928E-4</v>
      </c>
      <c r="AD489" s="18">
        <f t="shared" si="378"/>
        <v>0</v>
      </c>
      <c r="AE489" s="18">
        <f t="shared" si="378"/>
        <v>0</v>
      </c>
      <c r="AF489" s="18">
        <f t="shared" si="378"/>
        <v>1.0868208847830179E-5</v>
      </c>
      <c r="AG489" s="18">
        <f t="shared" si="378"/>
        <v>6.8698323531193967E-5</v>
      </c>
      <c r="AH489" s="18">
        <f t="shared" si="378"/>
        <v>0</v>
      </c>
      <c r="AI489" s="18">
        <f t="shared" si="378"/>
        <v>0</v>
      </c>
      <c r="AJ489" s="18">
        <f t="shared" si="378"/>
        <v>1.7612813966163748E-5</v>
      </c>
      <c r="AK489" s="18">
        <f t="shared" si="378"/>
        <v>1.5026093584455665E-4</v>
      </c>
      <c r="AL489" s="18">
        <f t="shared" si="379"/>
        <v>1.2707982809168927E-3</v>
      </c>
      <c r="AM489" s="18">
        <f t="shared" si="380"/>
        <v>2.8962852287386337E-3</v>
      </c>
    </row>
    <row r="490" spans="1:40">
      <c r="A490" s="13" t="s">
        <v>11</v>
      </c>
      <c r="B490" s="18">
        <f t="shared" si="378"/>
        <v>2.2776334404021474E-4</v>
      </c>
      <c r="C490" s="18">
        <f t="shared" si="378"/>
        <v>4.2604603241689417E-4</v>
      </c>
      <c r="D490" s="18">
        <f t="shared" si="378"/>
        <v>8.9279318505918766E-5</v>
      </c>
      <c r="E490" s="18">
        <f t="shared" si="378"/>
        <v>9.1562299497660479E-5</v>
      </c>
      <c r="F490" s="18">
        <f t="shared" si="378"/>
        <v>6.2591452996925165E-5</v>
      </c>
      <c r="G490" s="18">
        <f t="shared" si="378"/>
        <v>4.7133959407878064E-5</v>
      </c>
      <c r="H490" s="18">
        <f t="shared" si="378"/>
        <v>4.2958451089262912E-5</v>
      </c>
      <c r="I490" s="18">
        <f t="shared" si="378"/>
        <v>5.2130960819251117E-5</v>
      </c>
      <c r="J490" s="18">
        <f t="shared" si="378"/>
        <v>6.0738053780741979E-5</v>
      </c>
      <c r="K490" s="18">
        <f t="shared" si="378"/>
        <v>5.4134124595604471E-5</v>
      </c>
      <c r="L490" s="18">
        <f t="shared" si="378"/>
        <v>1.4455000945030782E-4</v>
      </c>
      <c r="M490" s="18">
        <f t="shared" si="378"/>
        <v>1.6634628876436542E-4</v>
      </c>
      <c r="N490" s="18">
        <f t="shared" si="378"/>
        <v>0</v>
      </c>
      <c r="O490" s="18">
        <f t="shared" si="378"/>
        <v>0</v>
      </c>
      <c r="P490" s="18">
        <f t="shared" si="378"/>
        <v>9.9759964822932246E-6</v>
      </c>
      <c r="Q490" s="18">
        <f t="shared" si="378"/>
        <v>3.1476863801307272E-5</v>
      </c>
      <c r="R490" s="18">
        <f t="shared" si="378"/>
        <v>1.6203467260218513E-4</v>
      </c>
      <c r="S490" s="18">
        <f t="shared" si="378"/>
        <v>1.0030788255043082E-4</v>
      </c>
      <c r="T490" s="18">
        <f t="shared" si="378"/>
        <v>2.7273773552929422E-5</v>
      </c>
      <c r="U490" s="18">
        <f t="shared" si="378"/>
        <v>4.2215404497409127E-5</v>
      </c>
      <c r="V490" s="18">
        <f t="shared" si="378"/>
        <v>0</v>
      </c>
      <c r="W490" s="18">
        <f t="shared" si="378"/>
        <v>0</v>
      </c>
      <c r="X490" s="18">
        <f t="shared" si="378"/>
        <v>2.1284452240599545E-4</v>
      </c>
      <c r="Y490" s="18">
        <f t="shared" si="378"/>
        <v>1.1946954570292391E-3</v>
      </c>
      <c r="Z490" s="18">
        <f t="shared" si="378"/>
        <v>1.1088535685302409E-5</v>
      </c>
      <c r="AA490" s="18">
        <f t="shared" si="378"/>
        <v>1.0334596810547889E-4</v>
      </c>
      <c r="AB490" s="18">
        <f t="shared" si="378"/>
        <v>3.1135554709886835E-5</v>
      </c>
      <c r="AC490" s="18">
        <f t="shared" si="378"/>
        <v>2.4201187926878344E-4</v>
      </c>
      <c r="AD490" s="18">
        <f t="shared" si="378"/>
        <v>0</v>
      </c>
      <c r="AE490" s="18">
        <f t="shared" si="378"/>
        <v>0</v>
      </c>
      <c r="AF490" s="18">
        <f t="shared" si="378"/>
        <v>0</v>
      </c>
      <c r="AG490" s="18">
        <f t="shared" si="378"/>
        <v>0</v>
      </c>
      <c r="AH490" s="18">
        <f t="shared" si="378"/>
        <v>5.3563548448899701E-5</v>
      </c>
      <c r="AI490" s="18">
        <f t="shared" si="378"/>
        <v>1.2076215623955502E-5</v>
      </c>
      <c r="AJ490" s="18">
        <f t="shared" si="378"/>
        <v>4.8578464475509169E-6</v>
      </c>
      <c r="AK490" s="18">
        <f t="shared" si="378"/>
        <v>5.0807775018884027E-5</v>
      </c>
      <c r="AL490" s="18">
        <f t="shared" si="379"/>
        <v>1.1406550801984145E-3</v>
      </c>
      <c r="AM490" s="18">
        <f t="shared" si="380"/>
        <v>2.6142911113971419E-3</v>
      </c>
    </row>
    <row r="491" spans="1:40">
      <c r="A491" s="15" t="s">
        <v>12</v>
      </c>
      <c r="B491" s="18">
        <f t="shared" si="378"/>
        <v>1.8871825248976848E-4</v>
      </c>
      <c r="C491" s="18">
        <f t="shared" si="378"/>
        <v>2.441226208312621E-4</v>
      </c>
      <c r="D491" s="18">
        <f t="shared" si="378"/>
        <v>7.5120332881520687E-5</v>
      </c>
      <c r="E491" s="18">
        <f t="shared" si="378"/>
        <v>5.2885771721408557E-5</v>
      </c>
      <c r="F491" s="18">
        <f t="shared" si="378"/>
        <v>0</v>
      </c>
      <c r="G491" s="18">
        <f t="shared" si="378"/>
        <v>0</v>
      </c>
      <c r="H491" s="18">
        <f t="shared" si="378"/>
        <v>0</v>
      </c>
      <c r="I491" s="18">
        <f t="shared" si="378"/>
        <v>0</v>
      </c>
      <c r="J491" s="18">
        <f t="shared" si="378"/>
        <v>7.698116807618028E-5</v>
      </c>
      <c r="K491" s="18">
        <f t="shared" si="378"/>
        <v>4.8040845081663733E-5</v>
      </c>
      <c r="L491" s="18">
        <f t="shared" si="378"/>
        <v>3.5960020188068146E-4</v>
      </c>
      <c r="M491" s="18">
        <f t="shared" si="378"/>
        <v>2.8621304218519621E-4</v>
      </c>
      <c r="N491" s="18">
        <f t="shared" si="378"/>
        <v>0</v>
      </c>
      <c r="O491" s="18">
        <f t="shared" si="378"/>
        <v>0</v>
      </c>
      <c r="P491" s="18">
        <f t="shared" si="378"/>
        <v>2.4763782029247311E-5</v>
      </c>
      <c r="Q491" s="18">
        <f t="shared" si="378"/>
        <v>5.4790511557778521E-5</v>
      </c>
      <c r="R491" s="18">
        <f t="shared" si="378"/>
        <v>3.2346720482206922E-4</v>
      </c>
      <c r="S491" s="18">
        <f t="shared" si="378"/>
        <v>1.4175752041880734E-4</v>
      </c>
      <c r="T491" s="18">
        <f t="shared" si="378"/>
        <v>3.2257698993596999E-5</v>
      </c>
      <c r="U491" s="18">
        <f t="shared" si="378"/>
        <v>3.5279123316191052E-5</v>
      </c>
      <c r="V491" s="18">
        <f t="shared" si="378"/>
        <v>0</v>
      </c>
      <c r="W491" s="18">
        <f t="shared" si="378"/>
        <v>0</v>
      </c>
      <c r="X491" s="18">
        <f t="shared" si="378"/>
        <v>9.4174424887713863E-4</v>
      </c>
      <c r="Y491" s="18">
        <f t="shared" si="378"/>
        <v>3.561052604757664E-3</v>
      </c>
      <c r="Z491" s="18">
        <f t="shared" si="378"/>
        <v>1.3005786796791047E-5</v>
      </c>
      <c r="AA491" s="18">
        <f t="shared" si="378"/>
        <v>8.5403982592294675E-5</v>
      </c>
      <c r="AB491" s="18">
        <f t="shared" si="378"/>
        <v>1.5666649654661998E-5</v>
      </c>
      <c r="AC491" s="18">
        <f t="shared" ref="AC491:AK491" si="381">AC428/$C$122</f>
        <v>7.8476079797998706E-5</v>
      </c>
      <c r="AD491" s="18">
        <f t="shared" si="381"/>
        <v>0</v>
      </c>
      <c r="AE491" s="18">
        <f t="shared" si="381"/>
        <v>0</v>
      </c>
      <c r="AF491" s="18">
        <f t="shared" si="381"/>
        <v>0</v>
      </c>
      <c r="AG491" s="18">
        <f t="shared" si="381"/>
        <v>0</v>
      </c>
      <c r="AH491" s="18">
        <f t="shared" si="381"/>
        <v>0</v>
      </c>
      <c r="AI491" s="18">
        <f t="shared" si="381"/>
        <v>0</v>
      </c>
      <c r="AJ491" s="18">
        <f t="shared" si="381"/>
        <v>0</v>
      </c>
      <c r="AK491" s="18">
        <f t="shared" si="381"/>
        <v>0</v>
      </c>
      <c r="AL491" s="18">
        <f t="shared" si="379"/>
        <v>2.0513253265016561E-3</v>
      </c>
      <c r="AM491" s="18">
        <f t="shared" si="380"/>
        <v>4.5880221022602651E-3</v>
      </c>
    </row>
    <row r="492" spans="1:40">
      <c r="B492" s="21"/>
      <c r="C492" s="21"/>
      <c r="D492" s="21"/>
      <c r="E492" s="21"/>
      <c r="F492" s="21"/>
      <c r="G492" s="21"/>
      <c r="H492" s="21"/>
      <c r="I492" s="21"/>
    </row>
    <row r="493" spans="1:40" ht="22.5">
      <c r="B493" s="16" t="s">
        <v>37</v>
      </c>
      <c r="C493" s="25"/>
      <c r="D493" s="16" t="s">
        <v>38</v>
      </c>
      <c r="E493" s="16"/>
      <c r="F493" s="16" t="s">
        <v>154</v>
      </c>
      <c r="G493" s="16"/>
      <c r="H493" s="16" t="s">
        <v>39</v>
      </c>
      <c r="I493" s="16"/>
      <c r="J493" s="16" t="s">
        <v>40</v>
      </c>
      <c r="K493" s="16"/>
      <c r="L493" s="16" t="s">
        <v>51</v>
      </c>
      <c r="M493" s="16"/>
      <c r="N493" s="16" t="s">
        <v>158</v>
      </c>
      <c r="O493" s="16"/>
      <c r="P493" s="16" t="s">
        <v>159</v>
      </c>
      <c r="Q493" s="16"/>
      <c r="R493" s="16" t="s">
        <v>161</v>
      </c>
      <c r="S493" s="16"/>
      <c r="T493" s="16" t="s">
        <v>55</v>
      </c>
      <c r="U493" s="16"/>
      <c r="V493" s="16" t="s">
        <v>163</v>
      </c>
      <c r="W493" s="16"/>
      <c r="X493" s="16" t="s">
        <v>165</v>
      </c>
      <c r="Y493" s="16"/>
      <c r="Z493" s="16" t="s">
        <v>167</v>
      </c>
      <c r="AA493" s="16"/>
      <c r="AB493" s="16" t="s">
        <v>169</v>
      </c>
      <c r="AC493" s="16"/>
      <c r="AD493" s="16" t="s">
        <v>171</v>
      </c>
      <c r="AE493" s="16"/>
      <c r="AF493" s="16" t="s">
        <v>173</v>
      </c>
      <c r="AG493" s="16"/>
      <c r="AH493" s="16" t="s">
        <v>174</v>
      </c>
      <c r="AI493" s="16"/>
      <c r="AJ493" s="16" t="s">
        <v>61</v>
      </c>
      <c r="AK493" s="16"/>
      <c r="AL493" s="23" t="s">
        <v>177</v>
      </c>
      <c r="AM493" s="23"/>
    </row>
    <row r="494" spans="1:40">
      <c r="A494" s="22" t="s">
        <v>34</v>
      </c>
      <c r="B494" s="16" t="s">
        <v>30</v>
      </c>
      <c r="C494" s="16" t="s">
        <v>31</v>
      </c>
      <c r="D494" s="16" t="s">
        <v>30</v>
      </c>
      <c r="E494" s="16" t="s">
        <v>31</v>
      </c>
      <c r="F494" s="16" t="s">
        <v>30</v>
      </c>
      <c r="G494" s="16" t="s">
        <v>31</v>
      </c>
      <c r="H494" s="16" t="s">
        <v>30</v>
      </c>
      <c r="I494" s="16" t="s">
        <v>31</v>
      </c>
      <c r="J494" s="16" t="s">
        <v>30</v>
      </c>
      <c r="K494" s="16" t="s">
        <v>31</v>
      </c>
      <c r="L494" s="16" t="s">
        <v>30</v>
      </c>
      <c r="M494" s="16" t="s">
        <v>31</v>
      </c>
      <c r="N494" s="16" t="s">
        <v>30</v>
      </c>
      <c r="O494" s="16" t="s">
        <v>31</v>
      </c>
      <c r="P494" s="16" t="s">
        <v>30</v>
      </c>
      <c r="Q494" s="16" t="s">
        <v>31</v>
      </c>
      <c r="R494" s="16" t="s">
        <v>30</v>
      </c>
      <c r="S494" s="16" t="s">
        <v>31</v>
      </c>
      <c r="T494" s="16" t="s">
        <v>30</v>
      </c>
      <c r="U494" s="16" t="s">
        <v>31</v>
      </c>
      <c r="V494" s="16" t="s">
        <v>30</v>
      </c>
      <c r="W494" s="16" t="s">
        <v>31</v>
      </c>
      <c r="X494" s="16" t="s">
        <v>30</v>
      </c>
      <c r="Y494" s="16" t="s">
        <v>31</v>
      </c>
      <c r="Z494" s="16" t="s">
        <v>30</v>
      </c>
      <c r="AA494" s="16" t="s">
        <v>31</v>
      </c>
      <c r="AB494" s="16" t="s">
        <v>30</v>
      </c>
      <c r="AC494" s="16" t="s">
        <v>31</v>
      </c>
      <c r="AD494" s="16" t="s">
        <v>30</v>
      </c>
      <c r="AE494" s="16" t="s">
        <v>31</v>
      </c>
      <c r="AF494" s="16" t="s">
        <v>30</v>
      </c>
      <c r="AG494" s="16" t="s">
        <v>31</v>
      </c>
      <c r="AH494" s="16" t="s">
        <v>30</v>
      </c>
      <c r="AI494" s="16" t="s">
        <v>31</v>
      </c>
      <c r="AJ494" s="16" t="s">
        <v>30</v>
      </c>
      <c r="AK494" s="16" t="s">
        <v>31</v>
      </c>
      <c r="AL494" s="23" t="s">
        <v>30</v>
      </c>
      <c r="AM494" s="23" t="s">
        <v>31</v>
      </c>
    </row>
    <row r="495" spans="1:40">
      <c r="A495" s="11" t="s">
        <v>5</v>
      </c>
      <c r="B495" s="18">
        <f>SUM(B496:B503)</f>
        <v>1.1112577660029753E-2</v>
      </c>
      <c r="C495" s="18">
        <f>SUM(C496:C503)</f>
        <v>1.7882309879012123E-2</v>
      </c>
      <c r="D495" s="18">
        <f t="shared" ref="D495:AM495" si="382">SUM(D496:D503)</f>
        <v>2.7809377278419489E-3</v>
      </c>
      <c r="E495" s="18">
        <f t="shared" si="382"/>
        <v>2.433074985050074E-3</v>
      </c>
      <c r="F495" s="18">
        <f t="shared" si="382"/>
        <v>1.0569145791831846E-3</v>
      </c>
      <c r="G495" s="18">
        <f t="shared" si="382"/>
        <v>7.5201100867402474E-4</v>
      </c>
      <c r="H495" s="18">
        <f t="shared" si="382"/>
        <v>1.0434233222780405E-3</v>
      </c>
      <c r="I495" s="18">
        <f t="shared" si="382"/>
        <v>1.1048122536713111E-3</v>
      </c>
      <c r="J495" s="18">
        <f t="shared" si="382"/>
        <v>3.4053358960233929E-3</v>
      </c>
      <c r="K495" s="18">
        <f t="shared" si="382"/>
        <v>2.5512580743723774E-3</v>
      </c>
      <c r="L495" s="18">
        <f t="shared" si="382"/>
        <v>7.9834867558499206E-3</v>
      </c>
      <c r="M495" s="18">
        <f t="shared" si="382"/>
        <v>7.3993203364016947E-3</v>
      </c>
      <c r="N495" s="18">
        <f t="shared" si="382"/>
        <v>4.9865651574375087E-4</v>
      </c>
      <c r="O495" s="18">
        <f t="shared" si="382"/>
        <v>4.1464382703098315E-3</v>
      </c>
      <c r="P495" s="18">
        <f t="shared" si="382"/>
        <v>7.000156152453717E-4</v>
      </c>
      <c r="Q495" s="18">
        <f t="shared" si="382"/>
        <v>1.7822677859836373E-3</v>
      </c>
      <c r="R495" s="18">
        <f t="shared" si="382"/>
        <v>6.6282682958287813E-3</v>
      </c>
      <c r="S495" s="18">
        <f t="shared" si="382"/>
        <v>3.3100837310716807E-3</v>
      </c>
      <c r="T495" s="18">
        <f t="shared" si="382"/>
        <v>9.9165654546027682E-4</v>
      </c>
      <c r="U495" s="18">
        <f t="shared" si="382"/>
        <v>1.2736646773578459E-3</v>
      </c>
      <c r="V495" s="18">
        <f t="shared" si="382"/>
        <v>1.4698705584516083E-4</v>
      </c>
      <c r="W495" s="18">
        <f t="shared" si="382"/>
        <v>7.4064193002892193E-4</v>
      </c>
      <c r="X495" s="18">
        <f t="shared" si="382"/>
        <v>1.2765680418077827E-2</v>
      </c>
      <c r="Y495" s="18">
        <f t="shared" si="382"/>
        <v>5.3543468664828897E-2</v>
      </c>
      <c r="Z495" s="18">
        <f t="shared" si="382"/>
        <v>9.306772856991284E-4</v>
      </c>
      <c r="AA495" s="18">
        <f t="shared" si="382"/>
        <v>7.1930524067875933E-3</v>
      </c>
      <c r="AB495" s="18">
        <f t="shared" si="382"/>
        <v>8.2376035862357635E-4</v>
      </c>
      <c r="AC495" s="18">
        <f t="shared" si="382"/>
        <v>5.5570103340912228E-3</v>
      </c>
      <c r="AD495" s="18">
        <f t="shared" si="382"/>
        <v>1.3462267865757029E-5</v>
      </c>
      <c r="AE495" s="18">
        <f t="shared" si="382"/>
        <v>2.099372516877924E-4</v>
      </c>
      <c r="AF495" s="18">
        <f t="shared" si="382"/>
        <v>7.9723001295483803E-5</v>
      </c>
      <c r="AG495" s="18">
        <f t="shared" si="382"/>
        <v>5.1208138090068237E-4</v>
      </c>
      <c r="AH495" s="18">
        <f t="shared" si="382"/>
        <v>6.667779487644056E-4</v>
      </c>
      <c r="AI495" s="18">
        <f t="shared" si="382"/>
        <v>1.4303471031890724E-4</v>
      </c>
      <c r="AJ495" s="18">
        <f t="shared" si="382"/>
        <v>2.4908706733122528E-4</v>
      </c>
      <c r="AK495" s="18">
        <f t="shared" si="382"/>
        <v>2.1820503797754893E-3</v>
      </c>
      <c r="AL495" s="18">
        <f t="shared" si="382"/>
        <v>5.1877428316986982E-2</v>
      </c>
      <c r="AM495" s="18">
        <f t="shared" si="382"/>
        <v>0.11271651806032409</v>
      </c>
      <c r="AN495" s="18">
        <f>SUM(AL495:AM495)</f>
        <v>0.16459394637731106</v>
      </c>
    </row>
    <row r="496" spans="1:40">
      <c r="A496" s="13" t="s">
        <v>13</v>
      </c>
      <c r="B496" s="18">
        <f>B433/$C$122</f>
        <v>3.9601862174577923E-5</v>
      </c>
      <c r="C496" s="18">
        <f>C433/$C$122</f>
        <v>6.4355437813835969E-5</v>
      </c>
      <c r="D496" s="18">
        <f t="shared" ref="D496:AK496" si="383">D433/$C$122</f>
        <v>2.5821637498242467E-5</v>
      </c>
      <c r="E496" s="18">
        <f t="shared" si="383"/>
        <v>2.3586579487343941E-5</v>
      </c>
      <c r="F496" s="18">
        <f t="shared" si="383"/>
        <v>8.3829437164641143E-6</v>
      </c>
      <c r="G496" s="18">
        <f t="shared" si="383"/>
        <v>5.8752567957997579E-6</v>
      </c>
      <c r="H496" s="18">
        <f t="shared" si="383"/>
        <v>4.5791075891518267E-6</v>
      </c>
      <c r="I496" s="18">
        <f t="shared" si="383"/>
        <v>3.9275791439147191E-6</v>
      </c>
      <c r="J496" s="18">
        <f t="shared" si="383"/>
        <v>1.8840418638680145E-5</v>
      </c>
      <c r="K496" s="18">
        <f t="shared" si="383"/>
        <v>1.397235672268006E-5</v>
      </c>
      <c r="L496" s="18">
        <f t="shared" si="383"/>
        <v>1.5395616869429392E-5</v>
      </c>
      <c r="M496" s="18">
        <f t="shared" si="383"/>
        <v>1.5385152229092964E-5</v>
      </c>
      <c r="N496" s="18">
        <f t="shared" si="383"/>
        <v>5.4060171590042382E-6</v>
      </c>
      <c r="O496" s="18">
        <f t="shared" si="383"/>
        <v>4.3967255873629062E-5</v>
      </c>
      <c r="P496" s="18">
        <f t="shared" si="383"/>
        <v>1.534571207903394E-6</v>
      </c>
      <c r="Q496" s="18">
        <f t="shared" si="383"/>
        <v>4.0127778343585209E-6</v>
      </c>
      <c r="R496" s="18">
        <f t="shared" si="383"/>
        <v>1.7432955989894819E-5</v>
      </c>
      <c r="S496" s="18">
        <f t="shared" si="383"/>
        <v>8.6277232570842573E-6</v>
      </c>
      <c r="T496" s="18">
        <f t="shared" si="383"/>
        <v>4.1876305334495374E-6</v>
      </c>
      <c r="U496" s="18">
        <f t="shared" si="383"/>
        <v>5.2260268944664246E-6</v>
      </c>
      <c r="V496" s="18">
        <f t="shared" si="383"/>
        <v>1.7952111830908089E-6</v>
      </c>
      <c r="W496" s="18">
        <f t="shared" si="383"/>
        <v>8.6098676896833874E-6</v>
      </c>
      <c r="X496" s="18">
        <f t="shared" si="383"/>
        <v>1.0524581443690303E-6</v>
      </c>
      <c r="Y496" s="18">
        <f t="shared" si="383"/>
        <v>5.6118463205940069E-6</v>
      </c>
      <c r="Z496" s="18">
        <f t="shared" si="383"/>
        <v>1.6989532996535501E-5</v>
      </c>
      <c r="AA496" s="18">
        <f t="shared" si="383"/>
        <v>1.2934292431442693E-4</v>
      </c>
      <c r="AB496" s="18">
        <f t="shared" si="383"/>
        <v>3.7915434000433413E-7</v>
      </c>
      <c r="AC496" s="18">
        <f t="shared" si="383"/>
        <v>3.2937393742504945E-6</v>
      </c>
      <c r="AD496" s="18">
        <f t="shared" si="383"/>
        <v>4.655609125257098E-7</v>
      </c>
      <c r="AE496" s="18">
        <f t="shared" si="383"/>
        <v>7.5584620401919132E-6</v>
      </c>
      <c r="AF496" s="18">
        <f t="shared" si="383"/>
        <v>0</v>
      </c>
      <c r="AG496" s="18">
        <f t="shared" si="383"/>
        <v>0</v>
      </c>
      <c r="AH496" s="18">
        <f t="shared" si="383"/>
        <v>0</v>
      </c>
      <c r="AI496" s="18">
        <f t="shared" si="383"/>
        <v>0</v>
      </c>
      <c r="AJ496" s="18">
        <f t="shared" si="383"/>
        <v>2.4469979856756611E-6</v>
      </c>
      <c r="AK496" s="18">
        <f t="shared" si="383"/>
        <v>2.0101972537034178E-5</v>
      </c>
      <c r="AL496" s="18">
        <f>SUM(AJ496,AH496,AF496,AD496,AB496,Z496,X496,V496,T496,R496,P496,N496,L496,J496,H496,F496,D496,B496)</f>
        <v>1.6431167693899893E-4</v>
      </c>
      <c r="AM496" s="18">
        <f>SUM(AK496,AI496,AG496,AE496,AC496,AA496,Y496,W496,U496,S496,Q496,O496,M496,K496,I496,G496,E496,C496)</f>
        <v>3.6345495832838652E-4</v>
      </c>
    </row>
    <row r="497" spans="1:40">
      <c r="A497" s="15" t="s">
        <v>6</v>
      </c>
      <c r="B497" s="18">
        <f t="shared" ref="B497:AK503" si="384">B434/$C$122</f>
        <v>5.5162502781207722E-4</v>
      </c>
      <c r="C497" s="18">
        <f t="shared" si="384"/>
        <v>8.8095285058486963E-4</v>
      </c>
      <c r="D497" s="18">
        <f t="shared" si="384"/>
        <v>2.4846100512973025E-4</v>
      </c>
      <c r="E497" s="18">
        <f t="shared" si="384"/>
        <v>2.2614289738361268E-4</v>
      </c>
      <c r="F497" s="18">
        <f t="shared" si="384"/>
        <v>1.1094895519532091E-4</v>
      </c>
      <c r="G497" s="18">
        <f t="shared" si="384"/>
        <v>7.9329973176320344E-5</v>
      </c>
      <c r="H497" s="18">
        <f t="shared" si="384"/>
        <v>1.7940907117177436E-5</v>
      </c>
      <c r="I497" s="18">
        <f t="shared" si="384"/>
        <v>1.3309492753598703E-5</v>
      </c>
      <c r="J497" s="18">
        <f t="shared" si="384"/>
        <v>3.1768690802457845E-4</v>
      </c>
      <c r="K497" s="18">
        <f t="shared" si="384"/>
        <v>2.2586703701681763E-4</v>
      </c>
      <c r="L497" s="18">
        <f t="shared" si="384"/>
        <v>2.2735252667013291E-4</v>
      </c>
      <c r="M497" s="18">
        <f t="shared" si="384"/>
        <v>2.2322053612963767E-4</v>
      </c>
      <c r="N497" s="18">
        <f t="shared" si="384"/>
        <v>1.2944333220240477E-4</v>
      </c>
      <c r="O497" s="18">
        <f t="shared" si="384"/>
        <v>9.9774616193527713E-4</v>
      </c>
      <c r="P497" s="18">
        <f t="shared" si="384"/>
        <v>3.9212430581885932E-5</v>
      </c>
      <c r="Q497" s="18">
        <f t="shared" si="384"/>
        <v>9.8144617019168168E-5</v>
      </c>
      <c r="R497" s="18">
        <f t="shared" si="384"/>
        <v>6.0586883861936649E-5</v>
      </c>
      <c r="S497" s="18">
        <f t="shared" si="384"/>
        <v>2.8053296902967951E-5</v>
      </c>
      <c r="T497" s="18">
        <f t="shared" si="384"/>
        <v>1.6196788156822381E-5</v>
      </c>
      <c r="U497" s="18">
        <f t="shared" si="384"/>
        <v>1.9028825022325164E-5</v>
      </c>
      <c r="V497" s="18">
        <f t="shared" si="384"/>
        <v>1.8389755121574464E-5</v>
      </c>
      <c r="W497" s="18">
        <f t="shared" si="384"/>
        <v>8.3979119995862059E-5</v>
      </c>
      <c r="X497" s="18">
        <f t="shared" si="384"/>
        <v>1.6414672451086648E-5</v>
      </c>
      <c r="Y497" s="18">
        <f t="shared" si="384"/>
        <v>9.0455830763586234E-5</v>
      </c>
      <c r="Z497" s="18">
        <f t="shared" si="384"/>
        <v>1.1368956860897253E-4</v>
      </c>
      <c r="AA497" s="18">
        <f t="shared" si="384"/>
        <v>8.2267565044555151E-4</v>
      </c>
      <c r="AB497" s="18">
        <f t="shared" si="384"/>
        <v>5.4582172957059734E-6</v>
      </c>
      <c r="AC497" s="18">
        <f t="shared" si="384"/>
        <v>5.4242853561689231E-5</v>
      </c>
      <c r="AD497" s="18">
        <f t="shared" si="384"/>
        <v>0</v>
      </c>
      <c r="AE497" s="18">
        <f t="shared" si="384"/>
        <v>0</v>
      </c>
      <c r="AF497" s="18">
        <f t="shared" si="384"/>
        <v>0</v>
      </c>
      <c r="AG497" s="18">
        <f t="shared" si="384"/>
        <v>0</v>
      </c>
      <c r="AH497" s="18">
        <f t="shared" si="384"/>
        <v>0</v>
      </c>
      <c r="AI497" s="18">
        <f t="shared" si="384"/>
        <v>0</v>
      </c>
      <c r="AJ497" s="18">
        <f t="shared" si="384"/>
        <v>2.7345554168736561E-5</v>
      </c>
      <c r="AK497" s="18">
        <f t="shared" si="384"/>
        <v>2.0920009045375578E-4</v>
      </c>
      <c r="AL497" s="18">
        <f t="shared" ref="AL497:AL503" si="385">SUM(AJ497,AH497,AF497,AD497,AB497,Z497,X497,V497,T497,R497,P497,N497,L497,J497,H497,F497,D497,B497)</f>
        <v>1.9007525323981433E-3</v>
      </c>
      <c r="AM497" s="18">
        <f t="shared" ref="AM497:AM503" si="386">SUM(AK497,AI497,AG497,AE497,AC497,AA497,Y497,W497,U497,S497,Q497,O497,M497,K497,I497,G497,E497,C497)</f>
        <v>4.05234923314504E-3</v>
      </c>
    </row>
    <row r="498" spans="1:40">
      <c r="A498" s="13" t="s">
        <v>7</v>
      </c>
      <c r="B498" s="18">
        <f t="shared" si="384"/>
        <v>9.3555296366189331E-4</v>
      </c>
      <c r="C498" s="18">
        <f t="shared" si="384"/>
        <v>1.5164968657654782E-3</v>
      </c>
      <c r="D498" s="18">
        <f t="shared" si="384"/>
        <v>1.6904040607728892E-4</v>
      </c>
      <c r="E498" s="18">
        <f t="shared" si="384"/>
        <v>1.5279777143967576E-4</v>
      </c>
      <c r="F498" s="18">
        <f t="shared" si="384"/>
        <v>2.2297207791538367E-5</v>
      </c>
      <c r="G498" s="18">
        <f t="shared" si="384"/>
        <v>1.5251580576513308E-5</v>
      </c>
      <c r="H498" s="18">
        <f t="shared" si="384"/>
        <v>0</v>
      </c>
      <c r="I498" s="18">
        <f t="shared" si="384"/>
        <v>0</v>
      </c>
      <c r="J498" s="18">
        <f t="shared" si="384"/>
        <v>4.8252000024346211E-4</v>
      </c>
      <c r="K498" s="18">
        <f t="shared" si="384"/>
        <v>3.6197216753613705E-4</v>
      </c>
      <c r="L498" s="18">
        <f t="shared" si="384"/>
        <v>2.6873951643067951E-4</v>
      </c>
      <c r="M498" s="18">
        <f t="shared" si="384"/>
        <v>2.6791742150797544E-4</v>
      </c>
      <c r="N498" s="18">
        <f t="shared" si="384"/>
        <v>1.5326357779416855E-4</v>
      </c>
      <c r="O498" s="18">
        <f t="shared" si="384"/>
        <v>1.2700055255728082E-3</v>
      </c>
      <c r="P498" s="18">
        <f t="shared" si="384"/>
        <v>1.4930989721975708E-5</v>
      </c>
      <c r="Q498" s="18">
        <f t="shared" si="384"/>
        <v>3.9538153775053048E-5</v>
      </c>
      <c r="R498" s="18">
        <f t="shared" si="384"/>
        <v>4.4332291022212484E-4</v>
      </c>
      <c r="S498" s="18">
        <f t="shared" si="384"/>
        <v>2.2490797703219811E-4</v>
      </c>
      <c r="T498" s="18">
        <f t="shared" si="384"/>
        <v>1.941353683646399E-5</v>
      </c>
      <c r="U498" s="18">
        <f t="shared" si="384"/>
        <v>2.4759103306569406E-5</v>
      </c>
      <c r="V498" s="18">
        <f t="shared" si="384"/>
        <v>3.259740991000332E-5</v>
      </c>
      <c r="W498" s="18">
        <f t="shared" si="384"/>
        <v>1.5882347221366075E-4</v>
      </c>
      <c r="X498" s="18">
        <f t="shared" si="384"/>
        <v>9.4376037181196956E-5</v>
      </c>
      <c r="Y498" s="18">
        <f t="shared" si="384"/>
        <v>4.877336740701748E-4</v>
      </c>
      <c r="Z498" s="18">
        <f t="shared" si="384"/>
        <v>1.2864303563214346E-4</v>
      </c>
      <c r="AA498" s="18">
        <f t="shared" si="384"/>
        <v>9.96116220113864E-4</v>
      </c>
      <c r="AB498" s="18">
        <f t="shared" si="384"/>
        <v>0</v>
      </c>
      <c r="AC498" s="18">
        <f t="shared" si="384"/>
        <v>0</v>
      </c>
      <c r="AD498" s="18">
        <f t="shared" si="384"/>
        <v>4.650600652490052E-6</v>
      </c>
      <c r="AE498" s="18">
        <f t="shared" si="384"/>
        <v>7.3432808981799448E-5</v>
      </c>
      <c r="AF498" s="18">
        <f t="shared" si="384"/>
        <v>0</v>
      </c>
      <c r="AG498" s="18">
        <f t="shared" si="384"/>
        <v>0</v>
      </c>
      <c r="AH498" s="18">
        <f t="shared" si="384"/>
        <v>0</v>
      </c>
      <c r="AI498" s="18">
        <f t="shared" si="384"/>
        <v>0</v>
      </c>
      <c r="AJ498" s="18">
        <f t="shared" si="384"/>
        <v>7.5514795323578429E-6</v>
      </c>
      <c r="AK498" s="18">
        <f t="shared" si="384"/>
        <v>6.3868551368097018E-5</v>
      </c>
      <c r="AL498" s="18">
        <f t="shared" si="385"/>
        <v>2.7768996716877868E-3</v>
      </c>
      <c r="AM498" s="18">
        <f t="shared" si="386"/>
        <v>5.6536212932600041E-3</v>
      </c>
    </row>
    <row r="499" spans="1:40">
      <c r="A499" s="15" t="s">
        <v>8</v>
      </c>
      <c r="B499" s="18">
        <f t="shared" si="384"/>
        <v>1.7100667813624965E-3</v>
      </c>
      <c r="C499" s="18">
        <f t="shared" si="384"/>
        <v>3.0214046600832481E-3</v>
      </c>
      <c r="D499" s="18">
        <f t="shared" si="384"/>
        <v>1.3825234207006886E-4</v>
      </c>
      <c r="E499" s="18">
        <f t="shared" si="384"/>
        <v>1.3552119816888104E-4</v>
      </c>
      <c r="F499" s="18">
        <f t="shared" si="384"/>
        <v>7.3047123011640744E-5</v>
      </c>
      <c r="G499" s="18">
        <f t="shared" si="384"/>
        <v>5.3700867422712201E-5</v>
      </c>
      <c r="H499" s="18">
        <f t="shared" si="384"/>
        <v>1.3639200404739536E-4</v>
      </c>
      <c r="I499" s="18">
        <f t="shared" si="384"/>
        <v>1.4219198974066091E-4</v>
      </c>
      <c r="J499" s="18">
        <f t="shared" si="384"/>
        <v>5.8440633667273373E-4</v>
      </c>
      <c r="K499" s="18">
        <f t="shared" si="384"/>
        <v>4.8210717153124229E-4</v>
      </c>
      <c r="L499" s="18">
        <f t="shared" si="384"/>
        <v>6.5298808537405143E-4</v>
      </c>
      <c r="M499" s="18">
        <f t="shared" si="384"/>
        <v>7.0963641121521827E-4</v>
      </c>
      <c r="N499" s="18">
        <f t="shared" si="384"/>
        <v>1.0114372875757923E-4</v>
      </c>
      <c r="O499" s="18">
        <f t="shared" si="384"/>
        <v>9.2615365022572112E-4</v>
      </c>
      <c r="P499" s="18">
        <f t="shared" si="384"/>
        <v>4.855769974648223E-5</v>
      </c>
      <c r="Q499" s="18">
        <f t="shared" si="384"/>
        <v>1.4151492934260024E-4</v>
      </c>
      <c r="R499" s="18">
        <f t="shared" si="384"/>
        <v>4.2481900901336682E-4</v>
      </c>
      <c r="S499" s="18">
        <f t="shared" si="384"/>
        <v>2.3896967136048327E-4</v>
      </c>
      <c r="T499" s="18">
        <f t="shared" si="384"/>
        <v>9.4739289101191055E-5</v>
      </c>
      <c r="U499" s="18">
        <f t="shared" si="384"/>
        <v>1.3373365097305508E-4</v>
      </c>
      <c r="V499" s="18">
        <f t="shared" si="384"/>
        <v>3.5229478583738006E-5</v>
      </c>
      <c r="W499" s="18">
        <f t="shared" si="384"/>
        <v>1.8930720381940829E-4</v>
      </c>
      <c r="X499" s="18">
        <f t="shared" si="384"/>
        <v>4.5873789538407859E-4</v>
      </c>
      <c r="Y499" s="18">
        <f t="shared" si="384"/>
        <v>2.5371957705514845E-3</v>
      </c>
      <c r="Z499" s="18">
        <f t="shared" si="384"/>
        <v>9.322071241302494E-5</v>
      </c>
      <c r="AA499" s="18">
        <f t="shared" si="384"/>
        <v>7.9674751250531368E-4</v>
      </c>
      <c r="AB499" s="18">
        <f t="shared" si="384"/>
        <v>1.3331781064806346E-5</v>
      </c>
      <c r="AC499" s="18">
        <f t="shared" si="384"/>
        <v>1.1001141392835886E-4</v>
      </c>
      <c r="AD499" s="18">
        <f t="shared" si="384"/>
        <v>0</v>
      </c>
      <c r="AE499" s="18">
        <f t="shared" si="384"/>
        <v>0</v>
      </c>
      <c r="AF499" s="18">
        <f t="shared" si="384"/>
        <v>1.3705003589241866E-5</v>
      </c>
      <c r="AG499" s="18">
        <f t="shared" si="384"/>
        <v>1.0867311430750559E-4</v>
      </c>
      <c r="AH499" s="18">
        <f t="shared" si="384"/>
        <v>0</v>
      </c>
      <c r="AI499" s="18">
        <f t="shared" si="384"/>
        <v>0</v>
      </c>
      <c r="AJ499" s="18">
        <f t="shared" si="384"/>
        <v>1.2143473601807196E-5</v>
      </c>
      <c r="AK499" s="18">
        <f t="shared" si="384"/>
        <v>1.1427244139339246E-4</v>
      </c>
      <c r="AL499" s="18">
        <f t="shared" si="385"/>
        <v>4.5907807437937029E-3</v>
      </c>
      <c r="AM499" s="18">
        <f t="shared" si="386"/>
        <v>9.8411416565692862E-3</v>
      </c>
    </row>
    <row r="500" spans="1:40">
      <c r="A500" s="13" t="s">
        <v>9</v>
      </c>
      <c r="B500" s="18">
        <f t="shared" si="384"/>
        <v>1.7164429577458352E-3</v>
      </c>
      <c r="C500" s="18">
        <f t="shared" si="384"/>
        <v>2.8253720415099349E-3</v>
      </c>
      <c r="D500" s="18">
        <f t="shared" si="384"/>
        <v>1.9109590120315454E-4</v>
      </c>
      <c r="E500" s="18">
        <f t="shared" si="384"/>
        <v>1.7333471039794634E-4</v>
      </c>
      <c r="F500" s="18">
        <f t="shared" si="384"/>
        <v>7.8314512436884263E-5</v>
      </c>
      <c r="G500" s="18">
        <f t="shared" si="384"/>
        <v>5.2634900496375009E-5</v>
      </c>
      <c r="H500" s="18">
        <f t="shared" si="384"/>
        <v>3.5974713504141645E-5</v>
      </c>
      <c r="I500" s="18">
        <f t="shared" si="384"/>
        <v>3.6918147808400903E-5</v>
      </c>
      <c r="J500" s="18">
        <f t="shared" si="384"/>
        <v>2.73421313109865E-4</v>
      </c>
      <c r="K500" s="18">
        <f t="shared" si="384"/>
        <v>2.1260974865806731E-4</v>
      </c>
      <c r="L500" s="18">
        <f t="shared" si="384"/>
        <v>8.5407518293769032E-4</v>
      </c>
      <c r="M500" s="18">
        <f t="shared" si="384"/>
        <v>8.6482393247933737E-4</v>
      </c>
      <c r="N500" s="18">
        <f t="shared" si="384"/>
        <v>5.43328049928091E-5</v>
      </c>
      <c r="O500" s="18">
        <f t="shared" si="384"/>
        <v>4.7213151084479576E-4</v>
      </c>
      <c r="P500" s="18">
        <f t="shared" si="384"/>
        <v>1.0739914383070804E-4</v>
      </c>
      <c r="Q500" s="18">
        <f t="shared" si="384"/>
        <v>2.9537340917953068E-4</v>
      </c>
      <c r="R500" s="18">
        <f t="shared" si="384"/>
        <v>4.5940984202752971E-4</v>
      </c>
      <c r="S500" s="18">
        <f t="shared" si="384"/>
        <v>2.4621061382538436E-4</v>
      </c>
      <c r="T500" s="18">
        <f t="shared" si="384"/>
        <v>6.7087987587258855E-5</v>
      </c>
      <c r="U500" s="18">
        <f t="shared" si="384"/>
        <v>9.0029212298803511E-5</v>
      </c>
      <c r="V500" s="18">
        <f t="shared" si="384"/>
        <v>5.8975201046754227E-5</v>
      </c>
      <c r="W500" s="18">
        <f t="shared" si="384"/>
        <v>2.9992226631030746E-4</v>
      </c>
      <c r="X500" s="18">
        <f t="shared" si="384"/>
        <v>4.6249171678413984E-4</v>
      </c>
      <c r="Y500" s="18">
        <f t="shared" si="384"/>
        <v>2.3258910576386361E-3</v>
      </c>
      <c r="Z500" s="18">
        <f t="shared" si="384"/>
        <v>1.4171673692518438E-4</v>
      </c>
      <c r="AA500" s="18">
        <f t="shared" si="384"/>
        <v>1.1476652498489614E-3</v>
      </c>
      <c r="AB500" s="18">
        <f t="shared" si="384"/>
        <v>1.0682070704066967E-4</v>
      </c>
      <c r="AC500" s="18">
        <f t="shared" si="384"/>
        <v>7.6753792930810388E-4</v>
      </c>
      <c r="AD500" s="18">
        <f t="shared" si="384"/>
        <v>8.3461063007412665E-6</v>
      </c>
      <c r="AE500" s="18">
        <f t="shared" si="384"/>
        <v>1.2894598066580103E-4</v>
      </c>
      <c r="AF500" s="18">
        <f t="shared" si="384"/>
        <v>0</v>
      </c>
      <c r="AG500" s="18">
        <f t="shared" si="384"/>
        <v>0</v>
      </c>
      <c r="AH500" s="18">
        <f t="shared" si="384"/>
        <v>8.8981516912787551E-5</v>
      </c>
      <c r="AI500" s="18">
        <f t="shared" si="384"/>
        <v>1.7104289135091907E-5</v>
      </c>
      <c r="AJ500" s="18">
        <f t="shared" si="384"/>
        <v>4.0209868776385116E-5</v>
      </c>
      <c r="AK500" s="18">
        <f t="shared" si="384"/>
        <v>3.6242751128981416E-4</v>
      </c>
      <c r="AL500" s="18">
        <f t="shared" si="385"/>
        <v>4.7450962131625387E-3</v>
      </c>
      <c r="AM500" s="18">
        <f t="shared" si="386"/>
        <v>1.0318932511695291E-2</v>
      </c>
    </row>
    <row r="501" spans="1:40">
      <c r="A501" s="15" t="s">
        <v>10</v>
      </c>
      <c r="B501" s="18">
        <f t="shared" si="384"/>
        <v>2.0762310483306038E-3</v>
      </c>
      <c r="C501" s="18">
        <f t="shared" si="384"/>
        <v>3.0974143582128671E-3</v>
      </c>
      <c r="D501" s="18">
        <f t="shared" si="384"/>
        <v>3.9790320474835387E-4</v>
      </c>
      <c r="E501" s="18">
        <f t="shared" si="384"/>
        <v>3.2634942290769674E-4</v>
      </c>
      <c r="F501" s="18">
        <f t="shared" si="384"/>
        <v>8.8742314273679507E-5</v>
      </c>
      <c r="G501" s="18">
        <f t="shared" si="384"/>
        <v>5.3706888418284778E-5</v>
      </c>
      <c r="H501" s="18">
        <f t="shared" si="384"/>
        <v>3.851386174058666E-4</v>
      </c>
      <c r="I501" s="18">
        <f t="shared" si="384"/>
        <v>3.6484491875574587E-4</v>
      </c>
      <c r="J501" s="18">
        <f t="shared" si="384"/>
        <v>4.0994130443822109E-4</v>
      </c>
      <c r="K501" s="18">
        <f t="shared" si="384"/>
        <v>2.9004487155826029E-4</v>
      </c>
      <c r="L501" s="18">
        <f t="shared" si="384"/>
        <v>1.3070563451044708E-3</v>
      </c>
      <c r="M501" s="18">
        <f t="shared" si="384"/>
        <v>1.1995553027658501E-3</v>
      </c>
      <c r="N501" s="18">
        <f t="shared" si="384"/>
        <v>5.5067054837785015E-5</v>
      </c>
      <c r="O501" s="18">
        <f t="shared" si="384"/>
        <v>4.3643416585759971E-4</v>
      </c>
      <c r="P501" s="18">
        <f t="shared" si="384"/>
        <v>1.6738407835969682E-4</v>
      </c>
      <c r="Q501" s="18">
        <f t="shared" si="384"/>
        <v>4.1904434761122006E-4</v>
      </c>
      <c r="R501" s="18">
        <f t="shared" si="384"/>
        <v>6.8755867309176647E-4</v>
      </c>
      <c r="S501" s="18">
        <f t="shared" si="384"/>
        <v>3.3648016032903396E-4</v>
      </c>
      <c r="T501" s="18">
        <f t="shared" si="384"/>
        <v>2.1786786710171991E-4</v>
      </c>
      <c r="U501" s="18">
        <f t="shared" si="384"/>
        <v>2.6679512656169066E-4</v>
      </c>
      <c r="V501" s="18">
        <f t="shared" si="384"/>
        <v>0</v>
      </c>
      <c r="W501" s="18">
        <f t="shared" si="384"/>
        <v>0</v>
      </c>
      <c r="X501" s="18">
        <f t="shared" si="384"/>
        <v>1.3218112175919503E-3</v>
      </c>
      <c r="Y501" s="18">
        <f t="shared" si="384"/>
        <v>5.975102456270553E-3</v>
      </c>
      <c r="Z501" s="18">
        <f t="shared" si="384"/>
        <v>2.0473613598205058E-4</v>
      </c>
      <c r="AA501" s="18">
        <f t="shared" si="384"/>
        <v>1.5114090960496869E-3</v>
      </c>
      <c r="AB501" s="18">
        <f t="shared" si="384"/>
        <v>2.2691122386723003E-4</v>
      </c>
      <c r="AC501" s="18">
        <f t="shared" si="384"/>
        <v>1.444533373340446E-3</v>
      </c>
      <c r="AD501" s="18">
        <f t="shared" si="384"/>
        <v>0</v>
      </c>
      <c r="AE501" s="18">
        <f t="shared" si="384"/>
        <v>0</v>
      </c>
      <c r="AF501" s="18">
        <f t="shared" si="384"/>
        <v>6.6017997706241938E-5</v>
      </c>
      <c r="AG501" s="18">
        <f t="shared" si="384"/>
        <v>4.0340826659317674E-4</v>
      </c>
      <c r="AH501" s="18">
        <f t="shared" si="384"/>
        <v>0</v>
      </c>
      <c r="AI501" s="18">
        <f t="shared" si="384"/>
        <v>0</v>
      </c>
      <c r="AJ501" s="18">
        <f t="shared" si="384"/>
        <v>1.0698752005035384E-4</v>
      </c>
      <c r="AK501" s="18">
        <f t="shared" si="384"/>
        <v>8.8235782985587549E-4</v>
      </c>
      <c r="AL501" s="18">
        <f t="shared" si="385"/>
        <v>7.71935460288999E-3</v>
      </c>
      <c r="AM501" s="18">
        <f t="shared" si="386"/>
        <v>1.7007480585087983E-2</v>
      </c>
    </row>
    <row r="502" spans="1:40">
      <c r="A502" s="13" t="s">
        <v>11</v>
      </c>
      <c r="B502" s="18">
        <f t="shared" si="384"/>
        <v>2.4569105539857471E-3</v>
      </c>
      <c r="C502" s="18">
        <f t="shared" si="384"/>
        <v>4.4427954896336498E-3</v>
      </c>
      <c r="D502" s="18">
        <f t="shared" si="384"/>
        <v>9.6306673408833227E-4</v>
      </c>
      <c r="E502" s="18">
        <f t="shared" si="384"/>
        <v>9.5480896493981926E-4</v>
      </c>
      <c r="F502" s="18">
        <f t="shared" si="384"/>
        <v>6.7518152275765678E-4</v>
      </c>
      <c r="G502" s="18">
        <f t="shared" si="384"/>
        <v>4.9151154178801943E-4</v>
      </c>
      <c r="H502" s="18">
        <f t="shared" si="384"/>
        <v>4.6339797261430756E-4</v>
      </c>
      <c r="I502" s="18">
        <f t="shared" si="384"/>
        <v>5.436201254689901E-4</v>
      </c>
      <c r="J502" s="18">
        <f t="shared" si="384"/>
        <v>6.5518868275884926E-4</v>
      </c>
      <c r="K502" s="18">
        <f t="shared" si="384"/>
        <v>5.6450905838568413E-4</v>
      </c>
      <c r="L502" s="18">
        <f t="shared" si="384"/>
        <v>1.5592783171224198E-3</v>
      </c>
      <c r="M502" s="18">
        <f t="shared" si="384"/>
        <v>1.7346542044932186E-3</v>
      </c>
      <c r="N502" s="18">
        <f t="shared" si="384"/>
        <v>0</v>
      </c>
      <c r="O502" s="18">
        <f t="shared" si="384"/>
        <v>0</v>
      </c>
      <c r="P502" s="18">
        <f t="shared" si="384"/>
        <v>1.0761227249782262E-4</v>
      </c>
      <c r="Q502" s="18">
        <f t="shared" si="384"/>
        <v>3.2823980951292932E-4</v>
      </c>
      <c r="R502" s="18">
        <f t="shared" si="384"/>
        <v>1.747887479021396E-3</v>
      </c>
      <c r="S502" s="18">
        <f t="shared" si="384"/>
        <v>1.0460076476752199E-3</v>
      </c>
      <c r="T502" s="18">
        <f t="shared" si="384"/>
        <v>2.9420547178732255E-4</v>
      </c>
      <c r="U502" s="18">
        <f t="shared" si="384"/>
        <v>4.4022099591018793E-4</v>
      </c>
      <c r="V502" s="18">
        <f t="shared" si="384"/>
        <v>0</v>
      </c>
      <c r="W502" s="18">
        <f t="shared" si="384"/>
        <v>0</v>
      </c>
      <c r="X502" s="18">
        <f t="shared" si="384"/>
        <v>2.2959794327792001E-3</v>
      </c>
      <c r="Y502" s="18">
        <f t="shared" si="384"/>
        <v>1.2458249071972446E-2</v>
      </c>
      <c r="Z502" s="18">
        <f t="shared" si="384"/>
        <v>1.1961336653301354E-4</v>
      </c>
      <c r="AA502" s="18">
        <f t="shared" si="384"/>
        <v>1.0776887144475567E-3</v>
      </c>
      <c r="AB502" s="18">
        <f t="shared" si="384"/>
        <v>3.3586296905359348E-4</v>
      </c>
      <c r="AC502" s="18">
        <f t="shared" si="384"/>
        <v>2.523692755812362E-3</v>
      </c>
      <c r="AD502" s="18">
        <f t="shared" si="384"/>
        <v>0</v>
      </c>
      <c r="AE502" s="18">
        <f t="shared" si="384"/>
        <v>0</v>
      </c>
      <c r="AF502" s="18">
        <f t="shared" si="384"/>
        <v>0</v>
      </c>
      <c r="AG502" s="18">
        <f t="shared" si="384"/>
        <v>0</v>
      </c>
      <c r="AH502" s="18">
        <f t="shared" si="384"/>
        <v>5.7779643185161805E-4</v>
      </c>
      <c r="AI502" s="18">
        <f t="shared" si="384"/>
        <v>1.2593042118381532E-4</v>
      </c>
      <c r="AJ502" s="18">
        <f t="shared" si="384"/>
        <v>5.2402173215909041E-5</v>
      </c>
      <c r="AK502" s="18">
        <f t="shared" si="384"/>
        <v>5.2982198287752046E-4</v>
      </c>
      <c r="AL502" s="18">
        <f t="shared" si="385"/>
        <v>1.2304383380067188E-2</v>
      </c>
      <c r="AM502" s="18">
        <f t="shared" si="386"/>
        <v>2.7261750784101424E-2</v>
      </c>
    </row>
    <row r="503" spans="1:40">
      <c r="A503" s="15" t="s">
        <v>12</v>
      </c>
      <c r="B503" s="18">
        <f t="shared" si="384"/>
        <v>1.6261464649565231E-3</v>
      </c>
      <c r="C503" s="18">
        <f t="shared" si="384"/>
        <v>2.0335181754082389E-3</v>
      </c>
      <c r="D503" s="18">
        <f t="shared" si="384"/>
        <v>6.4729649702677781E-4</v>
      </c>
      <c r="E503" s="18">
        <f t="shared" si="384"/>
        <v>4.4053344032509811E-4</v>
      </c>
      <c r="F503" s="18">
        <f t="shared" si="384"/>
        <v>0</v>
      </c>
      <c r="G503" s="18">
        <f t="shared" si="384"/>
        <v>0</v>
      </c>
      <c r="H503" s="18">
        <f t="shared" si="384"/>
        <v>0</v>
      </c>
      <c r="I503" s="18">
        <f t="shared" si="384"/>
        <v>0</v>
      </c>
      <c r="J503" s="18">
        <f t="shared" si="384"/>
        <v>6.6333093213700328E-4</v>
      </c>
      <c r="K503" s="18">
        <f t="shared" si="384"/>
        <v>4.0017566296348875E-4</v>
      </c>
      <c r="L503" s="18">
        <f t="shared" si="384"/>
        <v>3.0986011653410454E-3</v>
      </c>
      <c r="M503" s="18">
        <f t="shared" si="384"/>
        <v>2.3841273755813644E-3</v>
      </c>
      <c r="N503" s="18">
        <f t="shared" si="384"/>
        <v>0</v>
      </c>
      <c r="O503" s="18">
        <f t="shared" si="384"/>
        <v>0</v>
      </c>
      <c r="P503" s="18">
        <f t="shared" si="384"/>
        <v>2.1338442929889694E-4</v>
      </c>
      <c r="Q503" s="18">
        <f t="shared" si="384"/>
        <v>4.5639974170877731E-4</v>
      </c>
      <c r="R503" s="18">
        <f t="shared" si="384"/>
        <v>2.7872505426007653E-3</v>
      </c>
      <c r="S503" s="18">
        <f t="shared" si="384"/>
        <v>1.1808266406893094E-3</v>
      </c>
      <c r="T503" s="18">
        <f t="shared" si="384"/>
        <v>2.7795797435604849E-4</v>
      </c>
      <c r="U503" s="18">
        <f t="shared" si="384"/>
        <v>2.9387173639074761E-4</v>
      </c>
      <c r="V503" s="18">
        <f t="shared" si="384"/>
        <v>0</v>
      </c>
      <c r="W503" s="18">
        <f t="shared" si="384"/>
        <v>0</v>
      </c>
      <c r="X503" s="18">
        <f t="shared" si="384"/>
        <v>8.114816987761805E-3</v>
      </c>
      <c r="Y503" s="18">
        <f t="shared" si="384"/>
        <v>2.9663228957241425E-2</v>
      </c>
      <c r="Z503" s="18">
        <f t="shared" si="384"/>
        <v>1.1206819660820361E-4</v>
      </c>
      <c r="AA503" s="18">
        <f t="shared" si="384"/>
        <v>7.1140703906223169E-4</v>
      </c>
      <c r="AB503" s="18">
        <f t="shared" si="384"/>
        <v>1.3499630596156646E-4</v>
      </c>
      <c r="AC503" s="18">
        <f t="shared" ref="AC503:AK503" si="387">AC440/$C$122</f>
        <v>6.5369826876601235E-4</v>
      </c>
      <c r="AD503" s="18">
        <f t="shared" si="387"/>
        <v>0</v>
      </c>
      <c r="AE503" s="18">
        <f t="shared" si="387"/>
        <v>0</v>
      </c>
      <c r="AF503" s="18">
        <f t="shared" si="387"/>
        <v>0</v>
      </c>
      <c r="AG503" s="18">
        <f t="shared" si="387"/>
        <v>0</v>
      </c>
      <c r="AH503" s="18">
        <f t="shared" si="387"/>
        <v>0</v>
      </c>
      <c r="AI503" s="18">
        <f t="shared" si="387"/>
        <v>0</v>
      </c>
      <c r="AJ503" s="18">
        <f t="shared" si="387"/>
        <v>0</v>
      </c>
      <c r="AK503" s="18">
        <f t="shared" si="387"/>
        <v>0</v>
      </c>
      <c r="AL503" s="18">
        <f t="shared" si="385"/>
        <v>1.7675849496048637E-2</v>
      </c>
      <c r="AM503" s="18">
        <f t="shared" si="386"/>
        <v>3.8217787038136684E-2</v>
      </c>
    </row>
    <row r="504" spans="1:40">
      <c r="B504" s="21"/>
      <c r="C504" s="21"/>
      <c r="D504" s="21"/>
      <c r="E504" s="21"/>
      <c r="F504" s="21"/>
      <c r="G504" s="21"/>
      <c r="H504" s="21"/>
      <c r="I504" s="21"/>
    </row>
    <row r="505" spans="1:40" ht="17.25" thickBot="1">
      <c r="B505" s="21"/>
      <c r="C505" s="21"/>
      <c r="D505" s="21"/>
      <c r="E505" s="21"/>
      <c r="F505" s="21"/>
      <c r="G505" s="21"/>
      <c r="H505" s="21"/>
      <c r="I505" s="21"/>
    </row>
    <row r="506" spans="1:40" ht="17.25" thickTop="1">
      <c r="A506" s="41" t="s">
        <v>201</v>
      </c>
      <c r="B506" s="61"/>
      <c r="C506" s="61"/>
      <c r="D506" s="61"/>
      <c r="E506" s="61"/>
      <c r="F506" s="61"/>
      <c r="G506" s="61"/>
      <c r="H506" s="61"/>
      <c r="I506" s="61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2"/>
      <c r="AK506" s="62"/>
      <c r="AL506" s="62"/>
      <c r="AM506" s="62"/>
      <c r="AN506" s="43"/>
    </row>
    <row r="507" spans="1:40">
      <c r="A507" s="44"/>
      <c r="B507" s="63"/>
      <c r="C507" s="63"/>
      <c r="D507" s="63"/>
      <c r="E507" s="63"/>
      <c r="F507" s="63"/>
      <c r="G507" s="63"/>
      <c r="H507" s="63"/>
      <c r="I507" s="63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  <c r="AA507" s="64"/>
      <c r="AB507" s="64"/>
      <c r="AC507" s="64"/>
      <c r="AD507" s="64"/>
      <c r="AE507" s="64"/>
      <c r="AF507" s="64"/>
      <c r="AG507" s="64"/>
      <c r="AH507" s="64"/>
      <c r="AI507" s="64"/>
      <c r="AJ507" s="64"/>
      <c r="AK507" s="64"/>
      <c r="AL507" s="64"/>
      <c r="AM507" s="64"/>
      <c r="AN507" s="45"/>
    </row>
    <row r="508" spans="1:40" ht="22.5">
      <c r="A508" s="44"/>
      <c r="B508" s="16" t="s">
        <v>37</v>
      </c>
      <c r="C508" s="80">
        <f>SUM(B510:C510)</f>
        <v>600472.43527174939</v>
      </c>
      <c r="D508" s="16" t="s">
        <v>38</v>
      </c>
      <c r="E508" s="80">
        <f>SUM(D510:E510)</f>
        <v>177647.56613081536</v>
      </c>
      <c r="F508" s="16" t="s">
        <v>154</v>
      </c>
      <c r="G508" s="80">
        <f>SUM(F510:G510)</f>
        <v>62187.751039604962</v>
      </c>
      <c r="H508" s="16" t="s">
        <v>39</v>
      </c>
      <c r="I508" s="80">
        <f>SUM(H510:I510)</f>
        <v>35160.220196901872</v>
      </c>
      <c r="J508" s="16" t="s">
        <v>40</v>
      </c>
      <c r="K508" s="80">
        <f>SUM(J510:K510)</f>
        <v>213888.94609400461</v>
      </c>
      <c r="L508" s="16" t="s">
        <v>51</v>
      </c>
      <c r="M508" s="16"/>
      <c r="N508" s="16" t="s">
        <v>158</v>
      </c>
      <c r="O508" s="16"/>
      <c r="P508" s="16" t="s">
        <v>159</v>
      </c>
      <c r="Q508" s="16"/>
      <c r="R508" s="16" t="s">
        <v>161</v>
      </c>
      <c r="S508" s="16"/>
      <c r="T508" s="16" t="s">
        <v>55</v>
      </c>
      <c r="U508" s="16"/>
      <c r="V508" s="16" t="s">
        <v>163</v>
      </c>
      <c r="W508" s="16"/>
      <c r="X508" s="16" t="s">
        <v>165</v>
      </c>
      <c r="Y508" s="16"/>
      <c r="Z508" s="16" t="s">
        <v>167</v>
      </c>
      <c r="AA508" s="16"/>
      <c r="AB508" s="16" t="s">
        <v>169</v>
      </c>
      <c r="AC508" s="16"/>
      <c r="AD508" s="16" t="s">
        <v>171</v>
      </c>
      <c r="AE508" s="16"/>
      <c r="AF508" s="16" t="s">
        <v>173</v>
      </c>
      <c r="AG508" s="16"/>
      <c r="AH508" s="16" t="s">
        <v>174</v>
      </c>
      <c r="AI508" s="16"/>
      <c r="AJ508" s="16" t="s">
        <v>61</v>
      </c>
      <c r="AK508" s="16"/>
      <c r="AL508" s="23" t="s">
        <v>177</v>
      </c>
      <c r="AM508" s="81">
        <f>SUM(AL510:AM510)</f>
        <v>2290845.0842994954</v>
      </c>
      <c r="AN508" s="82">
        <f>SUM(AM508,AM520,AM532,AM544,AM556)</f>
        <v>22119809.686399683</v>
      </c>
    </row>
    <row r="509" spans="1:40">
      <c r="A509" s="65" t="s">
        <v>183</v>
      </c>
      <c r="B509" s="16" t="s">
        <v>30</v>
      </c>
      <c r="C509" s="16" t="s">
        <v>31</v>
      </c>
      <c r="D509" s="16" t="s">
        <v>30</v>
      </c>
      <c r="E509" s="16" t="s">
        <v>31</v>
      </c>
      <c r="F509" s="16" t="s">
        <v>30</v>
      </c>
      <c r="G509" s="16" t="s">
        <v>31</v>
      </c>
      <c r="H509" s="16" t="s">
        <v>30</v>
      </c>
      <c r="I509" s="16" t="s">
        <v>31</v>
      </c>
      <c r="J509" s="16" t="s">
        <v>30</v>
      </c>
      <c r="K509" s="16" t="s">
        <v>31</v>
      </c>
      <c r="L509" s="16" t="s">
        <v>30</v>
      </c>
      <c r="M509" s="16" t="s">
        <v>31</v>
      </c>
      <c r="N509" s="16" t="s">
        <v>30</v>
      </c>
      <c r="O509" s="16" t="s">
        <v>31</v>
      </c>
      <c r="P509" s="16" t="s">
        <v>30</v>
      </c>
      <c r="Q509" s="16" t="s">
        <v>31</v>
      </c>
      <c r="R509" s="16" t="s">
        <v>30</v>
      </c>
      <c r="S509" s="16" t="s">
        <v>31</v>
      </c>
      <c r="T509" s="16" t="s">
        <v>30</v>
      </c>
      <c r="U509" s="16" t="s">
        <v>31</v>
      </c>
      <c r="V509" s="16" t="s">
        <v>30</v>
      </c>
      <c r="W509" s="16" t="s">
        <v>31</v>
      </c>
      <c r="X509" s="16" t="s">
        <v>30</v>
      </c>
      <c r="Y509" s="16" t="s">
        <v>31</v>
      </c>
      <c r="Z509" s="16" t="s">
        <v>30</v>
      </c>
      <c r="AA509" s="16" t="s">
        <v>31</v>
      </c>
      <c r="AB509" s="16" t="s">
        <v>30</v>
      </c>
      <c r="AC509" s="16" t="s">
        <v>31</v>
      </c>
      <c r="AD509" s="16" t="s">
        <v>30</v>
      </c>
      <c r="AE509" s="16" t="s">
        <v>31</v>
      </c>
      <c r="AF509" s="16" t="s">
        <v>30</v>
      </c>
      <c r="AG509" s="16" t="s">
        <v>31</v>
      </c>
      <c r="AH509" s="16" t="s">
        <v>30</v>
      </c>
      <c r="AI509" s="16" t="s">
        <v>31</v>
      </c>
      <c r="AJ509" s="16" t="s">
        <v>30</v>
      </c>
      <c r="AK509" s="16" t="s">
        <v>31</v>
      </c>
      <c r="AL509" s="23" t="s">
        <v>30</v>
      </c>
      <c r="AM509" s="23" t="s">
        <v>31</v>
      </c>
      <c r="AN509" s="45"/>
    </row>
    <row r="510" spans="1:40">
      <c r="A510" s="46" t="s">
        <v>5</v>
      </c>
      <c r="B510" s="39">
        <f>SUM(B511:B518)</f>
        <v>415573.54594783293</v>
      </c>
      <c r="C510" s="39">
        <f t="shared" ref="C510:AM510" si="388">SUM(C511:C518)</f>
        <v>184898.88932391649</v>
      </c>
      <c r="D510" s="39">
        <f t="shared" si="388"/>
        <v>137874.79248962845</v>
      </c>
      <c r="E510" s="39">
        <f t="shared" si="388"/>
        <v>39772.773641186905</v>
      </c>
      <c r="F510" s="39">
        <f t="shared" si="388"/>
        <v>48848.639427172267</v>
      </c>
      <c r="G510" s="39">
        <f t="shared" si="388"/>
        <v>13339.111612432695</v>
      </c>
      <c r="H510" s="39">
        <f t="shared" si="388"/>
        <v>35160.220196901872</v>
      </c>
      <c r="I510" s="39">
        <f t="shared" si="388"/>
        <v>0</v>
      </c>
      <c r="J510" s="39">
        <f t="shared" si="388"/>
        <v>185359.35727707983</v>
      </c>
      <c r="K510" s="39">
        <f t="shared" si="388"/>
        <v>28529.588816924785</v>
      </c>
      <c r="L510" s="39">
        <f t="shared" si="388"/>
        <v>173171.56284621925</v>
      </c>
      <c r="M510" s="39">
        <f t="shared" si="388"/>
        <v>47419.217648788137</v>
      </c>
      <c r="N510" s="39">
        <f t="shared" si="388"/>
        <v>68970.823932421656</v>
      </c>
      <c r="O510" s="39">
        <f t="shared" si="388"/>
        <v>109784.63441312466</v>
      </c>
      <c r="P510" s="39">
        <f t="shared" si="388"/>
        <v>22038.701350289826</v>
      </c>
      <c r="Q510" s="39">
        <f t="shared" si="388"/>
        <v>12149.957448464214</v>
      </c>
      <c r="R510" s="39">
        <f t="shared" si="388"/>
        <v>139985.41528572238</v>
      </c>
      <c r="S510" s="39">
        <f t="shared" si="388"/>
        <v>10165.714331762894</v>
      </c>
      <c r="T510" s="39">
        <f t="shared" si="388"/>
        <v>27404.884428800528</v>
      </c>
      <c r="U510" s="39">
        <f t="shared" si="388"/>
        <v>5841.4524668281501</v>
      </c>
      <c r="V510" s="39">
        <f t="shared" si="388"/>
        <v>15464.393290471229</v>
      </c>
      <c r="W510" s="39">
        <f t="shared" si="388"/>
        <v>15007.672207066631</v>
      </c>
      <c r="X510" s="39">
        <f t="shared" si="388"/>
        <v>55897.254025845083</v>
      </c>
      <c r="Y510" s="39">
        <f t="shared" si="388"/>
        <v>138647.87305646305</v>
      </c>
      <c r="Z510" s="39">
        <f t="shared" si="388"/>
        <v>102536.31264525458</v>
      </c>
      <c r="AA510" s="39">
        <f t="shared" si="388"/>
        <v>158761.77883319592</v>
      </c>
      <c r="AB510" s="39">
        <f t="shared" si="388"/>
        <v>0</v>
      </c>
      <c r="AC510" s="39">
        <f t="shared" si="388"/>
        <v>30318.285339421742</v>
      </c>
      <c r="AD510" s="39">
        <f t="shared" si="388"/>
        <v>1097.6090331681637</v>
      </c>
      <c r="AE510" s="39">
        <f t="shared" si="388"/>
        <v>8085.5696963785322</v>
      </c>
      <c r="AF510" s="39">
        <f t="shared" si="388"/>
        <v>0</v>
      </c>
      <c r="AG510" s="39">
        <f t="shared" si="388"/>
        <v>4076.6528934237122</v>
      </c>
      <c r="AH510" s="39">
        <f t="shared" si="388"/>
        <v>5143.2867177882035</v>
      </c>
      <c r="AI510" s="39">
        <f t="shared" si="388"/>
        <v>0</v>
      </c>
      <c r="AJ510" s="39">
        <f t="shared" si="388"/>
        <v>20575.75500517093</v>
      </c>
      <c r="AK510" s="39">
        <f t="shared" si="388"/>
        <v>28943.35867034995</v>
      </c>
      <c r="AL510" s="39">
        <f t="shared" si="388"/>
        <v>1455102.5538997671</v>
      </c>
      <c r="AM510" s="39">
        <f t="shared" si="388"/>
        <v>835742.53039972857</v>
      </c>
      <c r="AN510" s="45"/>
    </row>
    <row r="511" spans="1:40">
      <c r="A511" s="48" t="s">
        <v>13</v>
      </c>
      <c r="B511" s="39">
        <f>B448*$H$26</f>
        <v>96318.197827778786</v>
      </c>
      <c r="C511" s="39">
        <f t="shared" ref="C511:AK518" si="389">C448*$H$26</f>
        <v>44110.256307448719</v>
      </c>
      <c r="D511" s="39">
        <f t="shared" si="389"/>
        <v>60589.730707546958</v>
      </c>
      <c r="E511" s="39">
        <f t="shared" si="389"/>
        <v>17843.631184728776</v>
      </c>
      <c r="F511" s="39">
        <f t="shared" si="389"/>
        <v>18917.630850640649</v>
      </c>
      <c r="G511" s="39">
        <f t="shared" si="389"/>
        <v>5267.8769601365493</v>
      </c>
      <c r="H511" s="39">
        <f t="shared" si="389"/>
        <v>13751.041280196006</v>
      </c>
      <c r="I511" s="39">
        <f t="shared" si="389"/>
        <v>0</v>
      </c>
      <c r="J511" s="39">
        <f t="shared" si="389"/>
        <v>47407.343689266556</v>
      </c>
      <c r="K511" s="39">
        <f t="shared" si="389"/>
        <v>7535.9980096176514</v>
      </c>
      <c r="L511" s="39">
        <f t="shared" si="389"/>
        <v>37254.906750011462</v>
      </c>
      <c r="M511" s="39">
        <f t="shared" si="389"/>
        <v>10461.893513099718</v>
      </c>
      <c r="N511" s="39">
        <f t="shared" si="389"/>
        <v>16727.11287696147</v>
      </c>
      <c r="O511" s="39">
        <f t="shared" si="389"/>
        <v>27577.489099001366</v>
      </c>
      <c r="P511" s="39">
        <f t="shared" si="389"/>
        <v>4172.5810218207216</v>
      </c>
      <c r="Q511" s="39">
        <f t="shared" si="389"/>
        <v>2356.5143269374021</v>
      </c>
      <c r="R511" s="39">
        <f t="shared" si="389"/>
        <v>44455.725596093231</v>
      </c>
      <c r="S511" s="39">
        <f t="shared" si="389"/>
        <v>3318.7275217872211</v>
      </c>
      <c r="T511" s="39">
        <f t="shared" si="389"/>
        <v>11287.635242161366</v>
      </c>
      <c r="U511" s="39">
        <f t="shared" si="389"/>
        <v>2443.6829490937416</v>
      </c>
      <c r="V511" s="39">
        <f t="shared" si="389"/>
        <v>5219.5489176434494</v>
      </c>
      <c r="W511" s="39">
        <f t="shared" si="389"/>
        <v>5215.3416282640528</v>
      </c>
      <c r="X511" s="39">
        <f t="shared" si="389"/>
        <v>1842.4013289541306</v>
      </c>
      <c r="Y511" s="39">
        <f t="shared" si="389"/>
        <v>4668.0375983204485</v>
      </c>
      <c r="Z511" s="39">
        <f t="shared" si="389"/>
        <v>51513.971361929274</v>
      </c>
      <c r="AA511" s="39">
        <f t="shared" si="389"/>
        <v>81410.504197142334</v>
      </c>
      <c r="AB511" s="39">
        <f t="shared" si="389"/>
        <v>0</v>
      </c>
      <c r="AC511" s="39">
        <f t="shared" si="389"/>
        <v>3247.843934651255</v>
      </c>
      <c r="AD511" s="39">
        <f t="shared" si="389"/>
        <v>765.46401173944889</v>
      </c>
      <c r="AE511" s="39">
        <f t="shared" si="389"/>
        <v>5736.3524918813564</v>
      </c>
      <c r="AF511" s="39">
        <f t="shared" si="389"/>
        <v>0</v>
      </c>
      <c r="AG511" s="39">
        <f t="shared" si="389"/>
        <v>0</v>
      </c>
      <c r="AH511" s="39">
        <f t="shared" si="389"/>
        <v>0</v>
      </c>
      <c r="AI511" s="39">
        <f t="shared" si="389"/>
        <v>0</v>
      </c>
      <c r="AJ511" s="39">
        <f t="shared" si="389"/>
        <v>8306.6037292502569</v>
      </c>
      <c r="AK511" s="39">
        <f t="shared" si="389"/>
        <v>11896.534910039012</v>
      </c>
      <c r="AL511" s="39">
        <f>SUM(AJ511,AH511,AF511,AD511,AB511,Z511,X511,V511,T511,R511,P511,N511,L511,J511,H511,F511,D511,B511)</f>
        <v>418529.8951919938</v>
      </c>
      <c r="AM511" s="39">
        <f>SUM(AK511,AI511,AG511,AE511,AC511,AA511,Y511,W511,U511,S511,Q511,O511,M511,K511,I511,G511,E511,C511)</f>
        <v>233090.68463214961</v>
      </c>
      <c r="AN511" s="45"/>
    </row>
    <row r="512" spans="1:40">
      <c r="A512" s="54" t="s">
        <v>6</v>
      </c>
      <c r="B512" s="39">
        <f t="shared" ref="B512:Q518" si="390">B449*$H$26</f>
        <v>106415.06408869565</v>
      </c>
      <c r="C512" s="39">
        <f t="shared" si="390"/>
        <v>46971.395426458599</v>
      </c>
      <c r="D512" s="39">
        <f t="shared" si="390"/>
        <v>46412.169049705044</v>
      </c>
      <c r="E512" s="39">
        <f t="shared" si="390"/>
        <v>13173.925390228538</v>
      </c>
      <c r="F512" s="39">
        <f t="shared" si="390"/>
        <v>20009.037287480347</v>
      </c>
      <c r="G512" s="39">
        <f t="shared" si="390"/>
        <v>5370.2460944704844</v>
      </c>
      <c r="H512" s="39">
        <f t="shared" si="390"/>
        <v>4171.6421464188952</v>
      </c>
      <c r="I512" s="39">
        <f t="shared" si="390"/>
        <v>0</v>
      </c>
      <c r="J512" s="39">
        <f t="shared" si="390"/>
        <v>63177.75110719839</v>
      </c>
      <c r="K512" s="39">
        <f t="shared" si="390"/>
        <v>9679.6228062643222</v>
      </c>
      <c r="L512" s="39">
        <f t="shared" si="390"/>
        <v>43659.744473143604</v>
      </c>
      <c r="M512" s="39">
        <f t="shared" si="390"/>
        <v>11816.996921237233</v>
      </c>
      <c r="N512" s="39">
        <f t="shared" si="390"/>
        <v>30894.69248230317</v>
      </c>
      <c r="O512" s="39">
        <f t="shared" si="390"/>
        <v>49092.678621515959</v>
      </c>
      <c r="P512" s="39">
        <f t="shared" si="390"/>
        <v>8354.4944465614353</v>
      </c>
      <c r="Q512" s="39">
        <f t="shared" si="390"/>
        <v>4547.6245150639106</v>
      </c>
      <c r="R512" s="39">
        <f t="shared" si="389"/>
        <v>12193.271363765722</v>
      </c>
      <c r="S512" s="39">
        <f t="shared" si="389"/>
        <v>877.33054767431713</v>
      </c>
      <c r="T512" s="39">
        <f t="shared" si="389"/>
        <v>3424.3206714402659</v>
      </c>
      <c r="U512" s="39">
        <f t="shared" si="389"/>
        <v>714.52172409965249</v>
      </c>
      <c r="V512" s="39">
        <f t="shared" si="389"/>
        <v>4156.5570011723294</v>
      </c>
      <c r="W512" s="39">
        <f t="shared" si="389"/>
        <v>4002.9728877541247</v>
      </c>
      <c r="X512" s="39">
        <f t="shared" si="389"/>
        <v>2347.4966940372287</v>
      </c>
      <c r="Y512" s="39">
        <f t="shared" si="389"/>
        <v>5732.6339946979388</v>
      </c>
      <c r="Z512" s="39">
        <f t="shared" si="389"/>
        <v>26659.10526053646</v>
      </c>
      <c r="AA512" s="39">
        <f t="shared" si="389"/>
        <v>40606.924679954573</v>
      </c>
      <c r="AB512" s="39">
        <f t="shared" si="389"/>
        <v>0</v>
      </c>
      <c r="AC512" s="39">
        <f t="shared" si="389"/>
        <v>3988.5498257242552</v>
      </c>
      <c r="AD512" s="39">
        <f t="shared" si="389"/>
        <v>0</v>
      </c>
      <c r="AE512" s="39">
        <f t="shared" si="389"/>
        <v>0</v>
      </c>
      <c r="AF512" s="39">
        <f t="shared" si="389"/>
        <v>0</v>
      </c>
      <c r="AG512" s="39">
        <f t="shared" si="389"/>
        <v>0</v>
      </c>
      <c r="AH512" s="39">
        <f t="shared" si="389"/>
        <v>0</v>
      </c>
      <c r="AI512" s="39">
        <f t="shared" si="389"/>
        <v>0</v>
      </c>
      <c r="AJ512" s="39">
        <f t="shared" si="389"/>
        <v>7072.1670779680708</v>
      </c>
      <c r="AK512" s="39">
        <f t="shared" si="389"/>
        <v>9762.2206848915612</v>
      </c>
      <c r="AL512" s="39">
        <f t="shared" ref="AL512:AL518" si="391">SUM(AJ512,AH512,AF512,AD512,AB512,Z512,X512,V512,T512,R512,P512,N512,L512,J512,H512,F512,D512,B512)</f>
        <v>378947.51315042656</v>
      </c>
      <c r="AM512" s="39">
        <f t="shared" ref="AM512:AM518" si="392">SUM(AK512,AI512,AG512,AE512,AC512,AA512,Y512,W512,U512,S512,Q512,O512,M512,K512,I512,G512,E512,C512)</f>
        <v>206337.64412003549</v>
      </c>
      <c r="AN512" s="45"/>
    </row>
    <row r="513" spans="1:40">
      <c r="A513" s="48" t="s">
        <v>7</v>
      </c>
      <c r="B513" s="39">
        <f t="shared" si="390"/>
        <v>63169.478593484069</v>
      </c>
      <c r="C513" s="39">
        <f t="shared" si="389"/>
        <v>26627.039364345026</v>
      </c>
      <c r="D513" s="39">
        <f t="shared" si="389"/>
        <v>10988.439682790142</v>
      </c>
      <c r="E513" s="39">
        <f t="shared" si="389"/>
        <v>2978.5479732099197</v>
      </c>
      <c r="F513" s="39">
        <f t="shared" si="389"/>
        <v>1390.8916116512135</v>
      </c>
      <c r="G513" s="39">
        <f t="shared" si="389"/>
        <v>356.48931634685817</v>
      </c>
      <c r="H513" s="39">
        <f t="shared" si="389"/>
        <v>0</v>
      </c>
      <c r="I513" s="39">
        <f t="shared" si="389"/>
        <v>0</v>
      </c>
      <c r="J513" s="39">
        <f t="shared" si="389"/>
        <v>33776.705087071379</v>
      </c>
      <c r="K513" s="39">
        <f t="shared" si="389"/>
        <v>4941.9322826106727</v>
      </c>
      <c r="L513" s="39">
        <f t="shared" si="389"/>
        <v>18048.131153249757</v>
      </c>
      <c r="M513" s="39">
        <f t="shared" si="389"/>
        <v>4664.9114863771956</v>
      </c>
      <c r="N513" s="39">
        <f t="shared" si="389"/>
        <v>13383.519497540881</v>
      </c>
      <c r="O513" s="39">
        <f t="shared" si="389"/>
        <v>20308.994633882139</v>
      </c>
      <c r="P513" s="39">
        <f t="shared" si="389"/>
        <v>1135.0971776341175</v>
      </c>
      <c r="Q513" s="39">
        <f t="shared" si="389"/>
        <v>590.04169888469596</v>
      </c>
      <c r="R513" s="39">
        <f t="shared" si="389"/>
        <v>31476.519853316091</v>
      </c>
      <c r="S513" s="39">
        <f t="shared" si="389"/>
        <v>2162.7930136383461</v>
      </c>
      <c r="T513" s="39">
        <f t="shared" si="389"/>
        <v>1462.2173660147641</v>
      </c>
      <c r="U513" s="39">
        <f t="shared" si="389"/>
        <v>291.36553860741543</v>
      </c>
      <c r="V513" s="39">
        <f t="shared" si="389"/>
        <v>2662.3338231586172</v>
      </c>
      <c r="W513" s="39">
        <f t="shared" si="389"/>
        <v>2448.4805264829788</v>
      </c>
      <c r="X513" s="39">
        <f t="shared" si="389"/>
        <v>4510.8149700766489</v>
      </c>
      <c r="Y513" s="39">
        <f t="shared" si="389"/>
        <v>10519.36380414554</v>
      </c>
      <c r="Z513" s="39">
        <f t="shared" si="389"/>
        <v>10991.149442056914</v>
      </c>
      <c r="AA513" s="39">
        <f t="shared" si="389"/>
        <v>15987.585497199594</v>
      </c>
      <c r="AB513" s="39">
        <f t="shared" si="389"/>
        <v>0</v>
      </c>
      <c r="AC513" s="39">
        <f t="shared" si="389"/>
        <v>0</v>
      </c>
      <c r="AD513" s="39">
        <f t="shared" si="389"/>
        <v>208.2346717204787</v>
      </c>
      <c r="AE513" s="39">
        <f t="shared" si="389"/>
        <v>1436.3108812964344</v>
      </c>
      <c r="AF513" s="39">
        <f t="shared" si="389"/>
        <v>0</v>
      </c>
      <c r="AG513" s="39">
        <f t="shared" si="389"/>
        <v>0</v>
      </c>
      <c r="AH513" s="39">
        <f t="shared" si="389"/>
        <v>0</v>
      </c>
      <c r="AI513" s="39">
        <f t="shared" si="389"/>
        <v>0</v>
      </c>
      <c r="AJ513" s="39">
        <f t="shared" si="389"/>
        <v>728.9371161699097</v>
      </c>
      <c r="AK513" s="39">
        <f t="shared" si="389"/>
        <v>960.88499112122861</v>
      </c>
      <c r="AL513" s="39">
        <f t="shared" si="391"/>
        <v>193932.47004593498</v>
      </c>
      <c r="AM513" s="39">
        <f t="shared" si="392"/>
        <v>94274.741008148048</v>
      </c>
      <c r="AN513" s="45"/>
    </row>
    <row r="514" spans="1:40">
      <c r="A514" s="54" t="s">
        <v>8</v>
      </c>
      <c r="B514" s="39">
        <f t="shared" si="390"/>
        <v>69841.570121915429</v>
      </c>
      <c r="C514" s="39">
        <f t="shared" si="389"/>
        <v>30997.166025353315</v>
      </c>
      <c r="D514" s="39">
        <f t="shared" si="389"/>
        <v>5428.675471095863</v>
      </c>
      <c r="E514" s="39">
        <f t="shared" si="389"/>
        <v>1549.368984289448</v>
      </c>
      <c r="F514" s="39">
        <f t="shared" si="389"/>
        <v>2748.597396207098</v>
      </c>
      <c r="G514" s="39">
        <f t="shared" si="389"/>
        <v>741.74865732732565</v>
      </c>
      <c r="H514" s="39">
        <f t="shared" si="389"/>
        <v>7040.3199286262115</v>
      </c>
      <c r="I514" s="39">
        <f t="shared" si="389"/>
        <v>0</v>
      </c>
      <c r="J514" s="39">
        <f t="shared" si="389"/>
        <v>24777.48794793888</v>
      </c>
      <c r="K514" s="39">
        <f t="shared" si="389"/>
        <v>3817.0617771234829</v>
      </c>
      <c r="L514" s="39">
        <f t="shared" si="389"/>
        <v>26520.607734758883</v>
      </c>
      <c r="M514" s="39">
        <f t="shared" si="389"/>
        <v>7217.5042527945807</v>
      </c>
      <c r="N514" s="39">
        <f t="shared" si="389"/>
        <v>5399.7420917186946</v>
      </c>
      <c r="O514" s="39">
        <f t="shared" si="389"/>
        <v>8627.4710970574233</v>
      </c>
      <c r="P514" s="39">
        <f t="shared" si="389"/>
        <v>2243.1116276438725</v>
      </c>
      <c r="Q514" s="39">
        <f t="shared" si="389"/>
        <v>1227.701975475245</v>
      </c>
      <c r="R514" s="39">
        <f t="shared" si="389"/>
        <v>18278.666447660638</v>
      </c>
      <c r="S514" s="39">
        <f t="shared" si="389"/>
        <v>1322.4070735189432</v>
      </c>
      <c r="T514" s="39">
        <f t="shared" si="389"/>
        <v>4334.3206737860655</v>
      </c>
      <c r="U514" s="39">
        <f t="shared" si="389"/>
        <v>909.36805316441348</v>
      </c>
      <c r="V514" s="39">
        <f t="shared" si="389"/>
        <v>1753.7153273648667</v>
      </c>
      <c r="W514" s="39">
        <f t="shared" si="389"/>
        <v>1698.1875376818323</v>
      </c>
      <c r="X514" s="39">
        <f t="shared" si="389"/>
        <v>13123.395721618073</v>
      </c>
      <c r="Y514" s="39">
        <f t="shared" si="389"/>
        <v>32223.528467832373</v>
      </c>
      <c r="Z514" s="39">
        <f t="shared" si="389"/>
        <v>4864.3877095705948</v>
      </c>
      <c r="AA514" s="39">
        <f t="shared" si="389"/>
        <v>7450.0700579807581</v>
      </c>
      <c r="AB514" s="39">
        <f t="shared" si="389"/>
        <v>0</v>
      </c>
      <c r="AC514" s="39">
        <f t="shared" si="389"/>
        <v>1692.0688191990607</v>
      </c>
      <c r="AD514" s="39">
        <f t="shared" si="389"/>
        <v>0</v>
      </c>
      <c r="AE514" s="39">
        <f t="shared" si="389"/>
        <v>0</v>
      </c>
      <c r="AF514" s="39">
        <f t="shared" si="389"/>
        <v>0</v>
      </c>
      <c r="AG514" s="39">
        <f t="shared" si="389"/>
        <v>1692.0688191990605</v>
      </c>
      <c r="AH514" s="39">
        <f t="shared" si="389"/>
        <v>0</v>
      </c>
      <c r="AI514" s="39">
        <f t="shared" si="389"/>
        <v>0</v>
      </c>
      <c r="AJ514" s="39">
        <f t="shared" si="389"/>
        <v>720.24111825823059</v>
      </c>
      <c r="AK514" s="39">
        <f t="shared" si="389"/>
        <v>999.6585021311987</v>
      </c>
      <c r="AL514" s="39">
        <f t="shared" si="391"/>
        <v>187074.8393181634</v>
      </c>
      <c r="AM514" s="39">
        <f t="shared" si="392"/>
        <v>102165.38010012847</v>
      </c>
      <c r="AN514" s="45"/>
    </row>
    <row r="515" spans="1:40">
      <c r="A515" s="48" t="s">
        <v>9</v>
      </c>
      <c r="B515" s="39">
        <f t="shared" si="390"/>
        <v>39522.935711546743</v>
      </c>
      <c r="C515" s="39">
        <f t="shared" si="389"/>
        <v>17794.590922762072</v>
      </c>
      <c r="D515" s="39">
        <f t="shared" si="389"/>
        <v>4222.9022159604574</v>
      </c>
      <c r="E515" s="39">
        <f t="shared" si="389"/>
        <v>1222.6518810760888</v>
      </c>
      <c r="F515" s="39">
        <f t="shared" si="389"/>
        <v>1655.3042255835328</v>
      </c>
      <c r="G515" s="39">
        <f t="shared" si="389"/>
        <v>453.16282886168523</v>
      </c>
      <c r="H515" s="39">
        <f t="shared" si="389"/>
        <v>1059.9834795190973</v>
      </c>
      <c r="I515" s="39">
        <f t="shared" si="389"/>
        <v>0</v>
      </c>
      <c r="J515" s="39">
        <f t="shared" si="389"/>
        <v>6547.3618932641375</v>
      </c>
      <c r="K515" s="39">
        <f t="shared" si="389"/>
        <v>1023.2201383971902</v>
      </c>
      <c r="L515" s="39">
        <f t="shared" si="389"/>
        <v>19551.519708503303</v>
      </c>
      <c r="M515" s="39">
        <f t="shared" si="389"/>
        <v>5397.7766956683026</v>
      </c>
      <c r="N515" s="39">
        <f t="shared" si="389"/>
        <v>1659.142310817723</v>
      </c>
      <c r="O515" s="39">
        <f t="shared" si="389"/>
        <v>2689.2114520247933</v>
      </c>
      <c r="P515" s="39">
        <f t="shared" si="389"/>
        <v>2814.3385671438436</v>
      </c>
      <c r="Q515" s="39">
        <f t="shared" si="389"/>
        <v>1562.605064817604</v>
      </c>
      <c r="R515" s="39">
        <f t="shared" si="389"/>
        <v>11172.37002103357</v>
      </c>
      <c r="S515" s="39">
        <f t="shared" si="389"/>
        <v>819.96777340458152</v>
      </c>
      <c r="T515" s="39">
        <f t="shared" si="389"/>
        <v>1740.1892170536846</v>
      </c>
      <c r="U515" s="39">
        <f t="shared" si="389"/>
        <v>370.37864994438172</v>
      </c>
      <c r="V515" s="39">
        <f t="shared" si="389"/>
        <v>1672.2382211319666</v>
      </c>
      <c r="W515" s="39">
        <f t="shared" si="389"/>
        <v>1642.6896268836433</v>
      </c>
      <c r="X515" s="39">
        <f t="shared" si="389"/>
        <v>7356.6061983149111</v>
      </c>
      <c r="Y515" s="39">
        <f t="shared" si="389"/>
        <v>18324.629192463522</v>
      </c>
      <c r="Z515" s="39">
        <f t="shared" si="389"/>
        <v>4223.9435875057097</v>
      </c>
      <c r="AA515" s="39">
        <f t="shared" si="389"/>
        <v>6562.6780759721005</v>
      </c>
      <c r="AB515" s="39">
        <f t="shared" si="389"/>
        <v>0</v>
      </c>
      <c r="AC515" s="39">
        <f t="shared" si="389"/>
        <v>7408.5418427517652</v>
      </c>
      <c r="AD515" s="39">
        <f t="shared" si="389"/>
        <v>123.91034970823621</v>
      </c>
      <c r="AE515" s="39">
        <f t="shared" si="389"/>
        <v>912.90632320074133</v>
      </c>
      <c r="AF515" s="39">
        <f t="shared" si="389"/>
        <v>0</v>
      </c>
      <c r="AG515" s="39">
        <f t="shared" si="389"/>
        <v>0</v>
      </c>
      <c r="AH515" s="39">
        <f t="shared" si="389"/>
        <v>2119.9669590381945</v>
      </c>
      <c r="AI515" s="39">
        <f t="shared" si="389"/>
        <v>0</v>
      </c>
      <c r="AJ515" s="39">
        <f t="shared" si="389"/>
        <v>1373.557848971983</v>
      </c>
      <c r="AK515" s="39">
        <f t="shared" si="389"/>
        <v>1933.9779799804717</v>
      </c>
      <c r="AL515" s="39">
        <f t="shared" si="391"/>
        <v>106816.2705150971</v>
      </c>
      <c r="AM515" s="39">
        <f t="shared" si="392"/>
        <v>68118.988448208955</v>
      </c>
      <c r="AN515" s="45"/>
    </row>
    <row r="516" spans="1:40">
      <c r="A516" s="54" t="s">
        <v>10</v>
      </c>
      <c r="B516" s="39">
        <f t="shared" si="390"/>
        <v>25647.510651128345</v>
      </c>
      <c r="C516" s="39">
        <f t="shared" si="389"/>
        <v>11699.122123596986</v>
      </c>
      <c r="D516" s="39">
        <f t="shared" si="389"/>
        <v>4714.3387157986863</v>
      </c>
      <c r="E516" s="39">
        <f t="shared" si="389"/>
        <v>1382.8714825140996</v>
      </c>
      <c r="F516" s="39">
        <f t="shared" si="389"/>
        <v>1005.0193401066131</v>
      </c>
      <c r="G516" s="39">
        <f t="shared" si="389"/>
        <v>278.75336436611389</v>
      </c>
      <c r="H516" s="39">
        <f t="shared" si="389"/>
        <v>6113.9136033916539</v>
      </c>
      <c r="I516" s="39">
        <f t="shared" si="389"/>
        <v>0</v>
      </c>
      <c r="J516" s="39">
        <f t="shared" si="389"/>
        <v>5269.4991887614133</v>
      </c>
      <c r="K516" s="39">
        <f t="shared" si="389"/>
        <v>834.33664305328512</v>
      </c>
      <c r="L516" s="39">
        <f t="shared" si="389"/>
        <v>16050.552994354755</v>
      </c>
      <c r="M516" s="39">
        <f t="shared" si="389"/>
        <v>4489.4551450911022</v>
      </c>
      <c r="N516" s="39">
        <f t="shared" si="389"/>
        <v>906.61467307971793</v>
      </c>
      <c r="O516" s="39">
        <f t="shared" si="389"/>
        <v>1488.78950964298</v>
      </c>
      <c r="P516" s="39">
        <f t="shared" si="389"/>
        <v>2358.0446490159529</v>
      </c>
      <c r="Q516" s="39">
        <f t="shared" si="389"/>
        <v>1326.4599828738633</v>
      </c>
      <c r="R516" s="39">
        <f t="shared" si="389"/>
        <v>8977.9152830448293</v>
      </c>
      <c r="S516" s="39">
        <f t="shared" si="389"/>
        <v>667.56908936288414</v>
      </c>
      <c r="T516" s="39">
        <f t="shared" si="389"/>
        <v>3037.6023335869149</v>
      </c>
      <c r="U516" s="39">
        <f t="shared" si="389"/>
        <v>655.01256619958292</v>
      </c>
      <c r="V516" s="39">
        <f t="shared" si="389"/>
        <v>0</v>
      </c>
      <c r="W516" s="39">
        <f t="shared" si="389"/>
        <v>0</v>
      </c>
      <c r="X516" s="39">
        <f t="shared" si="389"/>
        <v>11226.783009338329</v>
      </c>
      <c r="Y516" s="39">
        <f t="shared" si="389"/>
        <v>28332.327825515396</v>
      </c>
      <c r="Z516" s="39">
        <f t="shared" si="389"/>
        <v>3288.4416793394048</v>
      </c>
      <c r="AA516" s="39">
        <f t="shared" si="389"/>
        <v>5176.335043074866</v>
      </c>
      <c r="AB516" s="39">
        <f t="shared" si="389"/>
        <v>0</v>
      </c>
      <c r="AC516" s="39">
        <f t="shared" si="389"/>
        <v>8425.5303955937707</v>
      </c>
      <c r="AD516" s="39">
        <f t="shared" si="389"/>
        <v>0</v>
      </c>
      <c r="AE516" s="39">
        <f t="shared" si="389"/>
        <v>0</v>
      </c>
      <c r="AF516" s="39">
        <f t="shared" si="389"/>
        <v>0</v>
      </c>
      <c r="AG516" s="39">
        <f t="shared" si="389"/>
        <v>2384.5840742246519</v>
      </c>
      <c r="AH516" s="39">
        <f t="shared" si="389"/>
        <v>0</v>
      </c>
      <c r="AI516" s="39">
        <f t="shared" si="389"/>
        <v>0</v>
      </c>
      <c r="AJ516" s="39">
        <f t="shared" si="389"/>
        <v>1975.1608249040437</v>
      </c>
      <c r="AK516" s="39">
        <f t="shared" si="389"/>
        <v>2817.5801324365548</v>
      </c>
      <c r="AL516" s="39">
        <f t="shared" si="391"/>
        <v>90571.396945850662</v>
      </c>
      <c r="AM516" s="39">
        <f t="shared" si="392"/>
        <v>69958.727377546136</v>
      </c>
      <c r="AN516" s="45"/>
    </row>
    <row r="517" spans="1:40">
      <c r="A517" s="48" t="s">
        <v>11</v>
      </c>
      <c r="B517" s="39">
        <f t="shared" si="390"/>
        <v>12410.490025082427</v>
      </c>
      <c r="C517" s="39">
        <f t="shared" si="389"/>
        <v>5692.8780678190251</v>
      </c>
      <c r="D517" s="39">
        <f t="shared" si="389"/>
        <v>4662.4647692134795</v>
      </c>
      <c r="E517" s="39">
        <f t="shared" si="389"/>
        <v>1375.3445092893085</v>
      </c>
      <c r="F517" s="39">
        <f t="shared" si="389"/>
        <v>3122.1587155028164</v>
      </c>
      <c r="G517" s="39">
        <f t="shared" si="389"/>
        <v>870.83439092368008</v>
      </c>
      <c r="H517" s="39">
        <f t="shared" si="389"/>
        <v>3023.319758750009</v>
      </c>
      <c r="I517" s="39">
        <f t="shared" si="389"/>
        <v>0</v>
      </c>
      <c r="J517" s="39">
        <f t="shared" si="389"/>
        <v>3446.3254716086435</v>
      </c>
      <c r="K517" s="39">
        <f t="shared" si="389"/>
        <v>548.73563232677668</v>
      </c>
      <c r="L517" s="39">
        <f t="shared" si="389"/>
        <v>7828.9576309158183</v>
      </c>
      <c r="M517" s="39">
        <f t="shared" si="389"/>
        <v>2202.1275803741992</v>
      </c>
      <c r="N517" s="39">
        <f t="shared" si="389"/>
        <v>0</v>
      </c>
      <c r="O517" s="39">
        <f t="shared" si="389"/>
        <v>0</v>
      </c>
      <c r="P517" s="39">
        <f t="shared" si="389"/>
        <v>621.45670190293561</v>
      </c>
      <c r="Q517" s="39">
        <f t="shared" si="389"/>
        <v>351.55064648378197</v>
      </c>
      <c r="R517" s="39">
        <f t="shared" si="389"/>
        <v>9342.1785881487049</v>
      </c>
      <c r="S517" s="39">
        <f t="shared" si="389"/>
        <v>698.56010275038807</v>
      </c>
      <c r="T517" s="39">
        <f t="shared" si="389"/>
        <v>1681.1600621276905</v>
      </c>
      <c r="U517" s="39">
        <f t="shared" si="389"/>
        <v>364.55467753161685</v>
      </c>
      <c r="V517" s="39">
        <f t="shared" si="389"/>
        <v>0</v>
      </c>
      <c r="W517" s="39">
        <f t="shared" si="389"/>
        <v>0</v>
      </c>
      <c r="X517" s="39">
        <f t="shared" si="389"/>
        <v>7930.2737352102986</v>
      </c>
      <c r="Y517" s="39">
        <f t="shared" si="389"/>
        <v>20125.654117109159</v>
      </c>
      <c r="Z517" s="39">
        <f t="shared" si="389"/>
        <v>789.80568776618202</v>
      </c>
      <c r="AA517" s="39">
        <f t="shared" si="389"/>
        <v>1250.2227235111188</v>
      </c>
      <c r="AB517" s="39">
        <f t="shared" si="389"/>
        <v>0</v>
      </c>
      <c r="AC517" s="39">
        <f t="shared" si="389"/>
        <v>5039.0226222156343</v>
      </c>
      <c r="AD517" s="39">
        <f t="shared" si="389"/>
        <v>0</v>
      </c>
      <c r="AE517" s="39">
        <f t="shared" si="389"/>
        <v>0</v>
      </c>
      <c r="AF517" s="39">
        <f t="shared" si="389"/>
        <v>0</v>
      </c>
      <c r="AG517" s="39">
        <f t="shared" si="389"/>
        <v>0</v>
      </c>
      <c r="AH517" s="39">
        <f t="shared" si="389"/>
        <v>3023.319758750009</v>
      </c>
      <c r="AI517" s="39">
        <f t="shared" si="389"/>
        <v>0</v>
      </c>
      <c r="AJ517" s="39">
        <f t="shared" si="389"/>
        <v>399.08728964843573</v>
      </c>
      <c r="AK517" s="39">
        <f t="shared" si="389"/>
        <v>572.50146974992481</v>
      </c>
      <c r="AL517" s="39">
        <f t="shared" si="391"/>
        <v>58280.998194627457</v>
      </c>
      <c r="AM517" s="39">
        <f t="shared" si="392"/>
        <v>39091.98654008461</v>
      </c>
      <c r="AN517" s="45"/>
    </row>
    <row r="518" spans="1:40">
      <c r="A518" s="54" t="s">
        <v>12</v>
      </c>
      <c r="B518" s="39">
        <f t="shared" si="390"/>
        <v>2248.2989282014073</v>
      </c>
      <c r="C518" s="39">
        <f t="shared" si="389"/>
        <v>1006.4410861327495</v>
      </c>
      <c r="D518" s="39">
        <f t="shared" si="389"/>
        <v>856.07187751783465</v>
      </c>
      <c r="E518" s="39">
        <f t="shared" si="389"/>
        <v>246.43223585072917</v>
      </c>
      <c r="F518" s="39">
        <f t="shared" si="389"/>
        <v>0</v>
      </c>
      <c r="G518" s="39">
        <f t="shared" si="389"/>
        <v>0</v>
      </c>
      <c r="H518" s="39">
        <f t="shared" si="389"/>
        <v>0</v>
      </c>
      <c r="I518" s="39">
        <f t="shared" si="389"/>
        <v>0</v>
      </c>
      <c r="J518" s="39">
        <f t="shared" si="389"/>
        <v>956.88289197044685</v>
      </c>
      <c r="K518" s="39">
        <f t="shared" si="389"/>
        <v>148.68152753140342</v>
      </c>
      <c r="L518" s="39">
        <f t="shared" si="389"/>
        <v>4257.1424012816487</v>
      </c>
      <c r="M518" s="39">
        <f t="shared" si="389"/>
        <v>1168.5520541458066</v>
      </c>
      <c r="N518" s="39">
        <f t="shared" ref="N518:AK518" si="393">N455*$H$26</f>
        <v>0</v>
      </c>
      <c r="O518" s="39">
        <f t="shared" si="393"/>
        <v>0</v>
      </c>
      <c r="P518" s="39">
        <f t="shared" si="393"/>
        <v>339.57715856694574</v>
      </c>
      <c r="Q518" s="39">
        <f t="shared" si="393"/>
        <v>187.4592379277118</v>
      </c>
      <c r="R518" s="39">
        <f t="shared" si="393"/>
        <v>4088.7681326595975</v>
      </c>
      <c r="S518" s="39">
        <f t="shared" si="393"/>
        <v>298.3592096262152</v>
      </c>
      <c r="T518" s="39">
        <f t="shared" si="393"/>
        <v>437.438862629776</v>
      </c>
      <c r="U518" s="39">
        <f t="shared" si="393"/>
        <v>92.568308187345423</v>
      </c>
      <c r="V518" s="39">
        <f t="shared" si="393"/>
        <v>0</v>
      </c>
      <c r="W518" s="39">
        <f t="shared" si="393"/>
        <v>0</v>
      </c>
      <c r="X518" s="39">
        <f t="shared" si="393"/>
        <v>7559.4823682954602</v>
      </c>
      <c r="Y518" s="39">
        <f t="shared" si="393"/>
        <v>18721.698056378675</v>
      </c>
      <c r="Z518" s="39">
        <f t="shared" si="393"/>
        <v>205.50791655002169</v>
      </c>
      <c r="AA518" s="39">
        <f t="shared" si="393"/>
        <v>317.45855836059752</v>
      </c>
      <c r="AB518" s="39">
        <f t="shared" si="393"/>
        <v>0</v>
      </c>
      <c r="AC518" s="39">
        <f t="shared" si="393"/>
        <v>516.72789928600207</v>
      </c>
      <c r="AD518" s="39">
        <f t="shared" si="393"/>
        <v>0</v>
      </c>
      <c r="AE518" s="39">
        <f t="shared" si="393"/>
        <v>0</v>
      </c>
      <c r="AF518" s="39">
        <f t="shared" si="393"/>
        <v>0</v>
      </c>
      <c r="AG518" s="39">
        <f t="shared" si="393"/>
        <v>0</v>
      </c>
      <c r="AH518" s="39">
        <f t="shared" si="393"/>
        <v>0</v>
      </c>
      <c r="AI518" s="39">
        <f t="shared" si="393"/>
        <v>0</v>
      </c>
      <c r="AJ518" s="39">
        <f t="shared" si="393"/>
        <v>0</v>
      </c>
      <c r="AK518" s="39">
        <f t="shared" si="393"/>
        <v>0</v>
      </c>
      <c r="AL518" s="39">
        <f t="shared" si="391"/>
        <v>20949.170537673141</v>
      </c>
      <c r="AM518" s="39">
        <f t="shared" si="392"/>
        <v>22704.378173427238</v>
      </c>
      <c r="AN518" s="45"/>
    </row>
    <row r="519" spans="1:40">
      <c r="A519" s="66"/>
      <c r="B519" s="63"/>
      <c r="C519" s="63"/>
      <c r="D519" s="63"/>
      <c r="E519" s="63"/>
      <c r="F519" s="63"/>
      <c r="G519" s="63"/>
      <c r="H519" s="63"/>
      <c r="I519" s="63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  <c r="AD519" s="64"/>
      <c r="AE519" s="64"/>
      <c r="AF519" s="64"/>
      <c r="AG519" s="64"/>
      <c r="AH519" s="64"/>
      <c r="AI519" s="64"/>
      <c r="AJ519" s="64"/>
      <c r="AK519" s="64"/>
      <c r="AL519" s="64"/>
      <c r="AM519" s="64"/>
      <c r="AN519" s="45"/>
    </row>
    <row r="520" spans="1:40" ht="22.5">
      <c r="A520" s="44"/>
      <c r="B520" s="16" t="s">
        <v>37</v>
      </c>
      <c r="C520" s="80">
        <f>SUM(B522:C522)</f>
        <v>3079602.7455066983</v>
      </c>
      <c r="D520" s="16" t="s">
        <v>38</v>
      </c>
      <c r="E520" s="16"/>
      <c r="F520" s="16" t="s">
        <v>154</v>
      </c>
      <c r="G520" s="16"/>
      <c r="H520" s="16" t="s">
        <v>39</v>
      </c>
      <c r="I520" s="16"/>
      <c r="J520" s="16" t="s">
        <v>40</v>
      </c>
      <c r="K520" s="16"/>
      <c r="L520" s="16" t="s">
        <v>51</v>
      </c>
      <c r="M520" s="16"/>
      <c r="N520" s="16" t="s">
        <v>158</v>
      </c>
      <c r="O520" s="16"/>
      <c r="P520" s="16" t="s">
        <v>159</v>
      </c>
      <c r="Q520" s="16"/>
      <c r="R520" s="16" t="s">
        <v>161</v>
      </c>
      <c r="S520" s="16"/>
      <c r="T520" s="16" t="s">
        <v>55</v>
      </c>
      <c r="U520" s="16"/>
      <c r="V520" s="16" t="s">
        <v>163</v>
      </c>
      <c r="W520" s="16"/>
      <c r="X520" s="16" t="s">
        <v>165</v>
      </c>
      <c r="Y520" s="16"/>
      <c r="Z520" s="16" t="s">
        <v>167</v>
      </c>
      <c r="AA520" s="16"/>
      <c r="AB520" s="16" t="s">
        <v>169</v>
      </c>
      <c r="AC520" s="16"/>
      <c r="AD520" s="16" t="s">
        <v>171</v>
      </c>
      <c r="AE520" s="16"/>
      <c r="AF520" s="16" t="s">
        <v>173</v>
      </c>
      <c r="AG520" s="16"/>
      <c r="AH520" s="16" t="s">
        <v>174</v>
      </c>
      <c r="AI520" s="16"/>
      <c r="AJ520" s="16" t="s">
        <v>61</v>
      </c>
      <c r="AK520" s="16"/>
      <c r="AL520" s="23" t="s">
        <v>177</v>
      </c>
      <c r="AM520" s="81">
        <f>SUM(AL522:AM522)</f>
        <v>12408169.855708271</v>
      </c>
      <c r="AN520" s="45"/>
    </row>
    <row r="521" spans="1:40">
      <c r="A521" s="65" t="s">
        <v>184</v>
      </c>
      <c r="B521" s="16" t="s">
        <v>30</v>
      </c>
      <c r="C521" s="16" t="s">
        <v>31</v>
      </c>
      <c r="D521" s="16" t="s">
        <v>30</v>
      </c>
      <c r="E521" s="16" t="s">
        <v>31</v>
      </c>
      <c r="F521" s="16" t="s">
        <v>30</v>
      </c>
      <c r="G521" s="16" t="s">
        <v>31</v>
      </c>
      <c r="H521" s="16" t="s">
        <v>30</v>
      </c>
      <c r="I521" s="16" t="s">
        <v>31</v>
      </c>
      <c r="J521" s="16" t="s">
        <v>30</v>
      </c>
      <c r="K521" s="16" t="s">
        <v>31</v>
      </c>
      <c r="L521" s="16" t="s">
        <v>30</v>
      </c>
      <c r="M521" s="16" t="s">
        <v>31</v>
      </c>
      <c r="N521" s="16" t="s">
        <v>30</v>
      </c>
      <c r="O521" s="16" t="s">
        <v>31</v>
      </c>
      <c r="P521" s="16" t="s">
        <v>30</v>
      </c>
      <c r="Q521" s="16" t="s">
        <v>31</v>
      </c>
      <c r="R521" s="16" t="s">
        <v>30</v>
      </c>
      <c r="S521" s="16" t="s">
        <v>31</v>
      </c>
      <c r="T521" s="16" t="s">
        <v>30</v>
      </c>
      <c r="U521" s="16" t="s">
        <v>31</v>
      </c>
      <c r="V521" s="16" t="s">
        <v>30</v>
      </c>
      <c r="W521" s="16" t="s">
        <v>31</v>
      </c>
      <c r="X521" s="16" t="s">
        <v>30</v>
      </c>
      <c r="Y521" s="16" t="s">
        <v>31</v>
      </c>
      <c r="Z521" s="16" t="s">
        <v>30</v>
      </c>
      <c r="AA521" s="16" t="s">
        <v>31</v>
      </c>
      <c r="AB521" s="16" t="s">
        <v>30</v>
      </c>
      <c r="AC521" s="16" t="s">
        <v>31</v>
      </c>
      <c r="AD521" s="16" t="s">
        <v>30</v>
      </c>
      <c r="AE521" s="16" t="s">
        <v>31</v>
      </c>
      <c r="AF521" s="16" t="s">
        <v>30</v>
      </c>
      <c r="AG521" s="16" t="s">
        <v>31</v>
      </c>
      <c r="AH521" s="16" t="s">
        <v>30</v>
      </c>
      <c r="AI521" s="16" t="s">
        <v>31</v>
      </c>
      <c r="AJ521" s="16" t="s">
        <v>30</v>
      </c>
      <c r="AK521" s="16" t="s">
        <v>31</v>
      </c>
      <c r="AL521" s="23" t="s">
        <v>30</v>
      </c>
      <c r="AM521" s="23" t="s">
        <v>31</v>
      </c>
      <c r="AN521" s="45"/>
    </row>
    <row r="522" spans="1:40">
      <c r="A522" s="46" t="s">
        <v>5</v>
      </c>
      <c r="B522" s="39">
        <f>SUM(B523:B530)</f>
        <v>2078650.5424373914</v>
      </c>
      <c r="C522" s="39">
        <f t="shared" ref="C522:AM522" si="394">SUM(C523:C530)</f>
        <v>1000952.2030693069</v>
      </c>
      <c r="D522" s="39">
        <f t="shared" si="394"/>
        <v>589497.47511566128</v>
      </c>
      <c r="E522" s="39">
        <f t="shared" si="394"/>
        <v>154764.13289039518</v>
      </c>
      <c r="F522" s="39">
        <f t="shared" si="394"/>
        <v>215214.58935595019</v>
      </c>
      <c r="G522" s="39">
        <f t="shared" si="394"/>
        <v>40642.845152147027</v>
      </c>
      <c r="H522" s="39">
        <f t="shared" si="394"/>
        <v>153716.6886930544</v>
      </c>
      <c r="I522" s="39">
        <f t="shared" si="394"/>
        <v>53875.449873201171</v>
      </c>
      <c r="J522" s="39">
        <f t="shared" si="394"/>
        <v>754259.24585494236</v>
      </c>
      <c r="K522" s="39">
        <f t="shared" si="394"/>
        <v>175976.76270461909</v>
      </c>
      <c r="L522" s="39">
        <f t="shared" si="394"/>
        <v>1013230.4343470057</v>
      </c>
      <c r="M522" s="39">
        <f t="shared" si="394"/>
        <v>301582.2719006468</v>
      </c>
      <c r="N522" s="39">
        <f t="shared" si="394"/>
        <v>178350.71334178388</v>
      </c>
      <c r="O522" s="39">
        <f t="shared" si="394"/>
        <v>471649.31585452799</v>
      </c>
      <c r="P522" s="39">
        <f t="shared" si="394"/>
        <v>100247.7538128587</v>
      </c>
      <c r="Q522" s="39">
        <f t="shared" si="394"/>
        <v>83989.241081128304</v>
      </c>
      <c r="R522" s="39">
        <f t="shared" si="394"/>
        <v>797779.49715906125</v>
      </c>
      <c r="S522" s="39">
        <f t="shared" si="394"/>
        <v>132652.24369287578</v>
      </c>
      <c r="T522" s="39">
        <f t="shared" si="394"/>
        <v>136742.54177649162</v>
      </c>
      <c r="U522" s="39">
        <f t="shared" si="394"/>
        <v>57239.847938498489</v>
      </c>
      <c r="V522" s="39">
        <f t="shared" si="394"/>
        <v>50895.241515408117</v>
      </c>
      <c r="W522" s="39">
        <f t="shared" si="394"/>
        <v>78669.97691761551</v>
      </c>
      <c r="X522" s="39">
        <f t="shared" si="394"/>
        <v>891398.78719239915</v>
      </c>
      <c r="Y522" s="39">
        <f t="shared" si="394"/>
        <v>1239490.2406815875</v>
      </c>
      <c r="Z522" s="39">
        <f t="shared" si="394"/>
        <v>300853.60129015916</v>
      </c>
      <c r="AA522" s="39">
        <f t="shared" si="394"/>
        <v>750392.17010064202</v>
      </c>
      <c r="AB522" s="39">
        <f t="shared" si="394"/>
        <v>92216.488584129198</v>
      </c>
      <c r="AC522" s="39">
        <f t="shared" si="394"/>
        <v>165717.08630619312</v>
      </c>
      <c r="AD522" s="39">
        <f t="shared" si="394"/>
        <v>7571.3921617939823</v>
      </c>
      <c r="AE522" s="39">
        <f t="shared" si="394"/>
        <v>32548.336015701934</v>
      </c>
      <c r="AF522" s="39">
        <f t="shared" si="394"/>
        <v>12599.734117269581</v>
      </c>
      <c r="AG522" s="39">
        <f t="shared" si="394"/>
        <v>21621.932508143138</v>
      </c>
      <c r="AH522" s="39">
        <f t="shared" si="394"/>
        <v>52056.149491525619</v>
      </c>
      <c r="AI522" s="39">
        <f t="shared" si="394"/>
        <v>3334.3142411166191</v>
      </c>
      <c r="AJ522" s="39">
        <f t="shared" si="394"/>
        <v>56159.848910059423</v>
      </c>
      <c r="AK522" s="39">
        <f t="shared" si="394"/>
        <v>161630.75962297965</v>
      </c>
      <c r="AL522" s="39">
        <f t="shared" si="394"/>
        <v>7481440.7251569442</v>
      </c>
      <c r="AM522" s="39">
        <f t="shared" si="394"/>
        <v>4926729.1305513261</v>
      </c>
      <c r="AN522" s="45"/>
    </row>
    <row r="523" spans="1:40">
      <c r="A523" s="48" t="s">
        <v>13</v>
      </c>
      <c r="B523" s="39">
        <f>B460*$H$26</f>
        <v>336038.05444686057</v>
      </c>
      <c r="C523" s="39">
        <f t="shared" ref="C523:AK530" si="395">C460*$H$26</f>
        <v>166026.52547624637</v>
      </c>
      <c r="D523" s="39">
        <f t="shared" si="395"/>
        <v>221319.90190314208</v>
      </c>
      <c r="E523" s="39">
        <f t="shared" si="395"/>
        <v>59172.516558580959</v>
      </c>
      <c r="F523" s="39">
        <f t="shared" si="395"/>
        <v>72603.775700951388</v>
      </c>
      <c r="G523" s="39">
        <f t="shared" si="395"/>
        <v>13916.322497779556</v>
      </c>
      <c r="H523" s="39">
        <f t="shared" si="395"/>
        <v>36241.703689230249</v>
      </c>
      <c r="I523" s="39">
        <f t="shared" si="395"/>
        <v>12824.539301410197</v>
      </c>
      <c r="J523" s="39">
        <f t="shared" si="395"/>
        <v>158284.31691991861</v>
      </c>
      <c r="K523" s="39">
        <f t="shared" si="395"/>
        <v>38087.280696545124</v>
      </c>
      <c r="L523" s="39">
        <f t="shared" si="395"/>
        <v>130827.87637213473</v>
      </c>
      <c r="M523" s="39">
        <f t="shared" si="395"/>
        <v>39774.519857687257</v>
      </c>
      <c r="N523" s="39">
        <f t="shared" si="395"/>
        <v>42293.478334021813</v>
      </c>
      <c r="O523" s="39">
        <f t="shared" si="395"/>
        <v>115986.72189853968</v>
      </c>
      <c r="P523" s="39">
        <f t="shared" si="395"/>
        <v>12581.213367262175</v>
      </c>
      <c r="Q523" s="39">
        <f t="shared" si="395"/>
        <v>10746.220247945033</v>
      </c>
      <c r="R523" s="39">
        <f t="shared" si="395"/>
        <v>145869.85769675809</v>
      </c>
      <c r="S523" s="39">
        <f t="shared" si="395"/>
        <v>24852.971109314985</v>
      </c>
      <c r="T523" s="39">
        <f t="shared" si="395"/>
        <v>34431.130086893194</v>
      </c>
      <c r="U523" s="39">
        <f t="shared" si="395"/>
        <v>14620.616672252501</v>
      </c>
      <c r="V523" s="39">
        <f t="shared" si="395"/>
        <v>14379.80163160723</v>
      </c>
      <c r="W523" s="39">
        <f t="shared" si="395"/>
        <v>22898.054059093218</v>
      </c>
      <c r="X523" s="39">
        <f t="shared" si="395"/>
        <v>9647.8881167634536</v>
      </c>
      <c r="Y523" s="39">
        <f t="shared" si="395"/>
        <v>13656.060034044092</v>
      </c>
      <c r="Z523" s="39">
        <f t="shared" si="395"/>
        <v>133970.50868340084</v>
      </c>
      <c r="AA523" s="39">
        <f t="shared" si="395"/>
        <v>340926.85819560132</v>
      </c>
      <c r="AB523" s="39">
        <f t="shared" si="395"/>
        <v>4139.4454825200501</v>
      </c>
      <c r="AC523" s="39">
        <f t="shared" si="395"/>
        <v>7507.0482026909622</v>
      </c>
      <c r="AD523" s="39">
        <f t="shared" si="395"/>
        <v>4317.3316017050192</v>
      </c>
      <c r="AE523" s="39">
        <f t="shared" si="395"/>
        <v>18943.937819478706</v>
      </c>
      <c r="AF523" s="39">
        <f t="shared" si="395"/>
        <v>0</v>
      </c>
      <c r="AG523" s="39">
        <f t="shared" si="395"/>
        <v>0</v>
      </c>
      <c r="AH523" s="39">
        <f t="shared" si="395"/>
        <v>0</v>
      </c>
      <c r="AI523" s="39">
        <f t="shared" si="395"/>
        <v>0</v>
      </c>
      <c r="AJ523" s="39">
        <f t="shared" si="395"/>
        <v>18408.677328656115</v>
      </c>
      <c r="AK523" s="39">
        <f t="shared" si="395"/>
        <v>53741.489784253674</v>
      </c>
      <c r="AL523" s="39">
        <f>SUM(AJ523,AH523,AF523,AD523,AB523,Z523,X523,V523,T523,R523,P523,N523,L523,J523,H523,F523,D523,B523)</f>
        <v>1375354.9613618255</v>
      </c>
      <c r="AM523" s="39">
        <f>SUM(AK523,AI523,AG523,AE523,AC523,AA523,Y523,W523,U523,S523,Q523,O523,M523,K523,I523,G523,E523,C523)</f>
        <v>953681.68241146358</v>
      </c>
      <c r="AN523" s="45"/>
    </row>
    <row r="524" spans="1:40">
      <c r="A524" s="54" t="s">
        <v>6</v>
      </c>
      <c r="B524" s="39">
        <f t="shared" ref="B524:Q530" si="396">B461*$H$26</f>
        <v>244222.37591010763</v>
      </c>
      <c r="C524" s="39">
        <f t="shared" si="396"/>
        <v>116298.35929577377</v>
      </c>
      <c r="D524" s="39">
        <f t="shared" si="396"/>
        <v>111520.71358936427</v>
      </c>
      <c r="E524" s="39">
        <f t="shared" si="396"/>
        <v>28737.847031512862</v>
      </c>
      <c r="F524" s="39">
        <f t="shared" si="396"/>
        <v>50515.060893000198</v>
      </c>
      <c r="G524" s="39">
        <f t="shared" si="396"/>
        <v>9332.2266360735684</v>
      </c>
      <c r="H524" s="39">
        <f t="shared" si="396"/>
        <v>7232.39760096995</v>
      </c>
      <c r="I524" s="39">
        <f t="shared" si="396"/>
        <v>2466.6900344492874</v>
      </c>
      <c r="J524" s="39">
        <f t="shared" si="396"/>
        <v>138758.19910284507</v>
      </c>
      <c r="K524" s="39">
        <f t="shared" si="396"/>
        <v>32181.023548520927</v>
      </c>
      <c r="L524" s="39">
        <f t="shared" si="396"/>
        <v>100855.64897276941</v>
      </c>
      <c r="M524" s="39">
        <f t="shared" si="396"/>
        <v>29553.165123933519</v>
      </c>
      <c r="N524" s="39">
        <f t="shared" si="396"/>
        <v>51385.255562092199</v>
      </c>
      <c r="O524" s="39">
        <f t="shared" si="396"/>
        <v>135822.74679094512</v>
      </c>
      <c r="P524" s="39">
        <f t="shared" si="396"/>
        <v>16570.673162126674</v>
      </c>
      <c r="Q524" s="39">
        <f t="shared" si="396"/>
        <v>13641.825167048546</v>
      </c>
      <c r="R524" s="39">
        <f t="shared" si="395"/>
        <v>26318.450881896242</v>
      </c>
      <c r="S524" s="39">
        <f t="shared" si="395"/>
        <v>4321.8749506184477</v>
      </c>
      <c r="T524" s="39">
        <f t="shared" si="395"/>
        <v>6871.0793723842062</v>
      </c>
      <c r="U524" s="39">
        <f t="shared" si="395"/>
        <v>2812.1500971955111</v>
      </c>
      <c r="V524" s="39">
        <f t="shared" si="395"/>
        <v>7532.7905318958137</v>
      </c>
      <c r="W524" s="39">
        <f t="shared" si="395"/>
        <v>11561.140803926812</v>
      </c>
      <c r="X524" s="39">
        <f t="shared" si="395"/>
        <v>8086.4003129504044</v>
      </c>
      <c r="Y524" s="39">
        <f t="shared" si="395"/>
        <v>11031.828816406489</v>
      </c>
      <c r="Z524" s="39">
        <f t="shared" si="395"/>
        <v>45607.04888720264</v>
      </c>
      <c r="AA524" s="39">
        <f t="shared" si="395"/>
        <v>111862.13376627628</v>
      </c>
      <c r="AB524" s="39">
        <f t="shared" si="395"/>
        <v>3469.4860512665659</v>
      </c>
      <c r="AC524" s="39">
        <f t="shared" si="395"/>
        <v>6064.4483461657346</v>
      </c>
      <c r="AD524" s="39">
        <f t="shared" si="395"/>
        <v>0</v>
      </c>
      <c r="AE524" s="39">
        <f t="shared" si="395"/>
        <v>0</v>
      </c>
      <c r="AF524" s="39">
        <f t="shared" si="395"/>
        <v>0</v>
      </c>
      <c r="AG524" s="39">
        <f t="shared" si="395"/>
        <v>0</v>
      </c>
      <c r="AH524" s="39">
        <f t="shared" si="395"/>
        <v>0</v>
      </c>
      <c r="AI524" s="39">
        <f t="shared" si="395"/>
        <v>0</v>
      </c>
      <c r="AJ524" s="39">
        <f t="shared" si="395"/>
        <v>10309.885268541617</v>
      </c>
      <c r="AK524" s="39">
        <f t="shared" si="395"/>
        <v>29009.488190988839</v>
      </c>
      <c r="AL524" s="39">
        <f t="shared" ref="AL524:AL530" si="397">SUM(AJ524,AH524,AF524,AD524,AB524,Z524,X524,V524,T524,R524,P524,N524,L524,J524,H524,F524,D524,B524)</f>
        <v>829255.46609941288</v>
      </c>
      <c r="AM524" s="39">
        <f t="shared" ref="AM524:AM530" si="398">SUM(AK524,AI524,AG524,AE524,AC524,AA524,Y524,W524,U524,S524,Q524,O524,M524,K524,I524,G524,E524,C524)</f>
        <v>544696.94859983562</v>
      </c>
      <c r="AN524" s="45"/>
    </row>
    <row r="525" spans="1:40">
      <c r="A525" s="48" t="s">
        <v>7</v>
      </c>
      <c r="B525" s="39">
        <f t="shared" si="396"/>
        <v>295334.89376633399</v>
      </c>
      <c r="C525" s="39">
        <f t="shared" si="395"/>
        <v>134303.74853711159</v>
      </c>
      <c r="D525" s="39">
        <f t="shared" si="395"/>
        <v>53787.930055790006</v>
      </c>
      <c r="E525" s="39">
        <f t="shared" si="395"/>
        <v>13236.365688983205</v>
      </c>
      <c r="F525" s="39">
        <f t="shared" si="395"/>
        <v>7153.4097749785606</v>
      </c>
      <c r="G525" s="39">
        <f t="shared" si="395"/>
        <v>1262.0098275217399</v>
      </c>
      <c r="H525" s="39">
        <f t="shared" si="395"/>
        <v>0</v>
      </c>
      <c r="I525" s="39">
        <f t="shared" si="395"/>
        <v>0</v>
      </c>
      <c r="J525" s="39">
        <f t="shared" si="395"/>
        <v>151125.20486065681</v>
      </c>
      <c r="K525" s="39">
        <f t="shared" si="395"/>
        <v>33470.587673759066</v>
      </c>
      <c r="L525" s="39">
        <f t="shared" si="395"/>
        <v>84932.988471614561</v>
      </c>
      <c r="M525" s="39">
        <f t="shared" si="395"/>
        <v>23766.5101071264</v>
      </c>
      <c r="N525" s="39">
        <f t="shared" si="395"/>
        <v>45347.161604310444</v>
      </c>
      <c r="O525" s="39">
        <f t="shared" si="395"/>
        <v>114464.10940841978</v>
      </c>
      <c r="P525" s="39">
        <f t="shared" si="395"/>
        <v>4586.4656914909438</v>
      </c>
      <c r="Q525" s="39">
        <f t="shared" si="395"/>
        <v>3605.7508430118228</v>
      </c>
      <c r="R525" s="39">
        <f t="shared" si="395"/>
        <v>138405.04522646588</v>
      </c>
      <c r="S525" s="39">
        <f t="shared" si="395"/>
        <v>21704.462347185949</v>
      </c>
      <c r="T525" s="39">
        <f t="shared" si="395"/>
        <v>5977.0598413374428</v>
      </c>
      <c r="U525" s="39">
        <f t="shared" si="395"/>
        <v>2336.0727982654585</v>
      </c>
      <c r="V525" s="39">
        <f t="shared" si="395"/>
        <v>9829.0102634439027</v>
      </c>
      <c r="W525" s="39">
        <f t="shared" si="395"/>
        <v>14405.881060138488</v>
      </c>
      <c r="X525" s="39">
        <f t="shared" si="395"/>
        <v>31654.130564401374</v>
      </c>
      <c r="Y525" s="39">
        <f t="shared" si="395"/>
        <v>41238.978877667767</v>
      </c>
      <c r="Z525" s="39">
        <f t="shared" si="395"/>
        <v>38304.927358604727</v>
      </c>
      <c r="AA525" s="39">
        <f t="shared" si="395"/>
        <v>89720.360073415082</v>
      </c>
      <c r="AB525" s="39">
        <f t="shared" si="395"/>
        <v>0</v>
      </c>
      <c r="AC525" s="39">
        <f t="shared" si="395"/>
        <v>0</v>
      </c>
      <c r="AD525" s="39">
        <f t="shared" si="395"/>
        <v>1573.8778678958781</v>
      </c>
      <c r="AE525" s="39">
        <f t="shared" si="395"/>
        <v>6356.3856115466324</v>
      </c>
      <c r="AF525" s="39">
        <f t="shared" si="395"/>
        <v>0</v>
      </c>
      <c r="AG525" s="39">
        <f t="shared" si="395"/>
        <v>0</v>
      </c>
      <c r="AH525" s="39">
        <f t="shared" si="395"/>
        <v>0</v>
      </c>
      <c r="AI525" s="39">
        <f t="shared" si="395"/>
        <v>0</v>
      </c>
      <c r="AJ525" s="39">
        <f t="shared" si="395"/>
        <v>2164.7936882726599</v>
      </c>
      <c r="AK525" s="39">
        <f t="shared" si="395"/>
        <v>5816.8515976084145</v>
      </c>
      <c r="AL525" s="39">
        <f t="shared" si="397"/>
        <v>870176.89903559722</v>
      </c>
      <c r="AM525" s="39">
        <f t="shared" si="398"/>
        <v>505688.07445176132</v>
      </c>
      <c r="AN525" s="45"/>
    </row>
    <row r="526" spans="1:40">
      <c r="A526" s="54" t="s">
        <v>8</v>
      </c>
      <c r="B526" s="39">
        <f t="shared" si="396"/>
        <v>407388.30765447736</v>
      </c>
      <c r="C526" s="39">
        <f t="shared" si="395"/>
        <v>195062.7487814351</v>
      </c>
      <c r="D526" s="39">
        <f t="shared" si="395"/>
        <v>33153.530222550136</v>
      </c>
      <c r="E526" s="39">
        <f t="shared" si="395"/>
        <v>8590.2561103931821</v>
      </c>
      <c r="F526" s="39">
        <f t="shared" si="395"/>
        <v>17636.729052264993</v>
      </c>
      <c r="G526" s="39">
        <f t="shared" si="395"/>
        <v>3276.1221280756736</v>
      </c>
      <c r="H526" s="39">
        <f t="shared" si="395"/>
        <v>31022.719556507229</v>
      </c>
      <c r="I526" s="39">
        <f t="shared" si="395"/>
        <v>10638.730227580932</v>
      </c>
      <c r="J526" s="39">
        <f t="shared" si="395"/>
        <v>138313.31509068137</v>
      </c>
      <c r="K526" s="39">
        <f t="shared" si="395"/>
        <v>32253.944388959397</v>
      </c>
      <c r="L526" s="39">
        <f t="shared" si="395"/>
        <v>155709.36571938402</v>
      </c>
      <c r="M526" s="39">
        <f t="shared" si="395"/>
        <v>45877.120503191378</v>
      </c>
      <c r="N526" s="39">
        <f t="shared" si="395"/>
        <v>22826.529442759016</v>
      </c>
      <c r="O526" s="39">
        <f t="shared" si="395"/>
        <v>60666.860123790706</v>
      </c>
      <c r="P526" s="39">
        <f t="shared" si="395"/>
        <v>11307.92940050431</v>
      </c>
      <c r="Q526" s="39">
        <f t="shared" si="395"/>
        <v>9360.3709475987071</v>
      </c>
      <c r="R526" s="39">
        <f t="shared" si="395"/>
        <v>100275.95724195169</v>
      </c>
      <c r="S526" s="39">
        <f t="shared" si="395"/>
        <v>16557.178624766384</v>
      </c>
      <c r="T526" s="39">
        <f t="shared" si="395"/>
        <v>22104.658114142163</v>
      </c>
      <c r="U526" s="39">
        <f t="shared" si="395"/>
        <v>9096.5136961993558</v>
      </c>
      <c r="V526" s="39">
        <f t="shared" si="395"/>
        <v>8077.8070095861622</v>
      </c>
      <c r="W526" s="39">
        <f t="shared" si="395"/>
        <v>12465.678340034679</v>
      </c>
      <c r="X526" s="39">
        <f t="shared" si="395"/>
        <v>114897.00215495849</v>
      </c>
      <c r="Y526" s="39">
        <f t="shared" si="395"/>
        <v>157608.1307324316</v>
      </c>
      <c r="Z526" s="39">
        <f t="shared" si="395"/>
        <v>21150.800513459242</v>
      </c>
      <c r="AA526" s="39">
        <f t="shared" si="395"/>
        <v>52162.161689391069</v>
      </c>
      <c r="AB526" s="39">
        <f t="shared" si="395"/>
        <v>3720.5121562737891</v>
      </c>
      <c r="AC526" s="39">
        <f t="shared" si="395"/>
        <v>6538.9275742909558</v>
      </c>
      <c r="AD526" s="39">
        <f t="shared" si="395"/>
        <v>0</v>
      </c>
      <c r="AE526" s="39">
        <f t="shared" si="395"/>
        <v>0</v>
      </c>
      <c r="AF526" s="39">
        <f t="shared" si="395"/>
        <v>3824.6677025138297</v>
      </c>
      <c r="AG526" s="39">
        <f t="shared" si="395"/>
        <v>6438.7966973273533</v>
      </c>
      <c r="AH526" s="39">
        <f t="shared" si="395"/>
        <v>0</v>
      </c>
      <c r="AI526" s="39">
        <f t="shared" si="395"/>
        <v>0</v>
      </c>
      <c r="AJ526" s="39">
        <f t="shared" si="395"/>
        <v>2668.6490034210819</v>
      </c>
      <c r="AK526" s="39">
        <f t="shared" si="395"/>
        <v>7550.1457354257363</v>
      </c>
      <c r="AL526" s="39">
        <f t="shared" si="397"/>
        <v>1094078.4800354347</v>
      </c>
      <c r="AM526" s="39">
        <f t="shared" si="398"/>
        <v>634143.68630089215</v>
      </c>
      <c r="AN526" s="45"/>
    </row>
    <row r="527" spans="1:40">
      <c r="A527" s="48" t="s">
        <v>9</v>
      </c>
      <c r="B527" s="39">
        <f t="shared" si="396"/>
        <v>331503.10748835292</v>
      </c>
      <c r="C527" s="39">
        <f t="shared" si="395"/>
        <v>161021.62340427932</v>
      </c>
      <c r="D527" s="39">
        <f t="shared" si="395"/>
        <v>37084.358112829468</v>
      </c>
      <c r="E527" s="39">
        <f t="shared" si="395"/>
        <v>9747.6048743034444</v>
      </c>
      <c r="F527" s="39">
        <f t="shared" si="395"/>
        <v>15273.148621312133</v>
      </c>
      <c r="G527" s="39">
        <f t="shared" si="395"/>
        <v>2878.0705485353492</v>
      </c>
      <c r="H527" s="39">
        <f t="shared" si="395"/>
        <v>6716.3050050226266</v>
      </c>
      <c r="I527" s="39">
        <f t="shared" si="395"/>
        <v>2336.5289009996723</v>
      </c>
      <c r="J527" s="39">
        <f t="shared" si="395"/>
        <v>52555.346688966478</v>
      </c>
      <c r="K527" s="39">
        <f t="shared" si="395"/>
        <v>12432.731794836269</v>
      </c>
      <c r="L527" s="39">
        <f t="shared" si="395"/>
        <v>165065.23920596612</v>
      </c>
      <c r="M527" s="39">
        <f t="shared" si="395"/>
        <v>49336.445698184958</v>
      </c>
      <c r="N527" s="39">
        <f t="shared" si="395"/>
        <v>10085.428379086186</v>
      </c>
      <c r="O527" s="39">
        <f t="shared" si="395"/>
        <v>27191.727480412086</v>
      </c>
      <c r="P527" s="39">
        <f t="shared" si="395"/>
        <v>20401.043685288139</v>
      </c>
      <c r="Q527" s="39">
        <f t="shared" si="395"/>
        <v>17131.412595996051</v>
      </c>
      <c r="R527" s="39">
        <f t="shared" si="395"/>
        <v>88133.590089879362</v>
      </c>
      <c r="S527" s="39">
        <f t="shared" si="395"/>
        <v>14762.564100119498</v>
      </c>
      <c r="T527" s="39">
        <f t="shared" si="395"/>
        <v>12761.539761714084</v>
      </c>
      <c r="U527" s="39">
        <f t="shared" si="395"/>
        <v>5327.5197809872507</v>
      </c>
      <c r="V527" s="39">
        <f t="shared" si="395"/>
        <v>11075.832078875006</v>
      </c>
      <c r="W527" s="39">
        <f t="shared" si="395"/>
        <v>17339.222654422316</v>
      </c>
      <c r="X527" s="39">
        <f t="shared" si="395"/>
        <v>92615.531481402533</v>
      </c>
      <c r="Y527" s="39">
        <f t="shared" si="395"/>
        <v>128879.71336972539</v>
      </c>
      <c r="Z527" s="39">
        <f t="shared" si="395"/>
        <v>26409.524259048987</v>
      </c>
      <c r="AA527" s="39">
        <f t="shared" si="395"/>
        <v>66072.412905892095</v>
      </c>
      <c r="AB527" s="39">
        <f t="shared" si="395"/>
        <v>23090.347445722738</v>
      </c>
      <c r="AC527" s="39">
        <f t="shared" si="395"/>
        <v>41168.503889584179</v>
      </c>
      <c r="AD527" s="39">
        <f t="shared" si="395"/>
        <v>1680.1826921930849</v>
      </c>
      <c r="AE527" s="39">
        <f t="shared" si="395"/>
        <v>7248.012584676595</v>
      </c>
      <c r="AF527" s="39">
        <f t="shared" si="395"/>
        <v>0</v>
      </c>
      <c r="AG527" s="39">
        <f t="shared" si="395"/>
        <v>0</v>
      </c>
      <c r="AH527" s="39">
        <f t="shared" si="395"/>
        <v>17114.263918889519</v>
      </c>
      <c r="AI527" s="39">
        <f t="shared" si="395"/>
        <v>1082.5208811288953</v>
      </c>
      <c r="AJ527" s="39">
        <f t="shared" si="395"/>
        <v>7318.2011415405932</v>
      </c>
      <c r="AK527" s="39">
        <f t="shared" si="395"/>
        <v>21003.856253765607</v>
      </c>
      <c r="AL527" s="39">
        <f t="shared" si="397"/>
        <v>918882.99005609006</v>
      </c>
      <c r="AM527" s="39">
        <f t="shared" si="398"/>
        <v>584960.47171784902</v>
      </c>
      <c r="AN527" s="45"/>
    </row>
    <row r="528" spans="1:40">
      <c r="A528" s="54" t="s">
        <v>10</v>
      </c>
      <c r="B528" s="39">
        <f t="shared" si="396"/>
        <v>250323.67863800708</v>
      </c>
      <c r="C528" s="39">
        <f t="shared" si="395"/>
        <v>123187.82075568989</v>
      </c>
      <c r="D528" s="39">
        <f t="shared" si="395"/>
        <v>48174.678970674249</v>
      </c>
      <c r="E528" s="39">
        <f t="shared" si="395"/>
        <v>12829.071407760786</v>
      </c>
      <c r="F528" s="39">
        <f t="shared" si="395"/>
        <v>10790.547453901705</v>
      </c>
      <c r="G528" s="39">
        <f t="shared" si="395"/>
        <v>2060.0870852795151</v>
      </c>
      <c r="H528" s="39">
        <f t="shared" si="395"/>
        <v>45078.443996756301</v>
      </c>
      <c r="I528" s="39">
        <f t="shared" si="395"/>
        <v>15888.353970309265</v>
      </c>
      <c r="J528" s="39">
        <f t="shared" si="395"/>
        <v>49219.614349695352</v>
      </c>
      <c r="K528" s="39">
        <f t="shared" si="395"/>
        <v>11796.606943352221</v>
      </c>
      <c r="L528" s="39">
        <f t="shared" si="395"/>
        <v>157682.46882728732</v>
      </c>
      <c r="M528" s="39">
        <f t="shared" si="395"/>
        <v>47749.066696746042</v>
      </c>
      <c r="N528" s="39">
        <f t="shared" si="395"/>
        <v>6412.8600195141871</v>
      </c>
      <c r="O528" s="39">
        <f t="shared" si="395"/>
        <v>17517.15015242064</v>
      </c>
      <c r="P528" s="39">
        <f t="shared" si="395"/>
        <v>19890.530821490116</v>
      </c>
      <c r="Q528" s="39">
        <f t="shared" si="395"/>
        <v>16922.183706094958</v>
      </c>
      <c r="R528" s="39">
        <f t="shared" si="395"/>
        <v>82411.906130020201</v>
      </c>
      <c r="S528" s="39">
        <f t="shared" si="395"/>
        <v>13985.549582335516</v>
      </c>
      <c r="T528" s="39">
        <f t="shared" si="395"/>
        <v>25921.243282508043</v>
      </c>
      <c r="U528" s="39">
        <f t="shared" si="395"/>
        <v>10963.445552449612</v>
      </c>
      <c r="V528" s="39">
        <f t="shared" si="395"/>
        <v>0</v>
      </c>
      <c r="W528" s="39">
        <f t="shared" si="395"/>
        <v>0</v>
      </c>
      <c r="X528" s="39">
        <f t="shared" si="395"/>
        <v>164467.44621812363</v>
      </c>
      <c r="Y528" s="39">
        <f t="shared" si="395"/>
        <v>231872.86609044281</v>
      </c>
      <c r="Z528" s="39">
        <f t="shared" si="395"/>
        <v>23924.943354498027</v>
      </c>
      <c r="AA528" s="39">
        <f t="shared" si="395"/>
        <v>60642.870535773276</v>
      </c>
      <c r="AB528" s="39">
        <f t="shared" si="395"/>
        <v>30160.882318007516</v>
      </c>
      <c r="AC528" s="39">
        <f t="shared" si="395"/>
        <v>54481.355181516818</v>
      </c>
      <c r="AD528" s="39">
        <f t="shared" si="395"/>
        <v>0</v>
      </c>
      <c r="AE528" s="39">
        <f t="shared" si="395"/>
        <v>0</v>
      </c>
      <c r="AF528" s="39">
        <f t="shared" si="395"/>
        <v>8775.0664147557509</v>
      </c>
      <c r="AG528" s="39">
        <f t="shared" si="395"/>
        <v>15183.135810815786</v>
      </c>
      <c r="AH528" s="39">
        <f t="shared" si="395"/>
        <v>0</v>
      </c>
      <c r="AI528" s="39">
        <f t="shared" si="395"/>
        <v>0</v>
      </c>
      <c r="AJ528" s="39">
        <f t="shared" si="395"/>
        <v>12245.546052170819</v>
      </c>
      <c r="AK528" s="39">
        <f t="shared" si="395"/>
        <v>35607.550131223674</v>
      </c>
      <c r="AL528" s="39">
        <f t="shared" si="397"/>
        <v>935479.85684741032</v>
      </c>
      <c r="AM528" s="39">
        <f t="shared" si="398"/>
        <v>670687.11360221088</v>
      </c>
      <c r="AN528" s="45"/>
    </row>
    <row r="529" spans="1:40">
      <c r="A529" s="48" t="s">
        <v>11</v>
      </c>
      <c r="B529" s="39">
        <f t="shared" si="396"/>
        <v>149025.45613332625</v>
      </c>
      <c r="C529" s="39">
        <f t="shared" si="395"/>
        <v>73749.859352535233</v>
      </c>
      <c r="D529" s="39">
        <f t="shared" si="395"/>
        <v>58617.6530922284</v>
      </c>
      <c r="E529" s="39">
        <f t="shared" si="395"/>
        <v>15697.83341782907</v>
      </c>
      <c r="F529" s="39">
        <f t="shared" si="395"/>
        <v>41241.917859541194</v>
      </c>
      <c r="G529" s="39">
        <f t="shared" si="395"/>
        <v>7918.0064288816266</v>
      </c>
      <c r="H529" s="39">
        <f t="shared" si="395"/>
        <v>27425.118844568024</v>
      </c>
      <c r="I529" s="39">
        <f t="shared" si="395"/>
        <v>9720.6074384518124</v>
      </c>
      <c r="J529" s="39">
        <f t="shared" si="395"/>
        <v>39604.08380839882</v>
      </c>
      <c r="K529" s="39">
        <f t="shared" si="395"/>
        <v>9545.3920405279841</v>
      </c>
      <c r="L529" s="39">
        <f t="shared" si="395"/>
        <v>94626.367834876204</v>
      </c>
      <c r="M529" s="39">
        <f t="shared" si="395"/>
        <v>28815.65813679633</v>
      </c>
      <c r="N529" s="39">
        <f t="shared" si="395"/>
        <v>0</v>
      </c>
      <c r="O529" s="39">
        <f t="shared" si="395"/>
        <v>0</v>
      </c>
      <c r="P529" s="39">
        <f t="shared" si="395"/>
        <v>6449.4108153372863</v>
      </c>
      <c r="Q529" s="39">
        <f t="shared" si="395"/>
        <v>5517.7874895808573</v>
      </c>
      <c r="R529" s="39">
        <f t="shared" si="395"/>
        <v>105506.06792066242</v>
      </c>
      <c r="S529" s="39">
        <f t="shared" si="395"/>
        <v>18005.364281758506</v>
      </c>
      <c r="T529" s="39">
        <f t="shared" si="395"/>
        <v>17650.16586909828</v>
      </c>
      <c r="U529" s="39">
        <f t="shared" si="395"/>
        <v>7507.1470621997596</v>
      </c>
      <c r="V529" s="39">
        <f t="shared" si="395"/>
        <v>0</v>
      </c>
      <c r="W529" s="39">
        <f t="shared" si="395"/>
        <v>0</v>
      </c>
      <c r="X529" s="39">
        <f t="shared" si="395"/>
        <v>142931.389295078</v>
      </c>
      <c r="Y529" s="39">
        <f t="shared" si="395"/>
        <v>202643.41370322643</v>
      </c>
      <c r="Z529" s="39">
        <f t="shared" si="395"/>
        <v>7069.6163689806172</v>
      </c>
      <c r="AA529" s="39">
        <f t="shared" si="395"/>
        <v>18020.1987402948</v>
      </c>
      <c r="AB529" s="39">
        <f t="shared" si="395"/>
        <v>22068.510431028797</v>
      </c>
      <c r="AC529" s="39">
        <f t="shared" si="395"/>
        <v>40087.758792200526</v>
      </c>
      <c r="AD529" s="39">
        <f t="shared" si="395"/>
        <v>0</v>
      </c>
      <c r="AE529" s="39">
        <f t="shared" si="395"/>
        <v>0</v>
      </c>
      <c r="AF529" s="39">
        <f t="shared" si="395"/>
        <v>0</v>
      </c>
      <c r="AG529" s="39">
        <f t="shared" si="395"/>
        <v>0</v>
      </c>
      <c r="AH529" s="39">
        <f t="shared" si="395"/>
        <v>34941.8855726361</v>
      </c>
      <c r="AI529" s="39">
        <f t="shared" si="395"/>
        <v>2251.7933599877238</v>
      </c>
      <c r="AJ529" s="39">
        <f t="shared" si="395"/>
        <v>3044.0964274565436</v>
      </c>
      <c r="AK529" s="39">
        <f t="shared" si="395"/>
        <v>8901.3779297137335</v>
      </c>
      <c r="AL529" s="39">
        <f t="shared" si="397"/>
        <v>750201.74027321697</v>
      </c>
      <c r="AM529" s="39">
        <f t="shared" si="398"/>
        <v>448382.19817398436</v>
      </c>
      <c r="AN529" s="45"/>
    </row>
    <row r="530" spans="1:40">
      <c r="A530" s="54" t="s">
        <v>12</v>
      </c>
      <c r="B530" s="39">
        <f t="shared" si="396"/>
        <v>64814.66839992562</v>
      </c>
      <c r="C530" s="39">
        <f t="shared" si="395"/>
        <v>31301.517466235702</v>
      </c>
      <c r="D530" s="39">
        <f t="shared" si="395"/>
        <v>25838.709169082715</v>
      </c>
      <c r="E530" s="39">
        <f t="shared" si="395"/>
        <v>6752.6378010316612</v>
      </c>
      <c r="F530" s="39">
        <f t="shared" si="395"/>
        <v>0</v>
      </c>
      <c r="G530" s="39">
        <f t="shared" si="395"/>
        <v>0</v>
      </c>
      <c r="H530" s="39">
        <f t="shared" si="395"/>
        <v>0</v>
      </c>
      <c r="I530" s="39">
        <f t="shared" si="395"/>
        <v>0</v>
      </c>
      <c r="J530" s="39">
        <f t="shared" si="395"/>
        <v>26399.165033779751</v>
      </c>
      <c r="K530" s="39">
        <f t="shared" si="395"/>
        <v>6209.1956181181222</v>
      </c>
      <c r="L530" s="39">
        <f t="shared" si="395"/>
        <v>123530.47894297329</v>
      </c>
      <c r="M530" s="39">
        <f t="shared" si="395"/>
        <v>36709.785776980927</v>
      </c>
      <c r="N530" s="39">
        <f t="shared" ref="N530:AK530" si="399">N467*$H$26</f>
        <v>0</v>
      </c>
      <c r="O530" s="39">
        <f t="shared" si="399"/>
        <v>0</v>
      </c>
      <c r="P530" s="39">
        <f t="shared" si="399"/>
        <v>8460.4868693590743</v>
      </c>
      <c r="Q530" s="39">
        <f t="shared" si="399"/>
        <v>7063.6900838523316</v>
      </c>
      <c r="R530" s="39">
        <f t="shared" si="399"/>
        <v>110858.62197142739</v>
      </c>
      <c r="S530" s="39">
        <f t="shared" si="399"/>
        <v>18462.278696776499</v>
      </c>
      <c r="T530" s="39">
        <f t="shared" si="399"/>
        <v>11025.665448414205</v>
      </c>
      <c r="U530" s="39">
        <f t="shared" si="399"/>
        <v>4576.3822789490468</v>
      </c>
      <c r="V530" s="39">
        <f t="shared" si="399"/>
        <v>0</v>
      </c>
      <c r="W530" s="39">
        <f t="shared" si="399"/>
        <v>0</v>
      </c>
      <c r="X530" s="39">
        <f t="shared" si="399"/>
        <v>327098.99904872134</v>
      </c>
      <c r="Y530" s="39">
        <f t="shared" si="399"/>
        <v>452559.24905764282</v>
      </c>
      <c r="Z530" s="39">
        <f t="shared" si="399"/>
        <v>4416.2318649640711</v>
      </c>
      <c r="AA530" s="39">
        <f t="shared" si="399"/>
        <v>10985.174193998046</v>
      </c>
      <c r="AB530" s="39">
        <f t="shared" si="399"/>
        <v>5567.3046993097405</v>
      </c>
      <c r="AC530" s="39">
        <f t="shared" si="399"/>
        <v>9869.0443197439399</v>
      </c>
      <c r="AD530" s="39">
        <f t="shared" si="399"/>
        <v>0</v>
      </c>
      <c r="AE530" s="39">
        <f t="shared" si="399"/>
        <v>0</v>
      </c>
      <c r="AF530" s="39">
        <f t="shared" si="399"/>
        <v>0</v>
      </c>
      <c r="AG530" s="39">
        <f t="shared" si="399"/>
        <v>0</v>
      </c>
      <c r="AH530" s="39">
        <f t="shared" si="399"/>
        <v>0</v>
      </c>
      <c r="AI530" s="39">
        <f t="shared" si="399"/>
        <v>0</v>
      </c>
      <c r="AJ530" s="39">
        <f t="shared" si="399"/>
        <v>0</v>
      </c>
      <c r="AK530" s="39">
        <f t="shared" si="399"/>
        <v>0</v>
      </c>
      <c r="AL530" s="39">
        <f t="shared" si="397"/>
        <v>708010.3314479572</v>
      </c>
      <c r="AM530" s="39">
        <f t="shared" si="398"/>
        <v>584488.95529332908</v>
      </c>
      <c r="AN530" s="45"/>
    </row>
    <row r="531" spans="1:40">
      <c r="A531" s="44"/>
      <c r="B531" s="63"/>
      <c r="C531" s="63"/>
      <c r="D531" s="63"/>
      <c r="E531" s="63"/>
      <c r="F531" s="63"/>
      <c r="G531" s="63"/>
      <c r="H531" s="63"/>
      <c r="I531" s="63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  <c r="AA531" s="64"/>
      <c r="AB531" s="64"/>
      <c r="AC531" s="64"/>
      <c r="AD531" s="64"/>
      <c r="AE531" s="64"/>
      <c r="AF531" s="64"/>
      <c r="AG531" s="64"/>
      <c r="AH531" s="64"/>
      <c r="AI531" s="64"/>
      <c r="AJ531" s="64"/>
      <c r="AK531" s="64"/>
      <c r="AL531" s="64"/>
      <c r="AM531" s="64"/>
      <c r="AN531" s="45"/>
    </row>
    <row r="532" spans="1:40" ht="22.5">
      <c r="A532" s="44"/>
      <c r="B532" s="16" t="s">
        <v>37</v>
      </c>
      <c r="C532" s="25"/>
      <c r="D532" s="16" t="s">
        <v>38</v>
      </c>
      <c r="E532" s="16"/>
      <c r="F532" s="16" t="s">
        <v>154</v>
      </c>
      <c r="G532" s="16"/>
      <c r="H532" s="16" t="s">
        <v>39</v>
      </c>
      <c r="I532" s="16"/>
      <c r="J532" s="16" t="s">
        <v>40</v>
      </c>
      <c r="K532" s="16"/>
      <c r="L532" s="16" t="s">
        <v>51</v>
      </c>
      <c r="M532" s="16"/>
      <c r="N532" s="16" t="s">
        <v>158</v>
      </c>
      <c r="O532" s="16"/>
      <c r="P532" s="16" t="s">
        <v>159</v>
      </c>
      <c r="Q532" s="16"/>
      <c r="R532" s="16" t="s">
        <v>161</v>
      </c>
      <c r="S532" s="16"/>
      <c r="T532" s="16" t="s">
        <v>55</v>
      </c>
      <c r="U532" s="16"/>
      <c r="V532" s="16" t="s">
        <v>163</v>
      </c>
      <c r="W532" s="16"/>
      <c r="X532" s="16" t="s">
        <v>165</v>
      </c>
      <c r="Y532" s="16"/>
      <c r="Z532" s="16" t="s">
        <v>167</v>
      </c>
      <c r="AA532" s="16"/>
      <c r="AB532" s="16" t="s">
        <v>169</v>
      </c>
      <c r="AC532" s="16"/>
      <c r="AD532" s="16" t="s">
        <v>171</v>
      </c>
      <c r="AE532" s="16"/>
      <c r="AF532" s="16" t="s">
        <v>173</v>
      </c>
      <c r="AG532" s="16"/>
      <c r="AH532" s="16" t="s">
        <v>174</v>
      </c>
      <c r="AI532" s="16"/>
      <c r="AJ532" s="16" t="s">
        <v>61</v>
      </c>
      <c r="AK532" s="16"/>
      <c r="AL532" s="23" t="s">
        <v>177</v>
      </c>
      <c r="AM532" s="81">
        <f>SUM(AL534:AM534)</f>
        <v>1621159.8820606307</v>
      </c>
      <c r="AN532" s="45"/>
    </row>
    <row r="533" spans="1:40">
      <c r="A533" s="65" t="s">
        <v>24</v>
      </c>
      <c r="B533" s="16" t="s">
        <v>30</v>
      </c>
      <c r="C533" s="16" t="s">
        <v>31</v>
      </c>
      <c r="D533" s="16" t="s">
        <v>30</v>
      </c>
      <c r="E533" s="16" t="s">
        <v>31</v>
      </c>
      <c r="F533" s="16" t="s">
        <v>30</v>
      </c>
      <c r="G533" s="16" t="s">
        <v>31</v>
      </c>
      <c r="H533" s="16" t="s">
        <v>30</v>
      </c>
      <c r="I533" s="16" t="s">
        <v>31</v>
      </c>
      <c r="J533" s="16" t="s">
        <v>30</v>
      </c>
      <c r="K533" s="16" t="s">
        <v>31</v>
      </c>
      <c r="L533" s="16" t="s">
        <v>30</v>
      </c>
      <c r="M533" s="16" t="s">
        <v>31</v>
      </c>
      <c r="N533" s="16" t="s">
        <v>30</v>
      </c>
      <c r="O533" s="16" t="s">
        <v>31</v>
      </c>
      <c r="P533" s="16" t="s">
        <v>30</v>
      </c>
      <c r="Q533" s="16" t="s">
        <v>31</v>
      </c>
      <c r="R533" s="16" t="s">
        <v>30</v>
      </c>
      <c r="S533" s="16" t="s">
        <v>31</v>
      </c>
      <c r="T533" s="16" t="s">
        <v>30</v>
      </c>
      <c r="U533" s="16" t="s">
        <v>31</v>
      </c>
      <c r="V533" s="16" t="s">
        <v>30</v>
      </c>
      <c r="W533" s="16" t="s">
        <v>31</v>
      </c>
      <c r="X533" s="16" t="s">
        <v>30</v>
      </c>
      <c r="Y533" s="16" t="s">
        <v>31</v>
      </c>
      <c r="Z533" s="16" t="s">
        <v>30</v>
      </c>
      <c r="AA533" s="16" t="s">
        <v>31</v>
      </c>
      <c r="AB533" s="16" t="s">
        <v>30</v>
      </c>
      <c r="AC533" s="16" t="s">
        <v>31</v>
      </c>
      <c r="AD533" s="16" t="s">
        <v>30</v>
      </c>
      <c r="AE533" s="16" t="s">
        <v>31</v>
      </c>
      <c r="AF533" s="16" t="s">
        <v>30</v>
      </c>
      <c r="AG533" s="16" t="s">
        <v>31</v>
      </c>
      <c r="AH533" s="16" t="s">
        <v>30</v>
      </c>
      <c r="AI533" s="16" t="s">
        <v>31</v>
      </c>
      <c r="AJ533" s="16" t="s">
        <v>30</v>
      </c>
      <c r="AK533" s="16" t="s">
        <v>31</v>
      </c>
      <c r="AL533" s="23" t="s">
        <v>30</v>
      </c>
      <c r="AM533" s="23" t="s">
        <v>31</v>
      </c>
      <c r="AN533" s="45"/>
    </row>
    <row r="534" spans="1:40">
      <c r="A534" s="46" t="s">
        <v>5</v>
      </c>
      <c r="B534" s="39">
        <f>SUM(B535:B542)</f>
        <v>158858.94129717548</v>
      </c>
      <c r="C534" s="39">
        <f t="shared" ref="C534:AM534" si="400">SUM(C535:C542)</f>
        <v>202424.54814834325</v>
      </c>
      <c r="D534" s="39">
        <f t="shared" si="400"/>
        <v>40604.796939391192</v>
      </c>
      <c r="E534" s="39">
        <f t="shared" si="400"/>
        <v>34137.543964643213</v>
      </c>
      <c r="F534" s="39">
        <f t="shared" si="400"/>
        <v>13438.922604631456</v>
      </c>
      <c r="G534" s="39">
        <f t="shared" si="400"/>
        <v>10632.424164415945</v>
      </c>
      <c r="H534" s="39">
        <f t="shared" si="400"/>
        <v>14582.706941421928</v>
      </c>
      <c r="I534" s="39">
        <f t="shared" si="400"/>
        <v>10196.280985236792</v>
      </c>
      <c r="J534" s="39">
        <f t="shared" si="400"/>
        <v>48800.457538492927</v>
      </c>
      <c r="K534" s="39">
        <f t="shared" si="400"/>
        <v>34149.442308374601</v>
      </c>
      <c r="L534" s="39">
        <f t="shared" si="400"/>
        <v>106066.22800342372</v>
      </c>
      <c r="M534" s="39">
        <f t="shared" si="400"/>
        <v>56778.7483419118</v>
      </c>
      <c r="N534" s="39">
        <f t="shared" si="400"/>
        <v>8751.2364777883613</v>
      </c>
      <c r="O534" s="39">
        <f t="shared" si="400"/>
        <v>95652.731297793769</v>
      </c>
      <c r="P534" s="39">
        <f t="shared" si="400"/>
        <v>10095.101758022924</v>
      </c>
      <c r="Q534" s="39">
        <f t="shared" si="400"/>
        <v>15935.393025818246</v>
      </c>
      <c r="R534" s="39">
        <f t="shared" si="400"/>
        <v>82455.635959526189</v>
      </c>
      <c r="S534" s="39">
        <f t="shared" si="400"/>
        <v>22660.043931919525</v>
      </c>
      <c r="T534" s="39">
        <f t="shared" si="400"/>
        <v>13531.191882052446</v>
      </c>
      <c r="U534" s="39">
        <f t="shared" si="400"/>
        <v>10860.61157913603</v>
      </c>
      <c r="V534" s="39">
        <f t="shared" si="400"/>
        <v>2691.0438874470124</v>
      </c>
      <c r="W534" s="39">
        <f t="shared" si="400"/>
        <v>15679.050790531201</v>
      </c>
      <c r="X534" s="39">
        <f t="shared" si="400"/>
        <v>150696.00279969041</v>
      </c>
      <c r="Y534" s="39">
        <f t="shared" si="400"/>
        <v>188117.10063272319</v>
      </c>
      <c r="Z534" s="39">
        <f t="shared" si="400"/>
        <v>17981.628983410537</v>
      </c>
      <c r="AA534" s="39">
        <f t="shared" si="400"/>
        <v>152169.23750472991</v>
      </c>
      <c r="AB534" s="39">
        <f t="shared" si="400"/>
        <v>10404.640462298856</v>
      </c>
      <c r="AC534" s="39">
        <f t="shared" si="400"/>
        <v>36408.828499465038</v>
      </c>
      <c r="AD534" s="39">
        <f t="shared" si="400"/>
        <v>334.61368374743836</v>
      </c>
      <c r="AE534" s="39">
        <f t="shared" si="400"/>
        <v>6511.3446696650744</v>
      </c>
      <c r="AF534" s="39">
        <f t="shared" si="400"/>
        <v>1399.4828995387754</v>
      </c>
      <c r="AG534" s="39">
        <f t="shared" si="400"/>
        <v>3899.8199162382207</v>
      </c>
      <c r="AH534" s="39">
        <f t="shared" si="400"/>
        <v>5748.9361466823066</v>
      </c>
      <c r="AI534" s="39">
        <f t="shared" si="400"/>
        <v>878.46355873952018</v>
      </c>
      <c r="AJ534" s="39">
        <f t="shared" si="400"/>
        <v>4462.0675596615574</v>
      </c>
      <c r="AK534" s="39">
        <f t="shared" si="400"/>
        <v>33164.63291654161</v>
      </c>
      <c r="AL534" s="39">
        <f t="shared" si="400"/>
        <v>690903.63582440373</v>
      </c>
      <c r="AM534" s="39">
        <f t="shared" si="400"/>
        <v>930256.24623622699</v>
      </c>
      <c r="AN534" s="45"/>
    </row>
    <row r="535" spans="1:40">
      <c r="A535" s="48" t="s">
        <v>13</v>
      </c>
      <c r="B535" s="39">
        <f>B472*$H$26</f>
        <v>11782.723703799265</v>
      </c>
      <c r="C535" s="39">
        <f t="shared" ref="C535:AK542" si="401">C472*$H$26</f>
        <v>35956.685224928471</v>
      </c>
      <c r="D535" s="39">
        <f t="shared" si="401"/>
        <v>7682.6998407353576</v>
      </c>
      <c r="E535" s="39">
        <f t="shared" si="401"/>
        <v>13178.299192253278</v>
      </c>
      <c r="F535" s="39">
        <f t="shared" si="401"/>
        <v>2494.1733598326559</v>
      </c>
      <c r="G535" s="39">
        <f t="shared" si="401"/>
        <v>3282.6248472320303</v>
      </c>
      <c r="H535" s="39">
        <f t="shared" si="401"/>
        <v>1362.4197593309605</v>
      </c>
      <c r="I535" s="39">
        <f t="shared" si="401"/>
        <v>2194.4179353150739</v>
      </c>
      <c r="J535" s="39">
        <f t="shared" si="401"/>
        <v>5605.581028105883</v>
      </c>
      <c r="K535" s="39">
        <f t="shared" si="401"/>
        <v>7806.6384068605876</v>
      </c>
      <c r="L535" s="39">
        <f t="shared" si="401"/>
        <v>4580.6507538043797</v>
      </c>
      <c r="M535" s="39">
        <f t="shared" si="401"/>
        <v>8595.9958417090947</v>
      </c>
      <c r="N535" s="39">
        <f t="shared" si="401"/>
        <v>1608.4497805114556</v>
      </c>
      <c r="O535" s="39">
        <f t="shared" si="401"/>
        <v>24565.395456172027</v>
      </c>
      <c r="P535" s="39">
        <f t="shared" si="401"/>
        <v>456.58026046407497</v>
      </c>
      <c r="Q535" s="39">
        <f t="shared" si="401"/>
        <v>2242.0201675106773</v>
      </c>
      <c r="R535" s="39">
        <f t="shared" si="401"/>
        <v>5186.8193183421254</v>
      </c>
      <c r="S535" s="39">
        <f t="shared" si="401"/>
        <v>4820.4835504370876</v>
      </c>
      <c r="T535" s="39">
        <f t="shared" si="401"/>
        <v>1245.9437723336127</v>
      </c>
      <c r="U535" s="39">
        <f t="shared" si="401"/>
        <v>2919.8869653395504</v>
      </c>
      <c r="V535" s="39">
        <f t="shared" si="401"/>
        <v>534.12835151747595</v>
      </c>
      <c r="W535" s="39">
        <f t="shared" si="401"/>
        <v>4810.5072836544296</v>
      </c>
      <c r="X535" s="39">
        <f t="shared" si="401"/>
        <v>313.13738405145409</v>
      </c>
      <c r="Y535" s="39">
        <f t="shared" si="401"/>
        <v>3135.4520850899985</v>
      </c>
      <c r="Z535" s="39">
        <f t="shared" si="401"/>
        <v>5054.8878805821478</v>
      </c>
      <c r="AA535" s="39">
        <f t="shared" si="401"/>
        <v>72266.508839533009</v>
      </c>
      <c r="AB535" s="39">
        <f t="shared" si="401"/>
        <v>112.80961510530398</v>
      </c>
      <c r="AC535" s="39">
        <f t="shared" si="401"/>
        <v>1840.2788313781905</v>
      </c>
      <c r="AD535" s="39">
        <f t="shared" si="401"/>
        <v>138.51812259223797</v>
      </c>
      <c r="AE535" s="39">
        <f t="shared" si="401"/>
        <v>4223.0656739518136</v>
      </c>
      <c r="AF535" s="39">
        <f t="shared" si="401"/>
        <v>0</v>
      </c>
      <c r="AG535" s="39">
        <f t="shared" si="401"/>
        <v>0</v>
      </c>
      <c r="AH535" s="39">
        <f t="shared" si="401"/>
        <v>0</v>
      </c>
      <c r="AI535" s="39">
        <f t="shared" si="401"/>
        <v>0</v>
      </c>
      <c r="AJ535" s="39">
        <f t="shared" si="401"/>
        <v>728.05417689368949</v>
      </c>
      <c r="AK535" s="39">
        <f t="shared" si="401"/>
        <v>11231.378784263317</v>
      </c>
      <c r="AL535" s="39">
        <f>SUM(AJ535,AH535,AF535,AD535,AB535,Z535,X535,V535,T535,R535,P535,N535,L535,J535,H535,F535,D535,B535)</f>
        <v>48887.577108002086</v>
      </c>
      <c r="AM535" s="39">
        <f>SUM(AK535,AI535,AG535,AE535,AC535,AA535,Y535,W535,U535,S535,Q535,O535,M535,K535,I535,G535,E535,C535)</f>
        <v>203069.63908562862</v>
      </c>
      <c r="AN535" s="45"/>
    </row>
    <row r="536" spans="1:40">
      <c r="A536" s="54" t="s">
        <v>6</v>
      </c>
      <c r="B536" s="39">
        <f t="shared" ref="B536:Q542" si="402">B473*$H$26</f>
        <v>8930.5573969698344</v>
      </c>
      <c r="C536" s="39">
        <f t="shared" si="402"/>
        <v>31426.898051913049</v>
      </c>
      <c r="D536" s="39">
        <f t="shared" si="402"/>
        <v>4022.4702566899955</v>
      </c>
      <c r="E536" s="39">
        <f t="shared" si="402"/>
        <v>8067.3668023443824</v>
      </c>
      <c r="F536" s="39">
        <f t="shared" si="402"/>
        <v>1796.2129391329888</v>
      </c>
      <c r="G536" s="39">
        <f t="shared" si="402"/>
        <v>2829.9981977673788</v>
      </c>
      <c r="H536" s="39">
        <f t="shared" si="402"/>
        <v>290.45509664264335</v>
      </c>
      <c r="I536" s="39">
        <f t="shared" si="402"/>
        <v>474.79961227473876</v>
      </c>
      <c r="J536" s="39">
        <f t="shared" si="402"/>
        <v>5143.2060246292895</v>
      </c>
      <c r="K536" s="39">
        <f t="shared" si="402"/>
        <v>8057.5258266121682</v>
      </c>
      <c r="L536" s="39">
        <f t="shared" si="402"/>
        <v>3680.7336259322715</v>
      </c>
      <c r="M536" s="39">
        <f t="shared" si="402"/>
        <v>7963.1151966670086</v>
      </c>
      <c r="N536" s="39">
        <f t="shared" si="402"/>
        <v>2095.6284606477752</v>
      </c>
      <c r="O536" s="39">
        <f t="shared" si="402"/>
        <v>35593.354277711922</v>
      </c>
      <c r="P536" s="39">
        <f t="shared" si="402"/>
        <v>634.8313516070682</v>
      </c>
      <c r="Q536" s="39">
        <f t="shared" si="402"/>
        <v>3501.1872330712249</v>
      </c>
      <c r="R536" s="39">
        <f t="shared" si="401"/>
        <v>980.87399329694517</v>
      </c>
      <c r="S536" s="39">
        <f t="shared" si="401"/>
        <v>1000.7665009589377</v>
      </c>
      <c r="T536" s="39">
        <f t="shared" si="401"/>
        <v>262.21860682206096</v>
      </c>
      <c r="U536" s="39">
        <f t="shared" si="401"/>
        <v>678.82968268651166</v>
      </c>
      <c r="V536" s="39">
        <f t="shared" si="401"/>
        <v>297.72174094571614</v>
      </c>
      <c r="W536" s="39">
        <f t="shared" si="401"/>
        <v>2995.8507323600202</v>
      </c>
      <c r="X536" s="39">
        <f t="shared" si="401"/>
        <v>265.74605408735829</v>
      </c>
      <c r="Y536" s="39">
        <f t="shared" si="401"/>
        <v>3226.8993394152803</v>
      </c>
      <c r="Z536" s="39">
        <f t="shared" si="401"/>
        <v>1840.5822192771436</v>
      </c>
      <c r="AA536" s="39">
        <f t="shared" si="401"/>
        <v>29347.931366790956</v>
      </c>
      <c r="AB536" s="39">
        <f t="shared" si="401"/>
        <v>88.366046475037137</v>
      </c>
      <c r="AC536" s="39">
        <f t="shared" si="401"/>
        <v>1935.046385054894</v>
      </c>
      <c r="AD536" s="39">
        <f t="shared" si="401"/>
        <v>0</v>
      </c>
      <c r="AE536" s="39">
        <f t="shared" si="401"/>
        <v>0</v>
      </c>
      <c r="AF536" s="39">
        <f t="shared" si="401"/>
        <v>0</v>
      </c>
      <c r="AG536" s="39">
        <f t="shared" si="401"/>
        <v>0</v>
      </c>
      <c r="AH536" s="39">
        <f t="shared" si="401"/>
        <v>0</v>
      </c>
      <c r="AI536" s="39">
        <f t="shared" si="401"/>
        <v>0</v>
      </c>
      <c r="AJ536" s="39">
        <f t="shared" si="401"/>
        <v>442.71203941646621</v>
      </c>
      <c r="AK536" s="39">
        <f t="shared" si="401"/>
        <v>7462.9532224980203</v>
      </c>
      <c r="AL536" s="39">
        <f t="shared" ref="AL536:AL542" si="403">SUM(AJ536,AH536,AF536,AD536,AB536,Z536,X536,V536,T536,R536,P536,N536,L536,J536,H536,F536,D536,B536)</f>
        <v>30772.315852572592</v>
      </c>
      <c r="AM536" s="39">
        <f t="shared" ref="AM536:AM542" si="404">SUM(AK536,AI536,AG536,AE536,AC536,AA536,Y536,W536,U536,S536,Q536,O536,M536,K536,I536,G536,E536,C536)</f>
        <v>144562.52242812651</v>
      </c>
      <c r="AN536" s="45"/>
    </row>
    <row r="537" spans="1:40">
      <c r="A537" s="48" t="s">
        <v>7</v>
      </c>
      <c r="B537" s="39">
        <f t="shared" si="402"/>
        <v>10571.57600909446</v>
      </c>
      <c r="C537" s="39">
        <f t="shared" si="401"/>
        <v>17298.722556426674</v>
      </c>
      <c r="D537" s="39">
        <f t="shared" si="401"/>
        <v>1910.1254240696085</v>
      </c>
      <c r="E537" s="39">
        <f t="shared" si="401"/>
        <v>1742.9684920852392</v>
      </c>
      <c r="F537" s="39">
        <f t="shared" si="401"/>
        <v>251.95433728967225</v>
      </c>
      <c r="G537" s="39">
        <f t="shared" si="401"/>
        <v>173.97521016762238</v>
      </c>
      <c r="H537" s="39">
        <f t="shared" si="401"/>
        <v>0</v>
      </c>
      <c r="I537" s="39">
        <f t="shared" si="401"/>
        <v>0</v>
      </c>
      <c r="J537" s="39">
        <f t="shared" si="401"/>
        <v>5452.3870444661725</v>
      </c>
      <c r="K537" s="39">
        <f t="shared" si="401"/>
        <v>4129.0267330657152</v>
      </c>
      <c r="L537" s="39">
        <f t="shared" si="401"/>
        <v>3036.706990349453</v>
      </c>
      <c r="M537" s="39">
        <f t="shared" si="401"/>
        <v>3056.1415900851716</v>
      </c>
      <c r="N537" s="39">
        <f t="shared" si="401"/>
        <v>1731.850173115763</v>
      </c>
      <c r="O537" s="39">
        <f t="shared" si="401"/>
        <v>14486.988880734269</v>
      </c>
      <c r="P537" s="39">
        <f t="shared" si="401"/>
        <v>168.71743115328195</v>
      </c>
      <c r="Q537" s="39">
        <f t="shared" si="401"/>
        <v>451.01283622022936</v>
      </c>
      <c r="R537" s="39">
        <f t="shared" si="401"/>
        <v>5009.4671536735023</v>
      </c>
      <c r="S537" s="39">
        <f t="shared" si="401"/>
        <v>2565.5316428519754</v>
      </c>
      <c r="T537" s="39">
        <f t="shared" si="401"/>
        <v>219.36938713627396</v>
      </c>
      <c r="U537" s="39">
        <f t="shared" si="401"/>
        <v>282.42779033378224</v>
      </c>
      <c r="V537" s="39">
        <f t="shared" si="401"/>
        <v>368.34472226390056</v>
      </c>
      <c r="W537" s="39">
        <f t="shared" si="401"/>
        <v>1811.7038309114071</v>
      </c>
      <c r="X537" s="39">
        <f t="shared" si="401"/>
        <v>1066.4318208057291</v>
      </c>
      <c r="Y537" s="39">
        <f t="shared" si="401"/>
        <v>5563.5917881754285</v>
      </c>
      <c r="Z537" s="39">
        <f t="shared" si="401"/>
        <v>1453.6425857738377</v>
      </c>
      <c r="AA537" s="39">
        <f t="shared" si="401"/>
        <v>11362.72584184225</v>
      </c>
      <c r="AB537" s="39">
        <f t="shared" si="401"/>
        <v>0</v>
      </c>
      <c r="AC537" s="39">
        <f t="shared" si="401"/>
        <v>0</v>
      </c>
      <c r="AD537" s="39">
        <f t="shared" si="401"/>
        <v>52.550929979749057</v>
      </c>
      <c r="AE537" s="39">
        <f t="shared" si="401"/>
        <v>837.65012496351085</v>
      </c>
      <c r="AF537" s="39">
        <f t="shared" si="401"/>
        <v>0</v>
      </c>
      <c r="AG537" s="39">
        <f t="shared" si="401"/>
        <v>0</v>
      </c>
      <c r="AH537" s="39">
        <f t="shared" si="401"/>
        <v>0</v>
      </c>
      <c r="AI537" s="39">
        <f t="shared" si="401"/>
        <v>0</v>
      </c>
      <c r="AJ537" s="39">
        <f t="shared" si="401"/>
        <v>85.330326510827859</v>
      </c>
      <c r="AK537" s="39">
        <f t="shared" si="401"/>
        <v>728.55036837804892</v>
      </c>
      <c r="AL537" s="39">
        <f t="shared" si="403"/>
        <v>31378.454335682232</v>
      </c>
      <c r="AM537" s="39">
        <f t="shared" si="404"/>
        <v>64491.017686241321</v>
      </c>
      <c r="AN537" s="45"/>
    </row>
    <row r="538" spans="1:40">
      <c r="A538" s="54" t="s">
        <v>8</v>
      </c>
      <c r="B538" s="39">
        <f t="shared" si="402"/>
        <v>23131.383787480947</v>
      </c>
      <c r="C538" s="39">
        <f t="shared" si="401"/>
        <v>42883.714041439976</v>
      </c>
      <c r="D538" s="39">
        <f t="shared" si="401"/>
        <v>1870.0836825757638</v>
      </c>
      <c r="E538" s="39">
        <f t="shared" si="401"/>
        <v>1923.4935278968844</v>
      </c>
      <c r="F538" s="39">
        <f t="shared" si="401"/>
        <v>988.07897759837113</v>
      </c>
      <c r="G538" s="39">
        <f t="shared" si="401"/>
        <v>762.19272206637129</v>
      </c>
      <c r="H538" s="39">
        <f t="shared" si="401"/>
        <v>1844.9196403021526</v>
      </c>
      <c r="I538" s="39">
        <f t="shared" si="401"/>
        <v>2018.1740988159661</v>
      </c>
      <c r="J538" s="39">
        <f t="shared" si="401"/>
        <v>7905.0288612952472</v>
      </c>
      <c r="K538" s="39">
        <f t="shared" si="401"/>
        <v>6842.6935174924929</v>
      </c>
      <c r="L538" s="39">
        <f t="shared" si="401"/>
        <v>8832.7065212067482</v>
      </c>
      <c r="M538" s="39">
        <f t="shared" si="401"/>
        <v>10072.085124509158</v>
      </c>
      <c r="N538" s="39">
        <f t="shared" si="401"/>
        <v>1368.1304339029177</v>
      </c>
      <c r="O538" s="39">
        <f t="shared" si="401"/>
        <v>13145.180061257115</v>
      </c>
      <c r="P538" s="39">
        <f t="shared" si="401"/>
        <v>656.82042415807382</v>
      </c>
      <c r="Q538" s="39">
        <f t="shared" si="401"/>
        <v>2008.5643749405758</v>
      </c>
      <c r="R538" s="39">
        <f t="shared" si="401"/>
        <v>5746.3554317312246</v>
      </c>
      <c r="S538" s="39">
        <f t="shared" si="401"/>
        <v>3391.7691286401523</v>
      </c>
      <c r="T538" s="39">
        <f t="shared" si="401"/>
        <v>1281.5001611847706</v>
      </c>
      <c r="U538" s="39">
        <f t="shared" si="401"/>
        <v>1898.1223276091127</v>
      </c>
      <c r="V538" s="39">
        <f t="shared" si="401"/>
        <v>476.53495093566306</v>
      </c>
      <c r="W538" s="39">
        <f t="shared" si="401"/>
        <v>2686.8946426899406</v>
      </c>
      <c r="X538" s="39">
        <f t="shared" si="401"/>
        <v>6205.1625302819421</v>
      </c>
      <c r="Y538" s="39">
        <f t="shared" si="401"/>
        <v>36011.190202004575</v>
      </c>
      <c r="Z538" s="39">
        <f t="shared" si="401"/>
        <v>1260.9589866718636</v>
      </c>
      <c r="AA538" s="39">
        <f t="shared" si="401"/>
        <v>11308.479443652242</v>
      </c>
      <c r="AB538" s="39">
        <f t="shared" si="401"/>
        <v>180.33362658211686</v>
      </c>
      <c r="AC538" s="39">
        <f t="shared" si="401"/>
        <v>1561.4254120029861</v>
      </c>
      <c r="AD538" s="39">
        <f t="shared" si="401"/>
        <v>0</v>
      </c>
      <c r="AE538" s="39">
        <f t="shared" si="401"/>
        <v>0</v>
      </c>
      <c r="AF538" s="39">
        <f t="shared" si="401"/>
        <v>185.38205717262989</v>
      </c>
      <c r="AG538" s="39">
        <f t="shared" si="401"/>
        <v>1542.4305189982015</v>
      </c>
      <c r="AH538" s="39">
        <f t="shared" si="401"/>
        <v>0</v>
      </c>
      <c r="AI538" s="39">
        <f t="shared" si="401"/>
        <v>0</v>
      </c>
      <c r="AJ538" s="39">
        <f t="shared" si="401"/>
        <v>164.25987070092214</v>
      </c>
      <c r="AK538" s="39">
        <f t="shared" si="401"/>
        <v>1621.9034690296767</v>
      </c>
      <c r="AL538" s="39">
        <f t="shared" si="403"/>
        <v>62097.639943781367</v>
      </c>
      <c r="AM538" s="39">
        <f t="shared" si="404"/>
        <v>139678.31261304545</v>
      </c>
      <c r="AN538" s="45"/>
    </row>
    <row r="539" spans="1:40">
      <c r="A539" s="48" t="s">
        <v>9</v>
      </c>
      <c r="B539" s="39">
        <f t="shared" si="402"/>
        <v>29521.091923001721</v>
      </c>
      <c r="C539" s="39">
        <f t="shared" si="401"/>
        <v>31785.141598527476</v>
      </c>
      <c r="D539" s="39">
        <f t="shared" si="401"/>
        <v>3286.6572349924445</v>
      </c>
      <c r="E539" s="39">
        <f t="shared" si="401"/>
        <v>1949.997463340831</v>
      </c>
      <c r="F539" s="39">
        <f t="shared" si="401"/>
        <v>1346.930819996795</v>
      </c>
      <c r="G539" s="39">
        <f t="shared" si="401"/>
        <v>592.13715600002729</v>
      </c>
      <c r="H539" s="39">
        <f t="shared" si="401"/>
        <v>618.7288773371962</v>
      </c>
      <c r="I539" s="39">
        <f t="shared" si="401"/>
        <v>415.3253229681834</v>
      </c>
      <c r="J539" s="39">
        <f t="shared" si="401"/>
        <v>4702.5714904179113</v>
      </c>
      <c r="K539" s="39">
        <f t="shared" si="401"/>
        <v>2391.837558749427</v>
      </c>
      <c r="L539" s="39">
        <f t="shared" si="401"/>
        <v>14689.23384309259</v>
      </c>
      <c r="M539" s="39">
        <f t="shared" si="401"/>
        <v>9729.1792895921335</v>
      </c>
      <c r="N539" s="39">
        <f t="shared" si="401"/>
        <v>934.46958047105295</v>
      </c>
      <c r="O539" s="39">
        <f t="shared" si="401"/>
        <v>5311.4303903526379</v>
      </c>
      <c r="P539" s="39">
        <f t="shared" si="401"/>
        <v>1847.1572172965257</v>
      </c>
      <c r="Q539" s="39">
        <f t="shared" si="401"/>
        <v>3322.9201313232311</v>
      </c>
      <c r="R539" s="39">
        <f t="shared" si="401"/>
        <v>7901.3870607371837</v>
      </c>
      <c r="S539" s="39">
        <f t="shared" si="401"/>
        <v>2769.8437970377609</v>
      </c>
      <c r="T539" s="39">
        <f t="shared" si="401"/>
        <v>1153.8458878316735</v>
      </c>
      <c r="U539" s="39">
        <f t="shared" si="401"/>
        <v>1012.819274374949</v>
      </c>
      <c r="V539" s="39">
        <f t="shared" si="401"/>
        <v>1014.3141217842566</v>
      </c>
      <c r="W539" s="39">
        <f t="shared" si="401"/>
        <v>3374.0943009154025</v>
      </c>
      <c r="X539" s="39">
        <f t="shared" si="401"/>
        <v>7954.3922058103126</v>
      </c>
      <c r="Y539" s="39">
        <f t="shared" si="401"/>
        <v>26166.032481260019</v>
      </c>
      <c r="Z539" s="39">
        <f t="shared" si="401"/>
        <v>2437.3852908520121</v>
      </c>
      <c r="AA539" s="39">
        <f t="shared" si="401"/>
        <v>12911.114691523497</v>
      </c>
      <c r="AB539" s="39">
        <f t="shared" si="401"/>
        <v>1837.208686485578</v>
      </c>
      <c r="AC539" s="39">
        <f t="shared" si="401"/>
        <v>8634.7218726850515</v>
      </c>
      <c r="AD539" s="39">
        <f t="shared" si="401"/>
        <v>143.54463117545137</v>
      </c>
      <c r="AE539" s="39">
        <f t="shared" si="401"/>
        <v>1450.6288707497499</v>
      </c>
      <c r="AF539" s="39">
        <f t="shared" si="401"/>
        <v>0</v>
      </c>
      <c r="AG539" s="39">
        <f t="shared" si="401"/>
        <v>0</v>
      </c>
      <c r="AH539" s="39">
        <f t="shared" si="401"/>
        <v>1530.3925646793939</v>
      </c>
      <c r="AI539" s="39">
        <f t="shared" si="401"/>
        <v>192.42147374351009</v>
      </c>
      <c r="AJ539" s="39">
        <f t="shared" si="401"/>
        <v>691.5692869388522</v>
      </c>
      <c r="AK539" s="39">
        <f t="shared" si="401"/>
        <v>4077.2718057308457</v>
      </c>
      <c r="AL539" s="39">
        <f t="shared" si="403"/>
        <v>81610.880722900954</v>
      </c>
      <c r="AM539" s="39">
        <f t="shared" si="404"/>
        <v>116086.91747887475</v>
      </c>
      <c r="AN539" s="45"/>
    </row>
    <row r="540" spans="1:40">
      <c r="A540" s="54" t="s">
        <v>10</v>
      </c>
      <c r="B540" s="39">
        <f t="shared" si="402"/>
        <v>38182.828203021934</v>
      </c>
      <c r="C540" s="39">
        <f t="shared" si="401"/>
        <v>18100.302774096694</v>
      </c>
      <c r="D540" s="39">
        <f t="shared" si="401"/>
        <v>7317.6199347150023</v>
      </c>
      <c r="E540" s="39">
        <f t="shared" si="401"/>
        <v>1907.0820631790591</v>
      </c>
      <c r="F540" s="39">
        <f t="shared" si="401"/>
        <v>1632.0113038358413</v>
      </c>
      <c r="G540" s="39">
        <f t="shared" si="401"/>
        <v>313.84594665160193</v>
      </c>
      <c r="H540" s="39">
        <f t="shared" si="401"/>
        <v>7082.8733991728504</v>
      </c>
      <c r="I540" s="39">
        <f t="shared" si="401"/>
        <v>2132.0374775042828</v>
      </c>
      <c r="J540" s="39">
        <f t="shared" si="401"/>
        <v>7539.0060336843962</v>
      </c>
      <c r="K540" s="39">
        <f t="shared" si="401"/>
        <v>1694.9298305401935</v>
      </c>
      <c r="L540" s="39">
        <f t="shared" si="401"/>
        <v>24037.357459287407</v>
      </c>
      <c r="M540" s="39">
        <f t="shared" si="401"/>
        <v>7009.8190501262434</v>
      </c>
      <c r="N540" s="39">
        <f t="shared" si="401"/>
        <v>1012.7080491393978</v>
      </c>
      <c r="O540" s="39">
        <f t="shared" si="401"/>
        <v>2550.3822315658017</v>
      </c>
      <c r="P540" s="39">
        <f t="shared" si="401"/>
        <v>3078.268920536716</v>
      </c>
      <c r="Q540" s="39">
        <f t="shared" si="401"/>
        <v>2448.7616735634829</v>
      </c>
      <c r="R540" s="39">
        <f t="shared" si="401"/>
        <v>12644.51502893637</v>
      </c>
      <c r="S540" s="39">
        <f t="shared" si="401"/>
        <v>1966.2828653464755</v>
      </c>
      <c r="T540" s="39">
        <f t="shared" si="401"/>
        <v>4006.6886328438895</v>
      </c>
      <c r="U540" s="39">
        <f t="shared" si="401"/>
        <v>1559.0657273915085</v>
      </c>
      <c r="V540" s="39">
        <f t="shared" si="401"/>
        <v>0</v>
      </c>
      <c r="W540" s="39">
        <f t="shared" si="401"/>
        <v>0</v>
      </c>
      <c r="X540" s="39">
        <f t="shared" si="401"/>
        <v>24308.706238990861</v>
      </c>
      <c r="Y540" s="39">
        <f t="shared" si="401"/>
        <v>34916.59528147419</v>
      </c>
      <c r="Z540" s="39">
        <f t="shared" si="401"/>
        <v>3765.1901571546032</v>
      </c>
      <c r="AA540" s="39">
        <f t="shared" si="401"/>
        <v>8832.1932716187912</v>
      </c>
      <c r="AB540" s="39">
        <f t="shared" si="401"/>
        <v>4173.0000547031041</v>
      </c>
      <c r="AC540" s="39">
        <f t="shared" si="401"/>
        <v>8441.3928525323972</v>
      </c>
      <c r="AD540" s="39">
        <f t="shared" si="401"/>
        <v>0</v>
      </c>
      <c r="AE540" s="39">
        <f t="shared" si="401"/>
        <v>0</v>
      </c>
      <c r="AF540" s="39">
        <f t="shared" si="401"/>
        <v>1214.1008423661456</v>
      </c>
      <c r="AG540" s="39">
        <f t="shared" si="401"/>
        <v>2357.3893972400192</v>
      </c>
      <c r="AH540" s="39">
        <f t="shared" si="401"/>
        <v>0</v>
      </c>
      <c r="AI540" s="39">
        <f t="shared" si="401"/>
        <v>0</v>
      </c>
      <c r="AJ540" s="39">
        <f t="shared" si="401"/>
        <v>1967.5488916489539</v>
      </c>
      <c r="AK540" s="39">
        <f t="shared" si="401"/>
        <v>5156.2180672207778</v>
      </c>
      <c r="AL540" s="39">
        <f t="shared" si="403"/>
        <v>141962.42315003747</v>
      </c>
      <c r="AM540" s="39">
        <f t="shared" si="404"/>
        <v>99386.298510051522</v>
      </c>
      <c r="AN540" s="45"/>
    </row>
    <row r="541" spans="1:40">
      <c r="A541" s="48" t="s">
        <v>11</v>
      </c>
      <c r="B541" s="39">
        <f t="shared" si="402"/>
        <v>17938.124359572867</v>
      </c>
      <c r="C541" s="39">
        <f t="shared" si="401"/>
        <v>24203.402579510017</v>
      </c>
      <c r="D541" s="39">
        <f t="shared" si="401"/>
        <v>7031.4366205227416</v>
      </c>
      <c r="E541" s="39">
        <f t="shared" si="401"/>
        <v>5201.5956662613162</v>
      </c>
      <c r="F541" s="39">
        <f t="shared" si="401"/>
        <v>4929.5608669451321</v>
      </c>
      <c r="G541" s="39">
        <f t="shared" si="401"/>
        <v>2677.650084530912</v>
      </c>
      <c r="H541" s="39">
        <f t="shared" si="401"/>
        <v>3383.3101686361242</v>
      </c>
      <c r="I541" s="39">
        <f t="shared" si="401"/>
        <v>2961.5265383585479</v>
      </c>
      <c r="J541" s="39">
        <f t="shared" si="401"/>
        <v>4783.5913485929668</v>
      </c>
      <c r="K541" s="39">
        <f t="shared" si="401"/>
        <v>3075.3249911612479</v>
      </c>
      <c r="L541" s="39">
        <f t="shared" si="401"/>
        <v>11384.430873298175</v>
      </c>
      <c r="M541" s="39">
        <f t="shared" si="401"/>
        <v>9450.0262606170672</v>
      </c>
      <c r="N541" s="39">
        <f t="shared" si="401"/>
        <v>0</v>
      </c>
      <c r="O541" s="39">
        <f t="shared" si="401"/>
        <v>0</v>
      </c>
      <c r="P541" s="39">
        <f t="shared" si="401"/>
        <v>785.68685520546762</v>
      </c>
      <c r="Q541" s="39">
        <f t="shared" si="401"/>
        <v>1788.1804982471092</v>
      </c>
      <c r="R541" s="39">
        <f t="shared" si="401"/>
        <v>12761.483284103308</v>
      </c>
      <c r="S541" s="39">
        <f t="shared" si="401"/>
        <v>5698.4266453410937</v>
      </c>
      <c r="T541" s="39">
        <f t="shared" si="401"/>
        <v>2148.0205421505193</v>
      </c>
      <c r="U541" s="39">
        <f t="shared" si="401"/>
        <v>2398.2301262410124</v>
      </c>
      <c r="V541" s="39">
        <f t="shared" si="401"/>
        <v>0</v>
      </c>
      <c r="W541" s="39">
        <f t="shared" si="401"/>
        <v>0</v>
      </c>
      <c r="X541" s="39">
        <f t="shared" si="401"/>
        <v>16763.151806809237</v>
      </c>
      <c r="Y541" s="39">
        <f t="shared" si="401"/>
        <v>67869.884721977229</v>
      </c>
      <c r="Z541" s="39">
        <f t="shared" si="401"/>
        <v>873.30791935245009</v>
      </c>
      <c r="AA541" s="39">
        <f t="shared" si="401"/>
        <v>5871.0183423994777</v>
      </c>
      <c r="AB541" s="39">
        <f t="shared" si="401"/>
        <v>2452.1656667089569</v>
      </c>
      <c r="AC541" s="39">
        <f t="shared" si="401"/>
        <v>13748.540057367447</v>
      </c>
      <c r="AD541" s="39">
        <f t="shared" si="401"/>
        <v>0</v>
      </c>
      <c r="AE541" s="39">
        <f t="shared" si="401"/>
        <v>0</v>
      </c>
      <c r="AF541" s="39">
        <f t="shared" si="401"/>
        <v>0</v>
      </c>
      <c r="AG541" s="39">
        <f t="shared" si="401"/>
        <v>0</v>
      </c>
      <c r="AH541" s="39">
        <f t="shared" si="401"/>
        <v>4218.5435820029124</v>
      </c>
      <c r="AI541" s="39">
        <f t="shared" si="401"/>
        <v>686.04208499601009</v>
      </c>
      <c r="AJ541" s="39">
        <f t="shared" si="401"/>
        <v>382.59296755184516</v>
      </c>
      <c r="AK541" s="39">
        <f t="shared" si="401"/>
        <v>2886.3571994209233</v>
      </c>
      <c r="AL541" s="39">
        <f t="shared" si="403"/>
        <v>89835.406861452706</v>
      </c>
      <c r="AM541" s="39">
        <f t="shared" si="404"/>
        <v>148516.20579642942</v>
      </c>
      <c r="AN541" s="45"/>
    </row>
    <row r="542" spans="1:40">
      <c r="A542" s="54" t="s">
        <v>12</v>
      </c>
      <c r="B542" s="39">
        <f t="shared" si="402"/>
        <v>18800.655914234478</v>
      </c>
      <c r="C542" s="39">
        <f t="shared" si="401"/>
        <v>769.68132150087433</v>
      </c>
      <c r="D542" s="39">
        <f t="shared" si="401"/>
        <v>7483.7039450902839</v>
      </c>
      <c r="E542" s="39">
        <f t="shared" si="401"/>
        <v>166.74075728222988</v>
      </c>
      <c r="F542" s="39">
        <f t="shared" si="401"/>
        <v>0</v>
      </c>
      <c r="G542" s="39">
        <f t="shared" si="401"/>
        <v>0</v>
      </c>
      <c r="H542" s="39">
        <f t="shared" si="401"/>
        <v>0</v>
      </c>
      <c r="I542" s="39">
        <f t="shared" si="401"/>
        <v>0</v>
      </c>
      <c r="J542" s="39">
        <f t="shared" si="401"/>
        <v>7669.0857073010648</v>
      </c>
      <c r="K542" s="39">
        <f t="shared" si="401"/>
        <v>151.46544389277091</v>
      </c>
      <c r="L542" s="39">
        <f t="shared" si="401"/>
        <v>35824.407936452699</v>
      </c>
      <c r="M542" s="39">
        <f t="shared" si="401"/>
        <v>902.38598860592276</v>
      </c>
      <c r="N542" s="39">
        <f t="shared" ref="N542:AK542" si="405">N479*$H$26</f>
        <v>0</v>
      </c>
      <c r="O542" s="39">
        <f t="shared" si="405"/>
        <v>0</v>
      </c>
      <c r="P542" s="39">
        <f t="shared" si="405"/>
        <v>2467.0392976017165</v>
      </c>
      <c r="Q542" s="39">
        <f t="shared" si="405"/>
        <v>172.74611094171689</v>
      </c>
      <c r="R542" s="39">
        <f t="shared" si="405"/>
        <v>32224.734688705528</v>
      </c>
      <c r="S542" s="39">
        <f t="shared" si="405"/>
        <v>446.93980130604319</v>
      </c>
      <c r="T542" s="39">
        <f t="shared" si="405"/>
        <v>3213.6048917496464</v>
      </c>
      <c r="U542" s="39">
        <f t="shared" si="405"/>
        <v>111.22968515960223</v>
      </c>
      <c r="V542" s="39">
        <f t="shared" si="405"/>
        <v>0</v>
      </c>
      <c r="W542" s="39">
        <f t="shared" si="405"/>
        <v>0</v>
      </c>
      <c r="X542" s="39">
        <f t="shared" si="405"/>
        <v>93819.274758853513</v>
      </c>
      <c r="Y542" s="39">
        <f t="shared" si="405"/>
        <v>11227.454733326442</v>
      </c>
      <c r="Z542" s="39">
        <f t="shared" si="405"/>
        <v>1295.6739437464801</v>
      </c>
      <c r="AA542" s="39">
        <f t="shared" si="405"/>
        <v>269.26570736970081</v>
      </c>
      <c r="AB542" s="39">
        <f t="shared" si="405"/>
        <v>1560.7567662387587</v>
      </c>
      <c r="AC542" s="39">
        <f t="shared" si="405"/>
        <v>247.4230884440708</v>
      </c>
      <c r="AD542" s="39">
        <f t="shared" si="405"/>
        <v>0</v>
      </c>
      <c r="AE542" s="39">
        <f t="shared" si="405"/>
        <v>0</v>
      </c>
      <c r="AF542" s="39">
        <f t="shared" si="405"/>
        <v>0</v>
      </c>
      <c r="AG542" s="39">
        <f t="shared" si="405"/>
        <v>0</v>
      </c>
      <c r="AH542" s="39">
        <f t="shared" si="405"/>
        <v>0</v>
      </c>
      <c r="AI542" s="39">
        <f t="shared" si="405"/>
        <v>0</v>
      </c>
      <c r="AJ542" s="39">
        <f t="shared" si="405"/>
        <v>0</v>
      </c>
      <c r="AK542" s="39">
        <f t="shared" si="405"/>
        <v>0</v>
      </c>
      <c r="AL542" s="39">
        <f t="shared" si="403"/>
        <v>204358.9378499742</v>
      </c>
      <c r="AM542" s="39">
        <f t="shared" si="404"/>
        <v>14465.332637829375</v>
      </c>
      <c r="AN542" s="45"/>
    </row>
    <row r="543" spans="1:40">
      <c r="A543" s="44"/>
      <c r="B543" s="63"/>
      <c r="C543" s="63"/>
      <c r="D543" s="63"/>
      <c r="E543" s="63"/>
      <c r="F543" s="63"/>
      <c r="G543" s="63"/>
      <c r="H543" s="63"/>
      <c r="I543" s="63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  <c r="AE543" s="64"/>
      <c r="AF543" s="64"/>
      <c r="AG543" s="64"/>
      <c r="AH543" s="64"/>
      <c r="AI543" s="64"/>
      <c r="AJ543" s="64"/>
      <c r="AK543" s="64"/>
      <c r="AL543" s="64"/>
      <c r="AM543" s="64"/>
      <c r="AN543" s="45"/>
    </row>
    <row r="544" spans="1:40" ht="22.5">
      <c r="A544" s="44"/>
      <c r="B544" s="16" t="s">
        <v>37</v>
      </c>
      <c r="C544" s="25"/>
      <c r="D544" s="16" t="s">
        <v>38</v>
      </c>
      <c r="E544" s="16"/>
      <c r="F544" s="16" t="s">
        <v>154</v>
      </c>
      <c r="G544" s="16"/>
      <c r="H544" s="16" t="s">
        <v>39</v>
      </c>
      <c r="I544" s="16"/>
      <c r="J544" s="16" t="s">
        <v>40</v>
      </c>
      <c r="K544" s="16"/>
      <c r="L544" s="16" t="s">
        <v>51</v>
      </c>
      <c r="M544" s="16"/>
      <c r="N544" s="16" t="s">
        <v>158</v>
      </c>
      <c r="O544" s="16"/>
      <c r="P544" s="16" t="s">
        <v>159</v>
      </c>
      <c r="Q544" s="16"/>
      <c r="R544" s="16" t="s">
        <v>161</v>
      </c>
      <c r="S544" s="16"/>
      <c r="T544" s="16" t="s">
        <v>55</v>
      </c>
      <c r="U544" s="16"/>
      <c r="V544" s="16" t="s">
        <v>163</v>
      </c>
      <c r="W544" s="16"/>
      <c r="X544" s="16" t="s">
        <v>165</v>
      </c>
      <c r="Y544" s="16"/>
      <c r="Z544" s="16" t="s">
        <v>167</v>
      </c>
      <c r="AA544" s="16"/>
      <c r="AB544" s="16" t="s">
        <v>169</v>
      </c>
      <c r="AC544" s="16"/>
      <c r="AD544" s="16" t="s">
        <v>171</v>
      </c>
      <c r="AE544" s="16"/>
      <c r="AF544" s="16" t="s">
        <v>173</v>
      </c>
      <c r="AG544" s="16"/>
      <c r="AH544" s="16" t="s">
        <v>174</v>
      </c>
      <c r="AI544" s="16"/>
      <c r="AJ544" s="16" t="s">
        <v>61</v>
      </c>
      <c r="AK544" s="16"/>
      <c r="AL544" s="23" t="s">
        <v>177</v>
      </c>
      <c r="AM544" s="81">
        <f>SUM(AL546:AM546)</f>
        <v>683637.60067644587</v>
      </c>
      <c r="AN544" s="45"/>
    </row>
    <row r="545" spans="1:40">
      <c r="A545" s="65" t="s">
        <v>25</v>
      </c>
      <c r="B545" s="16" t="s">
        <v>30</v>
      </c>
      <c r="C545" s="16" t="s">
        <v>31</v>
      </c>
      <c r="D545" s="16" t="s">
        <v>30</v>
      </c>
      <c r="E545" s="16" t="s">
        <v>31</v>
      </c>
      <c r="F545" s="16" t="s">
        <v>30</v>
      </c>
      <c r="G545" s="16" t="s">
        <v>31</v>
      </c>
      <c r="H545" s="16" t="s">
        <v>30</v>
      </c>
      <c r="I545" s="16" t="s">
        <v>31</v>
      </c>
      <c r="J545" s="16" t="s">
        <v>30</v>
      </c>
      <c r="K545" s="16" t="s">
        <v>31</v>
      </c>
      <c r="L545" s="16" t="s">
        <v>30</v>
      </c>
      <c r="M545" s="16" t="s">
        <v>31</v>
      </c>
      <c r="N545" s="16" t="s">
        <v>30</v>
      </c>
      <c r="O545" s="16" t="s">
        <v>31</v>
      </c>
      <c r="P545" s="16" t="s">
        <v>30</v>
      </c>
      <c r="Q545" s="16" t="s">
        <v>31</v>
      </c>
      <c r="R545" s="16" t="s">
        <v>30</v>
      </c>
      <c r="S545" s="16" t="s">
        <v>31</v>
      </c>
      <c r="T545" s="16" t="s">
        <v>30</v>
      </c>
      <c r="U545" s="16" t="s">
        <v>31</v>
      </c>
      <c r="V545" s="16" t="s">
        <v>30</v>
      </c>
      <c r="W545" s="16" t="s">
        <v>31</v>
      </c>
      <c r="X545" s="16" t="s">
        <v>30</v>
      </c>
      <c r="Y545" s="16" t="s">
        <v>31</v>
      </c>
      <c r="Z545" s="16" t="s">
        <v>30</v>
      </c>
      <c r="AA545" s="16" t="s">
        <v>31</v>
      </c>
      <c r="AB545" s="16" t="s">
        <v>30</v>
      </c>
      <c r="AC545" s="16" t="s">
        <v>31</v>
      </c>
      <c r="AD545" s="16" t="s">
        <v>30</v>
      </c>
      <c r="AE545" s="16" t="s">
        <v>31</v>
      </c>
      <c r="AF545" s="16" t="s">
        <v>30</v>
      </c>
      <c r="AG545" s="16" t="s">
        <v>31</v>
      </c>
      <c r="AH545" s="16" t="s">
        <v>30</v>
      </c>
      <c r="AI545" s="16" t="s">
        <v>31</v>
      </c>
      <c r="AJ545" s="16" t="s">
        <v>30</v>
      </c>
      <c r="AK545" s="16" t="s">
        <v>31</v>
      </c>
      <c r="AL545" s="23" t="s">
        <v>30</v>
      </c>
      <c r="AM545" s="23" t="s">
        <v>31</v>
      </c>
      <c r="AN545" s="45"/>
    </row>
    <row r="546" spans="1:40">
      <c r="A546" s="46" t="s">
        <v>5</v>
      </c>
      <c r="B546" s="39">
        <f>SUM(B547:B554)</f>
        <v>48421.228145940571</v>
      </c>
      <c r="C546" s="39">
        <f t="shared" ref="C546:AM546" si="406">SUM(C547:C554)</f>
        <v>80974.189882279752</v>
      </c>
      <c r="D546" s="39">
        <f t="shared" si="406"/>
        <v>11112.531557993454</v>
      </c>
      <c r="E546" s="39">
        <f t="shared" si="406"/>
        <v>10024.915111045146</v>
      </c>
      <c r="F546" s="39">
        <f t="shared" si="406"/>
        <v>3805.2477838737586</v>
      </c>
      <c r="G546" s="39">
        <f t="shared" si="406"/>
        <v>2778.4621406473971</v>
      </c>
      <c r="H546" s="39">
        <f t="shared" si="406"/>
        <v>4716.658407450921</v>
      </c>
      <c r="I546" s="39">
        <f t="shared" si="406"/>
        <v>5017.7387466175096</v>
      </c>
      <c r="J546" s="39">
        <f t="shared" si="406"/>
        <v>14902.428888376939</v>
      </c>
      <c r="K546" s="39">
        <f t="shared" si="406"/>
        <v>11677.688602690128</v>
      </c>
      <c r="L546" s="39">
        <f t="shared" si="406"/>
        <v>32114.951023700283</v>
      </c>
      <c r="M546" s="39">
        <f t="shared" si="406"/>
        <v>30976.869746242512</v>
      </c>
      <c r="N546" s="39">
        <f t="shared" si="406"/>
        <v>2219.5270829485389</v>
      </c>
      <c r="O546" s="39">
        <f t="shared" si="406"/>
        <v>19619.904828557472</v>
      </c>
      <c r="P546" s="39">
        <f t="shared" si="406"/>
        <v>2805.0981292461638</v>
      </c>
      <c r="Q546" s="39">
        <f t="shared" si="406"/>
        <v>7412.5692285568766</v>
      </c>
      <c r="R546" s="39">
        <f t="shared" si="406"/>
        <v>26286.49616022225</v>
      </c>
      <c r="S546" s="39">
        <f t="shared" si="406"/>
        <v>13545.389299530341</v>
      </c>
      <c r="T546" s="39">
        <f t="shared" si="406"/>
        <v>4228.6086834520829</v>
      </c>
      <c r="U546" s="39">
        <f t="shared" si="406"/>
        <v>5594.9333982777716</v>
      </c>
      <c r="V546" s="39">
        <f t="shared" si="406"/>
        <v>706.99671997787425</v>
      </c>
      <c r="W546" s="39">
        <f t="shared" si="406"/>
        <v>3732.937008832042</v>
      </c>
      <c r="X546" s="39">
        <f t="shared" si="406"/>
        <v>48048.509856921039</v>
      </c>
      <c r="Y546" s="39">
        <f t="shared" si="406"/>
        <v>209380.47760401494</v>
      </c>
      <c r="Z546" s="39">
        <f t="shared" si="406"/>
        <v>4552.1872870898551</v>
      </c>
      <c r="AA546" s="39">
        <f t="shared" si="406"/>
        <v>36546.517768045109</v>
      </c>
      <c r="AB546" s="39">
        <f t="shared" si="406"/>
        <v>3083.8935397217483</v>
      </c>
      <c r="AC546" s="39">
        <f t="shared" si="406"/>
        <v>21232.149945306188</v>
      </c>
      <c r="AD546" s="39">
        <f t="shared" si="406"/>
        <v>75.917110268267152</v>
      </c>
      <c r="AE546" s="39">
        <f t="shared" si="406"/>
        <v>1243.5293272735403</v>
      </c>
      <c r="AF546" s="39">
        <f t="shared" si="406"/>
        <v>439.92010192155431</v>
      </c>
      <c r="AG546" s="39">
        <f t="shared" si="406"/>
        <v>2972.8686840080354</v>
      </c>
      <c r="AH546" s="39">
        <f t="shared" si="406"/>
        <v>1952.8718289920721</v>
      </c>
      <c r="AI546" s="39">
        <f t="shared" si="406"/>
        <v>432.62247799714385</v>
      </c>
      <c r="AJ546" s="39">
        <f t="shared" si="406"/>
        <v>1101.1484987484532</v>
      </c>
      <c r="AK546" s="39">
        <f t="shared" si="406"/>
        <v>9899.6160696781881</v>
      </c>
      <c r="AL546" s="39">
        <f t="shared" si="406"/>
        <v>210574.22080684581</v>
      </c>
      <c r="AM546" s="39">
        <f t="shared" si="406"/>
        <v>473063.37986960006</v>
      </c>
      <c r="AN546" s="45"/>
    </row>
    <row r="547" spans="1:40">
      <c r="A547" s="48" t="s">
        <v>13</v>
      </c>
      <c r="B547" s="39">
        <f>B484*$H$26</f>
        <v>2404.6751960051315</v>
      </c>
      <c r="C547" s="39">
        <f t="shared" ref="C547:AK554" si="407">C484*$H$26</f>
        <v>4042.3301722728188</v>
      </c>
      <c r="D547" s="39">
        <f t="shared" si="407"/>
        <v>1567.9225117883343</v>
      </c>
      <c r="E547" s="39">
        <f t="shared" si="407"/>
        <v>1481.5335760469816</v>
      </c>
      <c r="F547" s="39">
        <f t="shared" si="407"/>
        <v>509.02295290115796</v>
      </c>
      <c r="G547" s="39">
        <f t="shared" si="407"/>
        <v>369.03995407838335</v>
      </c>
      <c r="H547" s="39">
        <f t="shared" si="407"/>
        <v>278.04920866930445</v>
      </c>
      <c r="I547" s="39">
        <f t="shared" si="407"/>
        <v>246.70132341206082</v>
      </c>
      <c r="J547" s="39">
        <f t="shared" si="407"/>
        <v>1144.0140663857499</v>
      </c>
      <c r="K547" s="39">
        <f t="shared" si="407"/>
        <v>877.63957602516007</v>
      </c>
      <c r="L547" s="39">
        <f t="shared" si="407"/>
        <v>934.8413428114153</v>
      </c>
      <c r="M547" s="39">
        <f t="shared" si="407"/>
        <v>966.38088673374034</v>
      </c>
      <c r="N547" s="39">
        <f t="shared" si="407"/>
        <v>328.26020438454719</v>
      </c>
      <c r="O547" s="39">
        <f t="shared" si="407"/>
        <v>2761.6961526101109</v>
      </c>
      <c r="P547" s="39">
        <f t="shared" si="407"/>
        <v>93.181106077324372</v>
      </c>
      <c r="Q547" s="39">
        <f t="shared" si="407"/>
        <v>252.05287176164046</v>
      </c>
      <c r="R547" s="39">
        <f t="shared" si="407"/>
        <v>1058.5511529015855</v>
      </c>
      <c r="S547" s="39">
        <f t="shared" si="407"/>
        <v>541.9294347902561</v>
      </c>
      <c r="T547" s="39">
        <f t="shared" si="407"/>
        <v>254.27822634775291</v>
      </c>
      <c r="U547" s="39">
        <f t="shared" si="407"/>
        <v>328.26015818152121</v>
      </c>
      <c r="V547" s="39">
        <f t="shared" si="407"/>
        <v>109.00749526724759</v>
      </c>
      <c r="W547" s="39">
        <f t="shared" si="407"/>
        <v>540.80788078799173</v>
      </c>
      <c r="X547" s="39">
        <f t="shared" si="407"/>
        <v>63.906590640639934</v>
      </c>
      <c r="Y547" s="39">
        <f t="shared" si="407"/>
        <v>352.4944662720988</v>
      </c>
      <c r="Z547" s="39">
        <f t="shared" si="407"/>
        <v>1031.6259474966234</v>
      </c>
      <c r="AA547" s="39">
        <f t="shared" si="407"/>
        <v>8124.3609442712695</v>
      </c>
      <c r="AB547" s="39">
        <f t="shared" si="407"/>
        <v>23.022731427296467</v>
      </c>
      <c r="AC547" s="39">
        <f t="shared" si="407"/>
        <v>206.88822117333592</v>
      </c>
      <c r="AD547" s="39">
        <f t="shared" si="407"/>
        <v>28.269447877093949</v>
      </c>
      <c r="AE547" s="39">
        <f t="shared" si="407"/>
        <v>474.76639424676057</v>
      </c>
      <c r="AF547" s="39">
        <f t="shared" si="407"/>
        <v>0</v>
      </c>
      <c r="AG547" s="39">
        <f t="shared" si="407"/>
        <v>0</v>
      </c>
      <c r="AH547" s="39">
        <f t="shared" si="407"/>
        <v>0</v>
      </c>
      <c r="AI547" s="39">
        <f t="shared" si="407"/>
        <v>0</v>
      </c>
      <c r="AJ547" s="39">
        <f t="shared" si="407"/>
        <v>148.58481489807608</v>
      </c>
      <c r="AK547" s="39">
        <f t="shared" si="407"/>
        <v>1262.6564726933264</v>
      </c>
      <c r="AL547" s="39">
        <f>SUM(AJ547,AH547,AF547,AD547,AB547,Z547,X547,V547,T547,R547,P547,N547,L547,J547,H547,F547,D547,B547)</f>
        <v>9977.2129958792812</v>
      </c>
      <c r="AM547" s="39">
        <f>SUM(AK547,AI547,AG547,AE547,AC547,AA547,Y547,W547,U547,S547,Q547,O547,M547,K547,I547,G547,E547,C547)</f>
        <v>22829.538485357458</v>
      </c>
      <c r="AN547" s="45"/>
    </row>
    <row r="548" spans="1:40">
      <c r="A548" s="54" t="s">
        <v>6</v>
      </c>
      <c r="B548" s="39">
        <f t="shared" ref="B548:Q554" si="408">B485*$H$26</f>
        <v>0</v>
      </c>
      <c r="C548" s="39">
        <f t="shared" si="408"/>
        <v>0</v>
      </c>
      <c r="D548" s="39">
        <f t="shared" si="408"/>
        <v>0</v>
      </c>
      <c r="E548" s="39">
        <f t="shared" si="408"/>
        <v>0</v>
      </c>
      <c r="F548" s="39">
        <f t="shared" si="408"/>
        <v>0</v>
      </c>
      <c r="G548" s="39">
        <f t="shared" si="408"/>
        <v>0</v>
      </c>
      <c r="H548" s="39">
        <f t="shared" si="408"/>
        <v>0</v>
      </c>
      <c r="I548" s="39">
        <f t="shared" si="408"/>
        <v>0</v>
      </c>
      <c r="J548" s="39">
        <f t="shared" si="408"/>
        <v>0</v>
      </c>
      <c r="K548" s="39">
        <f t="shared" si="408"/>
        <v>0</v>
      </c>
      <c r="L548" s="39">
        <f t="shared" si="408"/>
        <v>0</v>
      </c>
      <c r="M548" s="39">
        <f t="shared" si="408"/>
        <v>0</v>
      </c>
      <c r="N548" s="39">
        <f t="shared" si="408"/>
        <v>0</v>
      </c>
      <c r="O548" s="39">
        <f t="shared" si="408"/>
        <v>0</v>
      </c>
      <c r="P548" s="39">
        <f t="shared" si="408"/>
        <v>0</v>
      </c>
      <c r="Q548" s="39">
        <f t="shared" si="408"/>
        <v>0</v>
      </c>
      <c r="R548" s="39">
        <f t="shared" si="407"/>
        <v>0</v>
      </c>
      <c r="S548" s="39">
        <f t="shared" si="407"/>
        <v>0</v>
      </c>
      <c r="T548" s="39">
        <f t="shared" si="407"/>
        <v>0</v>
      </c>
      <c r="U548" s="39">
        <f t="shared" si="407"/>
        <v>0</v>
      </c>
      <c r="V548" s="39">
        <f t="shared" si="407"/>
        <v>0</v>
      </c>
      <c r="W548" s="39">
        <f t="shared" si="407"/>
        <v>0</v>
      </c>
      <c r="X548" s="39">
        <f t="shared" si="407"/>
        <v>0</v>
      </c>
      <c r="Y548" s="39">
        <f t="shared" si="407"/>
        <v>0</v>
      </c>
      <c r="Z548" s="39">
        <f t="shared" si="407"/>
        <v>0</v>
      </c>
      <c r="AA548" s="39">
        <f t="shared" si="407"/>
        <v>0</v>
      </c>
      <c r="AB548" s="39">
        <f t="shared" si="407"/>
        <v>0</v>
      </c>
      <c r="AC548" s="39">
        <f t="shared" si="407"/>
        <v>0</v>
      </c>
      <c r="AD548" s="39">
        <f t="shared" si="407"/>
        <v>0</v>
      </c>
      <c r="AE548" s="39">
        <f t="shared" si="407"/>
        <v>0</v>
      </c>
      <c r="AF548" s="39">
        <f t="shared" si="407"/>
        <v>0</v>
      </c>
      <c r="AG548" s="39">
        <f t="shared" si="407"/>
        <v>0</v>
      </c>
      <c r="AH548" s="39">
        <f t="shared" si="407"/>
        <v>0</v>
      </c>
      <c r="AI548" s="39">
        <f t="shared" si="407"/>
        <v>0</v>
      </c>
      <c r="AJ548" s="39">
        <f t="shared" si="407"/>
        <v>0</v>
      </c>
      <c r="AK548" s="39">
        <f t="shared" si="407"/>
        <v>0</v>
      </c>
      <c r="AL548" s="39">
        <f t="shared" ref="AL548:AL554" si="409">SUM(AJ548,AH548,AF548,AD548,AB548,Z548,X548,V548,T548,R548,P548,N548,L548,J548,H548,F548,D548,B548)</f>
        <v>0</v>
      </c>
      <c r="AM548" s="39">
        <f t="shared" ref="AM548:AM554" si="410">SUM(AK548,AI548,AG548,AE548,AC548,AA548,Y548,W548,U548,S548,Q548,O548,M548,K548,I548,G548,E548,C548)</f>
        <v>0</v>
      </c>
      <c r="AN548" s="45"/>
    </row>
    <row r="549" spans="1:40">
      <c r="A549" s="48" t="s">
        <v>7</v>
      </c>
      <c r="B549" s="39">
        <f t="shared" si="408"/>
        <v>4151.3509303250548</v>
      </c>
      <c r="C549" s="39">
        <f t="shared" si="407"/>
        <v>6960.946631395801</v>
      </c>
      <c r="D549" s="39">
        <f t="shared" si="407"/>
        <v>750.08692643625443</v>
      </c>
      <c r="E549" s="39">
        <f t="shared" si="407"/>
        <v>701.36454377102677</v>
      </c>
      <c r="F549" s="39">
        <f t="shared" si="407"/>
        <v>98.939918854776991</v>
      </c>
      <c r="G549" s="39">
        <f t="shared" si="407"/>
        <v>70.007027930092733</v>
      </c>
      <c r="H549" s="39">
        <f t="shared" si="407"/>
        <v>0</v>
      </c>
      <c r="I549" s="39">
        <f t="shared" si="407"/>
        <v>0</v>
      </c>
      <c r="J549" s="39">
        <f t="shared" si="407"/>
        <v>2141.0972224070269</v>
      </c>
      <c r="K549" s="39">
        <f t="shared" si="407"/>
        <v>1661.5061970456914</v>
      </c>
      <c r="L549" s="39">
        <f t="shared" si="407"/>
        <v>1192.4841082036201</v>
      </c>
      <c r="M549" s="39">
        <f t="shared" si="407"/>
        <v>1229.7808949290638</v>
      </c>
      <c r="N549" s="39">
        <f t="shared" si="407"/>
        <v>680.08003926403865</v>
      </c>
      <c r="O549" s="39">
        <f t="shared" si="407"/>
        <v>5829.5146430307504</v>
      </c>
      <c r="P549" s="39">
        <f t="shared" si="407"/>
        <v>66.253628047292977</v>
      </c>
      <c r="Q549" s="39">
        <f t="shared" si="407"/>
        <v>181.4860185636725</v>
      </c>
      <c r="R549" s="39">
        <f t="shared" si="407"/>
        <v>1967.1670629757537</v>
      </c>
      <c r="S549" s="39">
        <f t="shared" si="407"/>
        <v>1032.3611346905577</v>
      </c>
      <c r="T549" s="39">
        <f t="shared" si="407"/>
        <v>86.144138640215346</v>
      </c>
      <c r="U549" s="39">
        <f t="shared" si="407"/>
        <v>113.64797425496153</v>
      </c>
      <c r="V549" s="39">
        <f t="shared" si="407"/>
        <v>144.64524533854711</v>
      </c>
      <c r="W549" s="39">
        <f t="shared" si="407"/>
        <v>729.0234083894494</v>
      </c>
      <c r="X549" s="39">
        <f t="shared" si="407"/>
        <v>418.77698534462155</v>
      </c>
      <c r="Y549" s="39">
        <f t="shared" si="407"/>
        <v>2238.7702554356097</v>
      </c>
      <c r="Z549" s="39">
        <f t="shared" si="407"/>
        <v>570.83073475713934</v>
      </c>
      <c r="AA549" s="39">
        <f t="shared" si="407"/>
        <v>4572.3219107217265</v>
      </c>
      <c r="AB549" s="39">
        <f t="shared" si="407"/>
        <v>0</v>
      </c>
      <c r="AC549" s="39">
        <f t="shared" si="407"/>
        <v>0</v>
      </c>
      <c r="AD549" s="39">
        <f t="shared" si="407"/>
        <v>20.636218466688671</v>
      </c>
      <c r="AE549" s="39">
        <f t="shared" si="407"/>
        <v>337.0675375961099</v>
      </c>
      <c r="AF549" s="39">
        <f t="shared" si="407"/>
        <v>0</v>
      </c>
      <c r="AG549" s="39">
        <f t="shared" si="407"/>
        <v>0</v>
      </c>
      <c r="AH549" s="39">
        <f t="shared" si="407"/>
        <v>0</v>
      </c>
      <c r="AI549" s="39">
        <f t="shared" si="407"/>
        <v>0</v>
      </c>
      <c r="AJ549" s="39">
        <f t="shared" si="407"/>
        <v>33.508355806260617</v>
      </c>
      <c r="AK549" s="39">
        <f t="shared" si="407"/>
        <v>293.16616969958085</v>
      </c>
      <c r="AL549" s="39">
        <f t="shared" si="409"/>
        <v>12322.00151486729</v>
      </c>
      <c r="AM549" s="39">
        <f t="shared" si="410"/>
        <v>25950.96434745409</v>
      </c>
      <c r="AN549" s="45"/>
    </row>
    <row r="550" spans="1:40">
      <c r="A550" s="54" t="s">
        <v>8</v>
      </c>
      <c r="B550" s="39">
        <f t="shared" si="408"/>
        <v>12740.787659577472</v>
      </c>
      <c r="C550" s="39">
        <f t="shared" si="407"/>
        <v>23286.156934977553</v>
      </c>
      <c r="D550" s="39">
        <f t="shared" si="407"/>
        <v>1030.0438280840622</v>
      </c>
      <c r="E550" s="39">
        <f t="shared" si="407"/>
        <v>1044.4704512006035</v>
      </c>
      <c r="F550" s="39">
        <f t="shared" si="407"/>
        <v>544.23481794835641</v>
      </c>
      <c r="G550" s="39">
        <f t="shared" si="407"/>
        <v>413.87598386614167</v>
      </c>
      <c r="H550" s="39">
        <f t="shared" si="407"/>
        <v>1016.1834502437086</v>
      </c>
      <c r="I550" s="39">
        <f t="shared" si="407"/>
        <v>1095.8826640277034</v>
      </c>
      <c r="J550" s="39">
        <f t="shared" si="407"/>
        <v>4354.0972338673246</v>
      </c>
      <c r="K550" s="39">
        <f t="shared" si="407"/>
        <v>3715.6304827587473</v>
      </c>
      <c r="L550" s="39">
        <f t="shared" si="407"/>
        <v>4865.0629499721672</v>
      </c>
      <c r="M550" s="39">
        <f t="shared" si="407"/>
        <v>5469.2127329533323</v>
      </c>
      <c r="N550" s="39">
        <f t="shared" si="407"/>
        <v>753.56751282630239</v>
      </c>
      <c r="O550" s="39">
        <f t="shared" si="407"/>
        <v>7137.9247970261058</v>
      </c>
      <c r="P550" s="39">
        <f t="shared" si="407"/>
        <v>361.77729925525415</v>
      </c>
      <c r="Q550" s="39">
        <f t="shared" si="407"/>
        <v>1090.6645166898143</v>
      </c>
      <c r="R550" s="39">
        <f t="shared" si="407"/>
        <v>3165.0979052870671</v>
      </c>
      <c r="S550" s="39">
        <f t="shared" si="407"/>
        <v>1841.7543811714716</v>
      </c>
      <c r="T550" s="39">
        <f t="shared" si="407"/>
        <v>705.85147820711279</v>
      </c>
      <c r="U550" s="39">
        <f t="shared" si="407"/>
        <v>1030.69371183146</v>
      </c>
      <c r="V550" s="39">
        <f t="shared" si="407"/>
        <v>262.47589327208357</v>
      </c>
      <c r="W550" s="39">
        <f t="shared" si="407"/>
        <v>1459.0026007767738</v>
      </c>
      <c r="X550" s="39">
        <f t="shared" si="407"/>
        <v>3417.8092810113862</v>
      </c>
      <c r="Y550" s="39">
        <f t="shared" si="407"/>
        <v>19554.328378574519</v>
      </c>
      <c r="Z550" s="39">
        <f t="shared" si="407"/>
        <v>694.53738022007792</v>
      </c>
      <c r="AA550" s="39">
        <f t="shared" si="407"/>
        <v>6140.583503713975</v>
      </c>
      <c r="AB550" s="39">
        <f t="shared" si="407"/>
        <v>99.327928898390368</v>
      </c>
      <c r="AC550" s="39">
        <f t="shared" si="407"/>
        <v>847.86492958674285</v>
      </c>
      <c r="AD550" s="39">
        <f t="shared" si="407"/>
        <v>0</v>
      </c>
      <c r="AE550" s="39">
        <f t="shared" si="407"/>
        <v>0</v>
      </c>
      <c r="AF550" s="39">
        <f t="shared" si="407"/>
        <v>102.10860915335428</v>
      </c>
      <c r="AG550" s="39">
        <f t="shared" si="407"/>
        <v>837.55056971005149</v>
      </c>
      <c r="AH550" s="39">
        <f t="shared" si="407"/>
        <v>0</v>
      </c>
      <c r="AI550" s="39">
        <f t="shared" si="407"/>
        <v>0</v>
      </c>
      <c r="AJ550" s="39">
        <f t="shared" si="407"/>
        <v>90.474489240144607</v>
      </c>
      <c r="AK550" s="39">
        <f t="shared" si="407"/>
        <v>880.7049379331545</v>
      </c>
      <c r="AL550" s="39">
        <f t="shared" si="409"/>
        <v>34203.437717064262</v>
      </c>
      <c r="AM550" s="39">
        <f t="shared" si="410"/>
        <v>75846.301576798141</v>
      </c>
      <c r="AN550" s="45"/>
    </row>
    <row r="551" spans="1:40">
      <c r="A551" s="48" t="s">
        <v>9</v>
      </c>
      <c r="B551" s="39">
        <f t="shared" si="408"/>
        <v>5555.1176838725596</v>
      </c>
      <c r="C551" s="39">
        <f t="shared" si="407"/>
        <v>9459.0005396102897</v>
      </c>
      <c r="D551" s="39">
        <f t="shared" si="407"/>
        <v>618.46519005987238</v>
      </c>
      <c r="E551" s="39">
        <f t="shared" si="407"/>
        <v>580.30344149337134</v>
      </c>
      <c r="F551" s="39">
        <f t="shared" si="407"/>
        <v>253.45807792723247</v>
      </c>
      <c r="G551" s="39">
        <f t="shared" si="407"/>
        <v>176.2152186978787</v>
      </c>
      <c r="H551" s="39">
        <f t="shared" si="407"/>
        <v>116.42901749648379</v>
      </c>
      <c r="I551" s="39">
        <f t="shared" si="407"/>
        <v>123.59745014481436</v>
      </c>
      <c r="J551" s="39">
        <f t="shared" si="407"/>
        <v>884.90419372804979</v>
      </c>
      <c r="K551" s="39">
        <f t="shared" si="407"/>
        <v>711.79147302962213</v>
      </c>
      <c r="L551" s="39">
        <f t="shared" si="407"/>
        <v>2764.1397173633322</v>
      </c>
      <c r="M551" s="39">
        <f t="shared" si="407"/>
        <v>2895.3249072352942</v>
      </c>
      <c r="N551" s="39">
        <f t="shared" si="407"/>
        <v>175.84337683224445</v>
      </c>
      <c r="O551" s="39">
        <f t="shared" si="407"/>
        <v>1580.6386381105699</v>
      </c>
      <c r="P551" s="39">
        <f t="shared" si="407"/>
        <v>347.58794659291163</v>
      </c>
      <c r="Q551" s="39">
        <f t="shared" si="407"/>
        <v>988.87410074411855</v>
      </c>
      <c r="R551" s="39">
        <f t="shared" si="407"/>
        <v>1486.8398195672119</v>
      </c>
      <c r="S551" s="39">
        <f t="shared" si="407"/>
        <v>824.28306602321936</v>
      </c>
      <c r="T551" s="39">
        <f t="shared" si="407"/>
        <v>217.12441100334533</v>
      </c>
      <c r="U551" s="39">
        <f t="shared" si="407"/>
        <v>301.40680774202292</v>
      </c>
      <c r="V551" s="39">
        <f t="shared" si="407"/>
        <v>190.86808609999602</v>
      </c>
      <c r="W551" s="39">
        <f t="shared" si="407"/>
        <v>1004.1031188778271</v>
      </c>
      <c r="X551" s="39">
        <f t="shared" si="407"/>
        <v>1496.8140379836566</v>
      </c>
      <c r="Y551" s="39">
        <f t="shared" si="407"/>
        <v>7786.7992059272483</v>
      </c>
      <c r="Z551" s="39">
        <f t="shared" si="407"/>
        <v>458.65383864995346</v>
      </c>
      <c r="AA551" s="39">
        <f t="shared" si="407"/>
        <v>3842.2430951117399</v>
      </c>
      <c r="AB551" s="39">
        <f t="shared" si="407"/>
        <v>345.7158864543303</v>
      </c>
      <c r="AC551" s="39">
        <f t="shared" si="407"/>
        <v>2569.6232499054368</v>
      </c>
      <c r="AD551" s="39">
        <f t="shared" si="407"/>
        <v>27.011443924484535</v>
      </c>
      <c r="AE551" s="39">
        <f t="shared" si="407"/>
        <v>431.69539543066975</v>
      </c>
      <c r="AF551" s="39">
        <f t="shared" si="407"/>
        <v>0</v>
      </c>
      <c r="AG551" s="39">
        <f t="shared" si="407"/>
        <v>0</v>
      </c>
      <c r="AH551" s="39">
        <f t="shared" si="407"/>
        <v>287.98090604140305</v>
      </c>
      <c r="AI551" s="39">
        <f t="shared" si="407"/>
        <v>57.263071121784478</v>
      </c>
      <c r="AJ551" s="39">
        <f t="shared" si="407"/>
        <v>130.1357275509111</v>
      </c>
      <c r="AK551" s="39">
        <f t="shared" si="407"/>
        <v>1213.3630454656395</v>
      </c>
      <c r="AL551" s="39">
        <f t="shared" si="409"/>
        <v>15357.089361147981</v>
      </c>
      <c r="AM551" s="39">
        <f t="shared" si="410"/>
        <v>34546.525824671553</v>
      </c>
      <c r="AN551" s="45"/>
    </row>
    <row r="552" spans="1:40">
      <c r="A552" s="54" t="s">
        <v>10</v>
      </c>
      <c r="B552" s="39">
        <f t="shared" si="408"/>
        <v>10623.992458679673</v>
      </c>
      <c r="C552" s="39">
        <f t="shared" si="407"/>
        <v>16395.214313365952</v>
      </c>
      <c r="D552" s="39">
        <f t="shared" si="407"/>
        <v>2036.0550189873943</v>
      </c>
      <c r="E552" s="39">
        <f t="shared" si="407"/>
        <v>1727.4307247358843</v>
      </c>
      <c r="F552" s="39">
        <f t="shared" si="407"/>
        <v>454.09092517300036</v>
      </c>
      <c r="G552" s="39">
        <f t="shared" si="407"/>
        <v>284.28096595699213</v>
      </c>
      <c r="H552" s="39">
        <f t="shared" si="407"/>
        <v>1970.7391285551703</v>
      </c>
      <c r="I552" s="39">
        <f t="shared" si="407"/>
        <v>1931.1948426539689</v>
      </c>
      <c r="J552" s="39">
        <f t="shared" si="407"/>
        <v>2097.6535007290167</v>
      </c>
      <c r="K552" s="39">
        <f t="shared" si="407"/>
        <v>1535.2637005383092</v>
      </c>
      <c r="L552" s="39">
        <f t="shared" si="407"/>
        <v>6688.1558122466649</v>
      </c>
      <c r="M552" s="39">
        <f t="shared" si="407"/>
        <v>6349.4786280154185</v>
      </c>
      <c r="N552" s="39">
        <f t="shared" si="407"/>
        <v>281.77594964140599</v>
      </c>
      <c r="O552" s="39">
        <f t="shared" si="407"/>
        <v>2310.1305977799361</v>
      </c>
      <c r="P552" s="39">
        <f t="shared" si="407"/>
        <v>856.49773305639576</v>
      </c>
      <c r="Q552" s="39">
        <f t="shared" si="407"/>
        <v>2218.082920573333</v>
      </c>
      <c r="R552" s="39">
        <f t="shared" si="407"/>
        <v>3518.2106363836606</v>
      </c>
      <c r="S552" s="39">
        <f t="shared" si="407"/>
        <v>1781.0546807089861</v>
      </c>
      <c r="T552" s="39">
        <f t="shared" si="407"/>
        <v>1114.8212906932374</v>
      </c>
      <c r="U552" s="39">
        <f t="shared" si="407"/>
        <v>1412.1982956985767</v>
      </c>
      <c r="V552" s="39">
        <f t="shared" si="407"/>
        <v>0</v>
      </c>
      <c r="W552" s="39">
        <f t="shared" si="407"/>
        <v>0</v>
      </c>
      <c r="X552" s="39">
        <f t="shared" si="407"/>
        <v>6763.6559133369556</v>
      </c>
      <c r="Y552" s="39">
        <f t="shared" si="407"/>
        <v>31627.374960383833</v>
      </c>
      <c r="Z552" s="39">
        <f t="shared" si="407"/>
        <v>1047.6267400207821</v>
      </c>
      <c r="AA552" s="39">
        <f t="shared" si="407"/>
        <v>8000.1811766646242</v>
      </c>
      <c r="AB552" s="39">
        <f t="shared" si="407"/>
        <v>1161.095790901285</v>
      </c>
      <c r="AC552" s="39">
        <f t="shared" si="407"/>
        <v>7646.1950193808916</v>
      </c>
      <c r="AD552" s="39">
        <f t="shared" si="407"/>
        <v>0</v>
      </c>
      <c r="AE552" s="39">
        <f t="shared" si="407"/>
        <v>0</v>
      </c>
      <c r="AF552" s="39">
        <f t="shared" si="407"/>
        <v>337.81149276820003</v>
      </c>
      <c r="AG552" s="39">
        <f t="shared" si="407"/>
        <v>2135.3181142979838</v>
      </c>
      <c r="AH552" s="39">
        <f t="shared" si="407"/>
        <v>0</v>
      </c>
      <c r="AI552" s="39">
        <f t="shared" si="407"/>
        <v>0</v>
      </c>
      <c r="AJ552" s="39">
        <f t="shared" si="407"/>
        <v>547.45092416458749</v>
      </c>
      <c r="AK552" s="39">
        <f t="shared" si="407"/>
        <v>4670.490947782122</v>
      </c>
      <c r="AL552" s="39">
        <f t="shared" si="409"/>
        <v>39499.633315337429</v>
      </c>
      <c r="AM552" s="39">
        <f t="shared" si="410"/>
        <v>90023.889888536811</v>
      </c>
      <c r="AN552" s="45"/>
    </row>
    <row r="553" spans="1:40">
      <c r="A553" s="48" t="s">
        <v>11</v>
      </c>
      <c r="B553" s="39">
        <f t="shared" si="408"/>
        <v>7079.4623406103601</v>
      </c>
      <c r="C553" s="39">
        <f t="shared" si="407"/>
        <v>13242.591140255279</v>
      </c>
      <c r="D553" s="39">
        <f t="shared" si="407"/>
        <v>2775.0276315156862</v>
      </c>
      <c r="E553" s="39">
        <f t="shared" si="407"/>
        <v>2845.9884703788139</v>
      </c>
      <c r="F553" s="39">
        <f t="shared" si="407"/>
        <v>1945.5010910692342</v>
      </c>
      <c r="G553" s="39">
        <f t="shared" si="407"/>
        <v>1465.0429901179086</v>
      </c>
      <c r="H553" s="39">
        <f t="shared" si="407"/>
        <v>1335.2576024862537</v>
      </c>
      <c r="I553" s="39">
        <f t="shared" si="407"/>
        <v>1620.3624663789624</v>
      </c>
      <c r="J553" s="39">
        <f t="shared" si="407"/>
        <v>1887.8927432098487</v>
      </c>
      <c r="K553" s="39">
        <f t="shared" si="407"/>
        <v>1682.6258765713615</v>
      </c>
      <c r="L553" s="39">
        <f t="shared" si="407"/>
        <v>4492.9808725395333</v>
      </c>
      <c r="M553" s="39">
        <f t="shared" si="407"/>
        <v>5170.4645089847836</v>
      </c>
      <c r="N553" s="39">
        <f t="shared" si="407"/>
        <v>0</v>
      </c>
      <c r="O553" s="39">
        <f t="shared" si="407"/>
        <v>0</v>
      </c>
      <c r="P553" s="39">
        <f t="shared" si="407"/>
        <v>310.0792697967525</v>
      </c>
      <c r="Q553" s="39">
        <f t="shared" si="407"/>
        <v>978.38075227123011</v>
      </c>
      <c r="R553" s="39">
        <f t="shared" si="407"/>
        <v>5036.4485444056327</v>
      </c>
      <c r="S553" s="39">
        <f t="shared" si="407"/>
        <v>3117.8233704575377</v>
      </c>
      <c r="T553" s="39">
        <f t="shared" si="407"/>
        <v>847.73804831477673</v>
      </c>
      <c r="U553" s="39">
        <f t="shared" si="407"/>
        <v>1312.161830045281</v>
      </c>
      <c r="V553" s="39">
        <f t="shared" si="407"/>
        <v>0</v>
      </c>
      <c r="W553" s="39">
        <f t="shared" si="407"/>
        <v>0</v>
      </c>
      <c r="X553" s="39">
        <f t="shared" si="407"/>
        <v>6615.7475300871602</v>
      </c>
      <c r="Y553" s="39">
        <f t="shared" si="407"/>
        <v>37134.164552147777</v>
      </c>
      <c r="Z553" s="39">
        <f t="shared" si="407"/>
        <v>344.65980962569682</v>
      </c>
      <c r="AA553" s="39">
        <f t="shared" si="407"/>
        <v>3212.2547740933992</v>
      </c>
      <c r="AB553" s="39">
        <f t="shared" si="407"/>
        <v>967.77200015002711</v>
      </c>
      <c r="AC553" s="39">
        <f t="shared" si="407"/>
        <v>7522.3429497996149</v>
      </c>
      <c r="AD553" s="39">
        <f t="shared" si="407"/>
        <v>0</v>
      </c>
      <c r="AE553" s="39">
        <f t="shared" si="407"/>
        <v>0</v>
      </c>
      <c r="AF553" s="39">
        <f t="shared" si="407"/>
        <v>0</v>
      </c>
      <c r="AG553" s="39">
        <f t="shared" si="407"/>
        <v>0</v>
      </c>
      <c r="AH553" s="39">
        <f t="shared" si="407"/>
        <v>1664.8909229506692</v>
      </c>
      <c r="AI553" s="39">
        <f t="shared" si="407"/>
        <v>375.35940687535935</v>
      </c>
      <c r="AJ553" s="39">
        <f t="shared" si="407"/>
        <v>150.9941870884735</v>
      </c>
      <c r="AK553" s="39">
        <f t="shared" si="407"/>
        <v>1579.2344961043634</v>
      </c>
      <c r="AL553" s="39">
        <f t="shared" si="409"/>
        <v>35454.452593850103</v>
      </c>
      <c r="AM553" s="39">
        <f t="shared" si="410"/>
        <v>81258.797584481668</v>
      </c>
      <c r="AN553" s="45"/>
    </row>
    <row r="554" spans="1:40">
      <c r="A554" s="54" t="s">
        <v>12</v>
      </c>
      <c r="B554" s="39">
        <f t="shared" si="408"/>
        <v>5865.8418768703186</v>
      </c>
      <c r="C554" s="39">
        <f t="shared" si="407"/>
        <v>7587.9501504020536</v>
      </c>
      <c r="D554" s="39">
        <f t="shared" si="407"/>
        <v>2334.9304511218506</v>
      </c>
      <c r="E554" s="39">
        <f t="shared" si="407"/>
        <v>1643.8239034184635</v>
      </c>
      <c r="F554" s="39">
        <f t="shared" si="407"/>
        <v>0</v>
      </c>
      <c r="G554" s="39">
        <f t="shared" si="407"/>
        <v>0</v>
      </c>
      <c r="H554" s="39">
        <f t="shared" si="407"/>
        <v>0</v>
      </c>
      <c r="I554" s="39">
        <f t="shared" si="407"/>
        <v>0</v>
      </c>
      <c r="J554" s="39">
        <f t="shared" si="407"/>
        <v>2392.7699280499241</v>
      </c>
      <c r="K554" s="39">
        <f t="shared" si="407"/>
        <v>1493.2312967212358</v>
      </c>
      <c r="L554" s="39">
        <f t="shared" si="407"/>
        <v>11177.286220563548</v>
      </c>
      <c r="M554" s="39">
        <f t="shared" si="407"/>
        <v>8896.2271873908794</v>
      </c>
      <c r="N554" s="39">
        <f t="shared" ref="N554:AK554" si="411">N491*$H$26</f>
        <v>0</v>
      </c>
      <c r="O554" s="39">
        <f t="shared" si="411"/>
        <v>0</v>
      </c>
      <c r="P554" s="39">
        <f t="shared" si="411"/>
        <v>769.72114642023257</v>
      </c>
      <c r="Q554" s="39">
        <f t="shared" si="411"/>
        <v>1703.028047953067</v>
      </c>
      <c r="R554" s="39">
        <f t="shared" si="411"/>
        <v>10054.181038701339</v>
      </c>
      <c r="S554" s="39">
        <f t="shared" si="411"/>
        <v>4406.1832316883138</v>
      </c>
      <c r="T554" s="39">
        <f t="shared" si="411"/>
        <v>1002.6510902456424</v>
      </c>
      <c r="U554" s="39">
        <f t="shared" si="411"/>
        <v>1096.5646205239477</v>
      </c>
      <c r="V554" s="39">
        <f t="shared" si="411"/>
        <v>0</v>
      </c>
      <c r="W554" s="39">
        <f t="shared" si="411"/>
        <v>0</v>
      </c>
      <c r="X554" s="39">
        <f t="shared" si="411"/>
        <v>29271.799518516622</v>
      </c>
      <c r="Y554" s="39">
        <f t="shared" si="411"/>
        <v>110686.54578527386</v>
      </c>
      <c r="Z554" s="39">
        <f t="shared" si="411"/>
        <v>404.2528363195824</v>
      </c>
      <c r="AA554" s="39">
        <f t="shared" si="411"/>
        <v>2654.5723634683727</v>
      </c>
      <c r="AB554" s="39">
        <f t="shared" si="411"/>
        <v>486.95920189041914</v>
      </c>
      <c r="AC554" s="39">
        <f t="shared" si="411"/>
        <v>2439.2355754601676</v>
      </c>
      <c r="AD554" s="39">
        <f t="shared" si="411"/>
        <v>0</v>
      </c>
      <c r="AE554" s="39">
        <f t="shared" si="411"/>
        <v>0</v>
      </c>
      <c r="AF554" s="39">
        <f t="shared" si="411"/>
        <v>0</v>
      </c>
      <c r="AG554" s="39">
        <f t="shared" si="411"/>
        <v>0</v>
      </c>
      <c r="AH554" s="39">
        <f t="shared" si="411"/>
        <v>0</v>
      </c>
      <c r="AI554" s="39">
        <f t="shared" si="411"/>
        <v>0</v>
      </c>
      <c r="AJ554" s="39">
        <f t="shared" si="411"/>
        <v>0</v>
      </c>
      <c r="AK554" s="39">
        <f t="shared" si="411"/>
        <v>0</v>
      </c>
      <c r="AL554" s="39">
        <f t="shared" si="409"/>
        <v>63760.39330869948</v>
      </c>
      <c r="AM554" s="39">
        <f t="shared" si="410"/>
        <v>142607.36216230036</v>
      </c>
      <c r="AN554" s="45"/>
    </row>
    <row r="555" spans="1:40">
      <c r="A555" s="44"/>
      <c r="B555" s="63"/>
      <c r="C555" s="63"/>
      <c r="D555" s="63"/>
      <c r="E555" s="63"/>
      <c r="F555" s="63"/>
      <c r="G555" s="63"/>
      <c r="H555" s="63"/>
      <c r="I555" s="63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  <c r="AC555" s="64"/>
      <c r="AD555" s="64"/>
      <c r="AE555" s="64"/>
      <c r="AF555" s="64"/>
      <c r="AG555" s="64"/>
      <c r="AH555" s="64"/>
      <c r="AI555" s="64"/>
      <c r="AJ555" s="64"/>
      <c r="AK555" s="64"/>
      <c r="AL555" s="64"/>
      <c r="AM555" s="64"/>
      <c r="AN555" s="45"/>
    </row>
    <row r="556" spans="1:40" ht="22.5">
      <c r="A556" s="44"/>
      <c r="B556" s="16" t="s">
        <v>37</v>
      </c>
      <c r="C556" s="25"/>
      <c r="D556" s="16" t="s">
        <v>38</v>
      </c>
      <c r="E556" s="16"/>
      <c r="F556" s="16" t="s">
        <v>154</v>
      </c>
      <c r="G556" s="16"/>
      <c r="H556" s="16" t="s">
        <v>39</v>
      </c>
      <c r="I556" s="16"/>
      <c r="J556" s="16" t="s">
        <v>40</v>
      </c>
      <c r="K556" s="16"/>
      <c r="L556" s="16" t="s">
        <v>51</v>
      </c>
      <c r="M556" s="16"/>
      <c r="N556" s="16" t="s">
        <v>158</v>
      </c>
      <c r="O556" s="16"/>
      <c r="P556" s="16" t="s">
        <v>159</v>
      </c>
      <c r="Q556" s="16"/>
      <c r="R556" s="16" t="s">
        <v>161</v>
      </c>
      <c r="S556" s="16"/>
      <c r="T556" s="16" t="s">
        <v>55</v>
      </c>
      <c r="U556" s="16"/>
      <c r="V556" s="16" t="s">
        <v>163</v>
      </c>
      <c r="W556" s="16"/>
      <c r="X556" s="16" t="s">
        <v>165</v>
      </c>
      <c r="Y556" s="16"/>
      <c r="Z556" s="16" t="s">
        <v>167</v>
      </c>
      <c r="AA556" s="16"/>
      <c r="AB556" s="16" t="s">
        <v>169</v>
      </c>
      <c r="AC556" s="16"/>
      <c r="AD556" s="16" t="s">
        <v>171</v>
      </c>
      <c r="AE556" s="16"/>
      <c r="AF556" s="16" t="s">
        <v>173</v>
      </c>
      <c r="AG556" s="16"/>
      <c r="AH556" s="16" t="s">
        <v>174</v>
      </c>
      <c r="AI556" s="16"/>
      <c r="AJ556" s="16" t="s">
        <v>61</v>
      </c>
      <c r="AK556" s="16"/>
      <c r="AL556" s="23" t="s">
        <v>177</v>
      </c>
      <c r="AM556" s="81">
        <f>SUM(AL558:AM558)</f>
        <v>5115997.2636548411</v>
      </c>
      <c r="AN556" s="45"/>
    </row>
    <row r="557" spans="1:40">
      <c r="A557" s="65" t="s">
        <v>34</v>
      </c>
      <c r="B557" s="16" t="s">
        <v>30</v>
      </c>
      <c r="C557" s="16" t="s">
        <v>31</v>
      </c>
      <c r="D557" s="16" t="s">
        <v>30</v>
      </c>
      <c r="E557" s="16" t="s">
        <v>31</v>
      </c>
      <c r="F557" s="16" t="s">
        <v>30</v>
      </c>
      <c r="G557" s="16" t="s">
        <v>31</v>
      </c>
      <c r="H557" s="16" t="s">
        <v>30</v>
      </c>
      <c r="I557" s="16" t="s">
        <v>31</v>
      </c>
      <c r="J557" s="16" t="s">
        <v>30</v>
      </c>
      <c r="K557" s="16" t="s">
        <v>31</v>
      </c>
      <c r="L557" s="16" t="s">
        <v>30</v>
      </c>
      <c r="M557" s="16" t="s">
        <v>31</v>
      </c>
      <c r="N557" s="16" t="s">
        <v>30</v>
      </c>
      <c r="O557" s="16" t="s">
        <v>31</v>
      </c>
      <c r="P557" s="16" t="s">
        <v>30</v>
      </c>
      <c r="Q557" s="16" t="s">
        <v>31</v>
      </c>
      <c r="R557" s="16" t="s">
        <v>30</v>
      </c>
      <c r="S557" s="16" t="s">
        <v>31</v>
      </c>
      <c r="T557" s="16" t="s">
        <v>30</v>
      </c>
      <c r="U557" s="16" t="s">
        <v>31</v>
      </c>
      <c r="V557" s="16" t="s">
        <v>30</v>
      </c>
      <c r="W557" s="16" t="s">
        <v>31</v>
      </c>
      <c r="X557" s="16" t="s">
        <v>30</v>
      </c>
      <c r="Y557" s="16" t="s">
        <v>31</v>
      </c>
      <c r="Z557" s="16" t="s">
        <v>30</v>
      </c>
      <c r="AA557" s="16" t="s">
        <v>31</v>
      </c>
      <c r="AB557" s="16" t="s">
        <v>30</v>
      </c>
      <c r="AC557" s="16" t="s">
        <v>31</v>
      </c>
      <c r="AD557" s="16" t="s">
        <v>30</v>
      </c>
      <c r="AE557" s="16" t="s">
        <v>31</v>
      </c>
      <c r="AF557" s="16" t="s">
        <v>30</v>
      </c>
      <c r="AG557" s="16" t="s">
        <v>31</v>
      </c>
      <c r="AH557" s="16" t="s">
        <v>30</v>
      </c>
      <c r="AI557" s="16" t="s">
        <v>31</v>
      </c>
      <c r="AJ557" s="16" t="s">
        <v>30</v>
      </c>
      <c r="AK557" s="16" t="s">
        <v>31</v>
      </c>
      <c r="AL557" s="23" t="s">
        <v>30</v>
      </c>
      <c r="AM557" s="23" t="s">
        <v>31</v>
      </c>
      <c r="AN557" s="45"/>
    </row>
    <row r="558" spans="1:40">
      <c r="A558" s="46" t="s">
        <v>5</v>
      </c>
      <c r="B558" s="39">
        <f>SUM(B559:B566)</f>
        <v>345407.0951706706</v>
      </c>
      <c r="C558" s="39">
        <f t="shared" ref="C558:AM558" si="412">SUM(C559:C566)</f>
        <v>555827.54057754995</v>
      </c>
      <c r="D558" s="39">
        <f t="shared" si="412"/>
        <v>86438.597039405591</v>
      </c>
      <c r="E558" s="39">
        <f t="shared" si="412"/>
        <v>75626.140813518388</v>
      </c>
      <c r="F558" s="39">
        <f t="shared" si="412"/>
        <v>32851.585456386194</v>
      </c>
      <c r="G558" s="39">
        <f t="shared" si="412"/>
        <v>23374.409249506691</v>
      </c>
      <c r="H558" s="39">
        <f t="shared" si="412"/>
        <v>32432.242977946793</v>
      </c>
      <c r="I558" s="39">
        <f t="shared" si="412"/>
        <v>34340.366647979667</v>
      </c>
      <c r="J558" s="39">
        <f t="shared" si="412"/>
        <v>105846.47558023938</v>
      </c>
      <c r="K558" s="39">
        <f t="shared" si="412"/>
        <v>79299.570941970102</v>
      </c>
      <c r="L558" s="39">
        <f t="shared" si="412"/>
        <v>248147.01449422835</v>
      </c>
      <c r="M558" s="39">
        <f t="shared" si="412"/>
        <v>229989.6407317378</v>
      </c>
      <c r="N558" s="39">
        <f t="shared" si="412"/>
        <v>15499.509102239705</v>
      </c>
      <c r="O558" s="39">
        <f t="shared" si="412"/>
        <v>128881.81680868304</v>
      </c>
      <c r="P558" s="39">
        <f t="shared" si="412"/>
        <v>21758.260561426414</v>
      </c>
      <c r="Q558" s="39">
        <f t="shared" si="412"/>
        <v>55397.402619476707</v>
      </c>
      <c r="R558" s="39">
        <f t="shared" si="412"/>
        <v>206023.38792275672</v>
      </c>
      <c r="S558" s="39">
        <f t="shared" si="412"/>
        <v>102885.79673404986</v>
      </c>
      <c r="T558" s="39">
        <f t="shared" si="412"/>
        <v>30823.200273904687</v>
      </c>
      <c r="U558" s="39">
        <f t="shared" si="412"/>
        <v>39588.72818590363</v>
      </c>
      <c r="V558" s="39">
        <f t="shared" si="412"/>
        <v>4568.7304548412212</v>
      </c>
      <c r="W558" s="39">
        <f t="shared" si="412"/>
        <v>23021.029453233445</v>
      </c>
      <c r="X558" s="39">
        <f t="shared" si="412"/>
        <v>396789.72115939914</v>
      </c>
      <c r="Y558" s="39">
        <f t="shared" si="412"/>
        <v>1664266.7923394162</v>
      </c>
      <c r="Z558" s="39">
        <f t="shared" si="412"/>
        <v>28927.81023712545</v>
      </c>
      <c r="AA558" s="39">
        <f t="shared" si="412"/>
        <v>223578.31038386197</v>
      </c>
      <c r="AB558" s="39">
        <f t="shared" si="412"/>
        <v>25604.561002290218</v>
      </c>
      <c r="AC558" s="39">
        <f t="shared" si="412"/>
        <v>172725.97376176246</v>
      </c>
      <c r="AD558" s="39">
        <f t="shared" si="412"/>
        <v>418.44142557903604</v>
      </c>
      <c r="AE558" s="39">
        <f t="shared" si="412"/>
        <v>6525.3821833268676</v>
      </c>
      <c r="AF558" s="39">
        <f t="shared" si="412"/>
        <v>2477.9930577949222</v>
      </c>
      <c r="AG558" s="39">
        <f t="shared" si="412"/>
        <v>15916.787956775172</v>
      </c>
      <c r="AH558" s="39">
        <f t="shared" si="412"/>
        <v>20725.149596475792</v>
      </c>
      <c r="AI558" s="39">
        <f t="shared" si="412"/>
        <v>4445.8815327370057</v>
      </c>
      <c r="AJ558" s="39">
        <f t="shared" si="412"/>
        <v>7742.257737457232</v>
      </c>
      <c r="AK558" s="39">
        <f t="shared" si="412"/>
        <v>67823.659483185329</v>
      </c>
      <c r="AL558" s="39">
        <f t="shared" si="412"/>
        <v>1612482.0332501675</v>
      </c>
      <c r="AM558" s="39">
        <f t="shared" si="412"/>
        <v>3503515.2304046741</v>
      </c>
      <c r="AN558" s="45"/>
    </row>
    <row r="559" spans="1:40">
      <c r="A559" s="48" t="s">
        <v>13</v>
      </c>
      <c r="B559" s="39">
        <f>B496*$H$26</f>
        <v>1230.9263067083566</v>
      </c>
      <c r="C559" s="39">
        <f t="shared" ref="C559:AK566" si="413">C496*$H$26</f>
        <v>2000.3302126443177</v>
      </c>
      <c r="D559" s="39">
        <f t="shared" si="413"/>
        <v>802.60197711807143</v>
      </c>
      <c r="E559" s="39">
        <f t="shared" si="413"/>
        <v>733.13070603222957</v>
      </c>
      <c r="F559" s="39">
        <f t="shared" si="413"/>
        <v>260.56314985296962</v>
      </c>
      <c r="G559" s="39">
        <f t="shared" si="413"/>
        <v>182.61788086469062</v>
      </c>
      <c r="H559" s="39">
        <f t="shared" si="413"/>
        <v>142.33027648768487</v>
      </c>
      <c r="I559" s="39">
        <f t="shared" si="413"/>
        <v>122.07912013357844</v>
      </c>
      <c r="J559" s="39">
        <f t="shared" si="413"/>
        <v>585.6079905918466</v>
      </c>
      <c r="K559" s="39">
        <f t="shared" si="413"/>
        <v>434.296280837545</v>
      </c>
      <c r="L559" s="39">
        <f t="shared" si="413"/>
        <v>478.5348155862464</v>
      </c>
      <c r="M559" s="39">
        <f t="shared" si="413"/>
        <v>478.20954802626233</v>
      </c>
      <c r="N559" s="39">
        <f t="shared" si="413"/>
        <v>168.03272296136697</v>
      </c>
      <c r="O559" s="39">
        <f t="shared" si="413"/>
        <v>1366.6138135132867</v>
      </c>
      <c r="P559" s="39">
        <f t="shared" si="413"/>
        <v>47.698364814220731</v>
      </c>
      <c r="Q559" s="39">
        <f t="shared" si="413"/>
        <v>124.72731149645077</v>
      </c>
      <c r="R559" s="39">
        <f t="shared" si="413"/>
        <v>541.8604821423213</v>
      </c>
      <c r="S559" s="39">
        <f t="shared" si="413"/>
        <v>268.17151873635868</v>
      </c>
      <c r="T559" s="39">
        <f t="shared" si="413"/>
        <v>130.16217681064444</v>
      </c>
      <c r="U559" s="39">
        <f t="shared" si="413"/>
        <v>162.43816908422085</v>
      </c>
      <c r="V559" s="39">
        <f t="shared" si="413"/>
        <v>55.79971622602266</v>
      </c>
      <c r="W559" s="39">
        <f t="shared" si="413"/>
        <v>267.61652241982074</v>
      </c>
      <c r="X559" s="39">
        <f t="shared" si="413"/>
        <v>32.713068160843584</v>
      </c>
      <c r="Y559" s="39">
        <f t="shared" si="413"/>
        <v>174.43041528633077</v>
      </c>
      <c r="Z559" s="39">
        <f t="shared" si="413"/>
        <v>528.07777098800261</v>
      </c>
      <c r="AA559" s="39">
        <f t="shared" si="413"/>
        <v>4020.3061013484503</v>
      </c>
      <c r="AB559" s="39">
        <f t="shared" si="413"/>
        <v>11.785078422740956</v>
      </c>
      <c r="AC559" s="39">
        <f t="shared" si="413"/>
        <v>102.37777267475848</v>
      </c>
      <c r="AD559" s="39">
        <f t="shared" si="413"/>
        <v>14.470813823773225</v>
      </c>
      <c r="AE559" s="39">
        <f t="shared" si="413"/>
        <v>234.93616846889859</v>
      </c>
      <c r="AF559" s="39">
        <f t="shared" si="413"/>
        <v>0</v>
      </c>
      <c r="AG559" s="39">
        <f t="shared" si="413"/>
        <v>0</v>
      </c>
      <c r="AH559" s="39">
        <f t="shared" si="413"/>
        <v>0</v>
      </c>
      <c r="AI559" s="39">
        <f t="shared" si="413"/>
        <v>0</v>
      </c>
      <c r="AJ559" s="39">
        <f t="shared" si="413"/>
        <v>76.058902981691219</v>
      </c>
      <c r="AK559" s="39">
        <f t="shared" si="413"/>
        <v>624.82028505337621</v>
      </c>
      <c r="AL559" s="39">
        <f>SUM(AJ559,AH559,AF559,AD559,AB559,Z559,X559,V559,T559,R559,P559,N559,L559,J559,H559,F559,D559,B559)</f>
        <v>5107.2236136768024</v>
      </c>
      <c r="AM559" s="39">
        <f>SUM(AK559,AI559,AG559,AE559,AC559,AA559,Y559,W559,U559,S559,Q559,O559,M559,K559,I559,G559,E559,C559)</f>
        <v>11297.101826620576</v>
      </c>
      <c r="AN559" s="45"/>
    </row>
    <row r="560" spans="1:40">
      <c r="A560" s="54" t="s">
        <v>6</v>
      </c>
      <c r="B560" s="39">
        <f t="shared" ref="B560:Q566" si="414">B497*$H$26</f>
        <v>17145.904785469891</v>
      </c>
      <c r="C560" s="39">
        <f t="shared" si="414"/>
        <v>27382.24869260683</v>
      </c>
      <c r="D560" s="39">
        <f t="shared" si="414"/>
        <v>7722.7981365410251</v>
      </c>
      <c r="E560" s="39">
        <f t="shared" si="414"/>
        <v>7029.0947490704466</v>
      </c>
      <c r="F560" s="39">
        <f t="shared" si="414"/>
        <v>3448.5748940209492</v>
      </c>
      <c r="G560" s="39">
        <f t="shared" si="414"/>
        <v>2465.7767471320112</v>
      </c>
      <c r="H560" s="39">
        <f t="shared" si="414"/>
        <v>557.64889134232385</v>
      </c>
      <c r="I560" s="39">
        <f t="shared" si="414"/>
        <v>413.6927876554708</v>
      </c>
      <c r="J560" s="39">
        <f t="shared" si="414"/>
        <v>9874.514755402648</v>
      </c>
      <c r="K560" s="39">
        <f t="shared" si="414"/>
        <v>7020.5203092885668</v>
      </c>
      <c r="L560" s="39">
        <f t="shared" si="414"/>
        <v>7066.6930949153666</v>
      </c>
      <c r="M560" s="39">
        <f t="shared" si="414"/>
        <v>6938.2603501887634</v>
      </c>
      <c r="N560" s="39">
        <f t="shared" si="414"/>
        <v>4023.4270331412058</v>
      </c>
      <c r="O560" s="39">
        <f t="shared" si="414"/>
        <v>31012.48099721508</v>
      </c>
      <c r="P560" s="39">
        <f t="shared" si="414"/>
        <v>1218.8217852089704</v>
      </c>
      <c r="Q560" s="39">
        <f t="shared" si="414"/>
        <v>3050.5835917045074</v>
      </c>
      <c r="R560" s="39">
        <f t="shared" si="413"/>
        <v>1883.193998766465</v>
      </c>
      <c r="S560" s="39">
        <f t="shared" si="413"/>
        <v>871.96761090518987</v>
      </c>
      <c r="T560" s="39">
        <f t="shared" si="413"/>
        <v>503.4372509688053</v>
      </c>
      <c r="U560" s="39">
        <f t="shared" si="413"/>
        <v>591.46413879412273</v>
      </c>
      <c r="V560" s="39">
        <f t="shared" si="413"/>
        <v>571.60022559752269</v>
      </c>
      <c r="W560" s="39">
        <f t="shared" si="413"/>
        <v>2610.2840205197022</v>
      </c>
      <c r="X560" s="39">
        <f t="shared" si="413"/>
        <v>510.20964738910897</v>
      </c>
      <c r="Y560" s="39">
        <f t="shared" si="413"/>
        <v>2811.5966161190768</v>
      </c>
      <c r="Z560" s="39">
        <f t="shared" si="413"/>
        <v>3533.7601091128586</v>
      </c>
      <c r="AA560" s="39">
        <f t="shared" si="413"/>
        <v>25570.845521297269</v>
      </c>
      <c r="AB560" s="39">
        <f t="shared" si="413"/>
        <v>169.65523558960356</v>
      </c>
      <c r="AC560" s="39">
        <f t="shared" si="413"/>
        <v>1686.0054485739338</v>
      </c>
      <c r="AD560" s="39">
        <f t="shared" si="413"/>
        <v>0</v>
      </c>
      <c r="AE560" s="39">
        <f t="shared" si="413"/>
        <v>0</v>
      </c>
      <c r="AF560" s="39">
        <f t="shared" si="413"/>
        <v>0</v>
      </c>
      <c r="AG560" s="39">
        <f t="shared" si="413"/>
        <v>0</v>
      </c>
      <c r="AH560" s="39">
        <f t="shared" si="413"/>
        <v>0</v>
      </c>
      <c r="AI560" s="39">
        <f t="shared" si="413"/>
        <v>0</v>
      </c>
      <c r="AJ560" s="39">
        <f t="shared" si="413"/>
        <v>849.96917188970428</v>
      </c>
      <c r="AK560" s="39">
        <f t="shared" si="413"/>
        <v>6502.4693427321199</v>
      </c>
      <c r="AL560" s="39">
        <f t="shared" ref="AL560:AL566" si="415">SUM(AJ560,AH560,AF560,AD560,AB560,Z560,X560,V560,T560,R560,P560,N560,L560,J560,H560,F560,D560,B560)</f>
        <v>59080.20901535645</v>
      </c>
      <c r="AM560" s="39">
        <f t="shared" ref="AM560:AM566" si="416">SUM(AK560,AI560,AG560,AE560,AC560,AA560,Y560,W560,U560,S560,Q560,O560,M560,K560,I560,G560,E560,C560)</f>
        <v>125957.29092380308</v>
      </c>
      <c r="AN560" s="45"/>
    </row>
    <row r="561" spans="1:40">
      <c r="A561" s="48" t="s">
        <v>7</v>
      </c>
      <c r="B561" s="39">
        <f t="shared" si="414"/>
        <v>29079.35867292749</v>
      </c>
      <c r="C561" s="39">
        <f t="shared" si="413"/>
        <v>47136.568424042642</v>
      </c>
      <c r="D561" s="39">
        <f t="shared" si="413"/>
        <v>5254.2045073519521</v>
      </c>
      <c r="E561" s="39">
        <f t="shared" si="413"/>
        <v>4749.3422314934942</v>
      </c>
      <c r="F561" s="39">
        <f t="shared" si="413"/>
        <v>693.05376387997183</v>
      </c>
      <c r="G561" s="39">
        <f t="shared" si="413"/>
        <v>474.05780232637562</v>
      </c>
      <c r="H561" s="39">
        <f t="shared" si="413"/>
        <v>0</v>
      </c>
      <c r="I561" s="39">
        <f t="shared" si="413"/>
        <v>0</v>
      </c>
      <c r="J561" s="39">
        <f t="shared" si="413"/>
        <v>14997.94527828742</v>
      </c>
      <c r="K561" s="39">
        <f t="shared" si="413"/>
        <v>11251.012928440012</v>
      </c>
      <c r="L561" s="39">
        <f t="shared" si="413"/>
        <v>8353.1056940791877</v>
      </c>
      <c r="M561" s="39">
        <f t="shared" si="413"/>
        <v>8327.5528990488219</v>
      </c>
      <c r="N561" s="39">
        <f t="shared" si="413"/>
        <v>4763.8206742760449</v>
      </c>
      <c r="O561" s="39">
        <f t="shared" si="413"/>
        <v>39474.992468815733</v>
      </c>
      <c r="P561" s="39">
        <f t="shared" si="413"/>
        <v>464.09302554893992</v>
      </c>
      <c r="Q561" s="39">
        <f t="shared" si="413"/>
        <v>1228.9460880866222</v>
      </c>
      <c r="R561" s="39">
        <f t="shared" si="413"/>
        <v>13779.600316603963</v>
      </c>
      <c r="S561" s="39">
        <f t="shared" si="413"/>
        <v>6990.7102927904707</v>
      </c>
      <c r="T561" s="39">
        <f t="shared" si="413"/>
        <v>603.42195760671814</v>
      </c>
      <c r="U561" s="39">
        <f t="shared" si="413"/>
        <v>769.57571985416257</v>
      </c>
      <c r="V561" s="39">
        <f t="shared" si="413"/>
        <v>1013.2101670344349</v>
      </c>
      <c r="W561" s="39">
        <f t="shared" si="413"/>
        <v>4936.6362927261098</v>
      </c>
      <c r="X561" s="39">
        <f t="shared" si="413"/>
        <v>2933.4465732218928</v>
      </c>
      <c r="Y561" s="39">
        <f t="shared" si="413"/>
        <v>15159.999482698475</v>
      </c>
      <c r="Z561" s="39">
        <f t="shared" si="413"/>
        <v>3998.5517861853818</v>
      </c>
      <c r="AA561" s="39">
        <f t="shared" si="413"/>
        <v>30961.8182718731</v>
      </c>
      <c r="AB561" s="39">
        <f t="shared" si="413"/>
        <v>0</v>
      </c>
      <c r="AC561" s="39">
        <f t="shared" si="413"/>
        <v>0</v>
      </c>
      <c r="AD561" s="39">
        <f t="shared" si="413"/>
        <v>144.55246220264553</v>
      </c>
      <c r="AE561" s="39">
        <f t="shared" si="413"/>
        <v>2282.4779287579045</v>
      </c>
      <c r="AF561" s="39">
        <f t="shared" si="413"/>
        <v>0</v>
      </c>
      <c r="AG561" s="39">
        <f t="shared" si="413"/>
        <v>0</v>
      </c>
      <c r="AH561" s="39">
        <f t="shared" si="413"/>
        <v>0</v>
      </c>
      <c r="AI561" s="39">
        <f t="shared" si="413"/>
        <v>0</v>
      </c>
      <c r="AJ561" s="39">
        <f t="shared" si="413"/>
        <v>234.71913441777582</v>
      </c>
      <c r="AK561" s="39">
        <f t="shared" si="413"/>
        <v>1985.1965471667249</v>
      </c>
      <c r="AL561" s="39">
        <f t="shared" si="415"/>
        <v>86313.084013623826</v>
      </c>
      <c r="AM561" s="39">
        <f t="shared" si="416"/>
        <v>175728.88737812065</v>
      </c>
      <c r="AN561" s="45"/>
    </row>
    <row r="562" spans="1:40">
      <c r="A562" s="54" t="s">
        <v>8</v>
      </c>
      <c r="B562" s="39">
        <f t="shared" si="414"/>
        <v>53153.212294103927</v>
      </c>
      <c r="C562" s="39">
        <f t="shared" si="413"/>
        <v>93912.919117605328</v>
      </c>
      <c r="D562" s="39">
        <f t="shared" si="413"/>
        <v>4297.2333994772298</v>
      </c>
      <c r="E562" s="39">
        <f t="shared" si="413"/>
        <v>4212.3425208473791</v>
      </c>
      <c r="F562" s="39">
        <f t="shared" si="413"/>
        <v>2270.489830705752</v>
      </c>
      <c r="G562" s="39">
        <f t="shared" si="413"/>
        <v>1669.1591448976792</v>
      </c>
      <c r="H562" s="39">
        <f t="shared" si="413"/>
        <v>4239.409375915312</v>
      </c>
      <c r="I562" s="39">
        <f t="shared" si="413"/>
        <v>4419.6876400257233</v>
      </c>
      <c r="J562" s="39">
        <f t="shared" si="413"/>
        <v>18164.830998258367</v>
      </c>
      <c r="K562" s="39">
        <f t="shared" si="413"/>
        <v>14985.113514978013</v>
      </c>
      <c r="L562" s="39">
        <f t="shared" si="413"/>
        <v>20296.525671210027</v>
      </c>
      <c r="M562" s="39">
        <f t="shared" si="413"/>
        <v>22057.299298507827</v>
      </c>
      <c r="N562" s="39">
        <f t="shared" si="413"/>
        <v>3143.8035902816919</v>
      </c>
      <c r="O562" s="39">
        <f t="shared" si="413"/>
        <v>28787.204174672384</v>
      </c>
      <c r="P562" s="39">
        <f t="shared" si="413"/>
        <v>1509.2964504472247</v>
      </c>
      <c r="Q562" s="39">
        <f t="shared" si="413"/>
        <v>4398.6428858288282</v>
      </c>
      <c r="R562" s="39">
        <f t="shared" si="413"/>
        <v>13204.452141142299</v>
      </c>
      <c r="S562" s="39">
        <f t="shared" si="413"/>
        <v>7427.7834129703906</v>
      </c>
      <c r="T562" s="39">
        <f t="shared" si="413"/>
        <v>2944.7373641021786</v>
      </c>
      <c r="U562" s="39">
        <f t="shared" si="413"/>
        <v>4156.78102078142</v>
      </c>
      <c r="V562" s="39">
        <f t="shared" si="413"/>
        <v>1095.0215363402656</v>
      </c>
      <c r="W562" s="39">
        <f t="shared" si="413"/>
        <v>5884.1479777760951</v>
      </c>
      <c r="X562" s="39">
        <f t="shared" si="413"/>
        <v>14258.737147839856</v>
      </c>
      <c r="Y562" s="39">
        <f t="shared" si="413"/>
        <v>78862.478877214264</v>
      </c>
      <c r="Z562" s="39">
        <f t="shared" si="413"/>
        <v>2897.5361495234947</v>
      </c>
      <c r="AA562" s="39">
        <f t="shared" si="413"/>
        <v>24764.933240356862</v>
      </c>
      <c r="AB562" s="39">
        <f t="shared" si="413"/>
        <v>414.38556489096158</v>
      </c>
      <c r="AC562" s="39">
        <f t="shared" si="413"/>
        <v>3419.4337338391156</v>
      </c>
      <c r="AD562" s="39">
        <f t="shared" si="413"/>
        <v>0</v>
      </c>
      <c r="AE562" s="39">
        <f t="shared" si="413"/>
        <v>0</v>
      </c>
      <c r="AF562" s="39">
        <f t="shared" si="413"/>
        <v>425.98626744273952</v>
      </c>
      <c r="AG562" s="39">
        <f t="shared" si="413"/>
        <v>3377.8359876951577</v>
      </c>
      <c r="AH562" s="39">
        <f t="shared" si="413"/>
        <v>0</v>
      </c>
      <c r="AI562" s="39">
        <f t="shared" si="413"/>
        <v>0</v>
      </c>
      <c r="AJ562" s="39">
        <f t="shared" si="413"/>
        <v>377.44995539322184</v>
      </c>
      <c r="AK562" s="39">
        <f t="shared" si="413"/>
        <v>3551.8772734180116</v>
      </c>
      <c r="AL562" s="39">
        <f t="shared" si="415"/>
        <v>142693.10773707458</v>
      </c>
      <c r="AM562" s="39">
        <f t="shared" si="416"/>
        <v>305887.63982141449</v>
      </c>
      <c r="AN562" s="45"/>
    </row>
    <row r="563" spans="1:40">
      <c r="A563" s="48" t="s">
        <v>9</v>
      </c>
      <c r="B563" s="39">
        <f t="shared" si="414"/>
        <v>53351.400026081399</v>
      </c>
      <c r="C563" s="39">
        <f t="shared" si="413"/>
        <v>87819.728193626041</v>
      </c>
      <c r="D563" s="39">
        <f t="shared" si="413"/>
        <v>5939.7452285994941</v>
      </c>
      <c r="E563" s="39">
        <f t="shared" si="413"/>
        <v>5387.6823759937415</v>
      </c>
      <c r="F563" s="39">
        <f t="shared" si="413"/>
        <v>2434.2136521419029</v>
      </c>
      <c r="G563" s="39">
        <f t="shared" si="413"/>
        <v>1636.026189534994</v>
      </c>
      <c r="H563" s="39">
        <f t="shared" si="413"/>
        <v>1118.1853275821688</v>
      </c>
      <c r="I563" s="39">
        <f t="shared" si="413"/>
        <v>1147.5096583079421</v>
      </c>
      <c r="J563" s="39">
        <f t="shared" si="413"/>
        <v>8498.6278079046515</v>
      </c>
      <c r="K563" s="39">
        <f t="shared" si="413"/>
        <v>6608.4501666153292</v>
      </c>
      <c r="L563" s="39">
        <f t="shared" si="413"/>
        <v>26546.822620367344</v>
      </c>
      <c r="M563" s="39">
        <f t="shared" si="413"/>
        <v>26880.921014950574</v>
      </c>
      <c r="N563" s="39">
        <f t="shared" si="413"/>
        <v>1688.8013671699687</v>
      </c>
      <c r="O563" s="39">
        <f t="shared" si="413"/>
        <v>14675.044682567754</v>
      </c>
      <c r="P563" s="39">
        <f t="shared" si="413"/>
        <v>3338.2377544871606</v>
      </c>
      <c r="Q563" s="39">
        <f t="shared" si="413"/>
        <v>9180.9546242654924</v>
      </c>
      <c r="R563" s="39">
        <f t="shared" si="413"/>
        <v>14279.622953575004</v>
      </c>
      <c r="S563" s="39">
        <f t="shared" si="413"/>
        <v>7652.8502678096074</v>
      </c>
      <c r="T563" s="39">
        <f t="shared" si="413"/>
        <v>2085.2647893485264</v>
      </c>
      <c r="U563" s="39">
        <f t="shared" si="413"/>
        <v>2798.3362323292031</v>
      </c>
      <c r="V563" s="39">
        <f t="shared" si="413"/>
        <v>1833.098809642976</v>
      </c>
      <c r="W563" s="39">
        <f t="shared" si="413"/>
        <v>9322.3446397917196</v>
      </c>
      <c r="X563" s="39">
        <f t="shared" si="413"/>
        <v>14375.415436644831</v>
      </c>
      <c r="Y563" s="39">
        <f t="shared" si="413"/>
        <v>72294.592531130984</v>
      </c>
      <c r="Z563" s="39">
        <f t="shared" si="413"/>
        <v>4404.915577279573</v>
      </c>
      <c r="AA563" s="39">
        <f t="shared" si="413"/>
        <v>35672.346444379335</v>
      </c>
      <c r="AB563" s="39">
        <f t="shared" si="413"/>
        <v>3320.2584721370686</v>
      </c>
      <c r="AC563" s="39">
        <f t="shared" si="413"/>
        <v>23857.025319084594</v>
      </c>
      <c r="AD563" s="39">
        <f t="shared" si="413"/>
        <v>259.41814955261725</v>
      </c>
      <c r="AE563" s="39">
        <f t="shared" si="413"/>
        <v>4007.9680861000643</v>
      </c>
      <c r="AF563" s="39">
        <f t="shared" si="413"/>
        <v>0</v>
      </c>
      <c r="AG563" s="39">
        <f t="shared" si="413"/>
        <v>0</v>
      </c>
      <c r="AH563" s="39">
        <f t="shared" si="413"/>
        <v>2765.7712027763278</v>
      </c>
      <c r="AI563" s="39">
        <f t="shared" si="413"/>
        <v>531.64468279590312</v>
      </c>
      <c r="AJ563" s="39">
        <f t="shared" si="413"/>
        <v>1249.8246937972663</v>
      </c>
      <c r="AK563" s="39">
        <f t="shared" si="413"/>
        <v>11265.166167056055</v>
      </c>
      <c r="AL563" s="39">
        <f t="shared" si="415"/>
        <v>147489.62386908827</v>
      </c>
      <c r="AM563" s="39">
        <f t="shared" si="416"/>
        <v>320738.59127633937</v>
      </c>
      <c r="AN563" s="45"/>
    </row>
    <row r="564" spans="1:40">
      <c r="A564" s="54" t="s">
        <v>10</v>
      </c>
      <c r="B564" s="39">
        <f t="shared" si="414"/>
        <v>64534.526304053732</v>
      </c>
      <c r="C564" s="39">
        <f t="shared" si="413"/>
        <v>96275.493296068336</v>
      </c>
      <c r="D564" s="39">
        <f t="shared" si="413"/>
        <v>12367.840686106079</v>
      </c>
      <c r="E564" s="39">
        <f t="shared" si="413"/>
        <v>10143.767686107709</v>
      </c>
      <c r="F564" s="39">
        <f t="shared" si="413"/>
        <v>2758.3361781349572</v>
      </c>
      <c r="G564" s="39">
        <f t="shared" si="413"/>
        <v>1669.3462927093196</v>
      </c>
      <c r="H564" s="39">
        <f t="shared" si="413"/>
        <v>11971.084940508075</v>
      </c>
      <c r="I564" s="39">
        <f t="shared" si="413"/>
        <v>11340.305321642547</v>
      </c>
      <c r="J564" s="39">
        <f t="shared" si="413"/>
        <v>12742.015353087967</v>
      </c>
      <c r="K564" s="39">
        <f t="shared" si="413"/>
        <v>9015.3301618250007</v>
      </c>
      <c r="L564" s="39">
        <f t="shared" si="413"/>
        <v>40626.625900738138</v>
      </c>
      <c r="M564" s="39">
        <f t="shared" si="413"/>
        <v>37285.220882210437</v>
      </c>
      <c r="N564" s="39">
        <f t="shared" si="413"/>
        <v>1711.6237144094268</v>
      </c>
      <c r="O564" s="39">
        <f t="shared" si="413"/>
        <v>13565.480671898815</v>
      </c>
      <c r="P564" s="39">
        <f t="shared" si="413"/>
        <v>5202.7216414420973</v>
      </c>
      <c r="Q564" s="39">
        <f t="shared" si="413"/>
        <v>13024.961020222261</v>
      </c>
      <c r="R564" s="39">
        <f t="shared" si="413"/>
        <v>21371.067208487064</v>
      </c>
      <c r="S564" s="39">
        <f t="shared" si="413"/>
        <v>10458.656696712969</v>
      </c>
      <c r="T564" s="39">
        <f t="shared" si="413"/>
        <v>6771.8858224324249</v>
      </c>
      <c r="U564" s="39">
        <f t="shared" si="413"/>
        <v>8292.6691259783056</v>
      </c>
      <c r="V564" s="39">
        <f t="shared" si="413"/>
        <v>0</v>
      </c>
      <c r="W564" s="39">
        <f t="shared" si="413"/>
        <v>0</v>
      </c>
      <c r="X564" s="39">
        <f t="shared" si="413"/>
        <v>41085.244756005632</v>
      </c>
      <c r="Y564" s="39">
        <f t="shared" si="413"/>
        <v>185721.33720071788</v>
      </c>
      <c r="Z564" s="39">
        <f t="shared" si="413"/>
        <v>6363.7183171629822</v>
      </c>
      <c r="AA564" s="39">
        <f t="shared" si="413"/>
        <v>46978.42763869185</v>
      </c>
      <c r="AB564" s="39">
        <f t="shared" si="413"/>
        <v>7052.9762846572366</v>
      </c>
      <c r="AC564" s="39">
        <f t="shared" si="413"/>
        <v>44899.760580055852</v>
      </c>
      <c r="AD564" s="39">
        <f t="shared" si="413"/>
        <v>0</v>
      </c>
      <c r="AE564" s="39">
        <f t="shared" si="413"/>
        <v>0</v>
      </c>
      <c r="AF564" s="39">
        <f t="shared" si="413"/>
        <v>2052.0067903521826</v>
      </c>
      <c r="AG564" s="39">
        <f t="shared" si="413"/>
        <v>12538.951969080013</v>
      </c>
      <c r="AH564" s="39">
        <f t="shared" si="413"/>
        <v>0</v>
      </c>
      <c r="AI564" s="39">
        <f t="shared" si="413"/>
        <v>0</v>
      </c>
      <c r="AJ564" s="39">
        <f t="shared" si="413"/>
        <v>3325.443443515845</v>
      </c>
      <c r="AK564" s="39">
        <f t="shared" si="413"/>
        <v>27425.919011377126</v>
      </c>
      <c r="AL564" s="39">
        <f t="shared" si="415"/>
        <v>239937.11734109384</v>
      </c>
      <c r="AM564" s="39">
        <f t="shared" si="416"/>
        <v>528635.62755529839</v>
      </c>
      <c r="AN564" s="45"/>
    </row>
    <row r="565" spans="1:40">
      <c r="A565" s="48" t="s">
        <v>11</v>
      </c>
      <c r="B565" s="39">
        <f t="shared" si="414"/>
        <v>76367.01074304193</v>
      </c>
      <c r="C565" s="39">
        <f t="shared" si="413"/>
        <v>138093.35074717554</v>
      </c>
      <c r="D565" s="39">
        <f t="shared" si="413"/>
        <v>29934.556432703015</v>
      </c>
      <c r="E565" s="39">
        <f t="shared" si="413"/>
        <v>29677.884025864671</v>
      </c>
      <c r="F565" s="39">
        <f t="shared" si="413"/>
        <v>20986.353987649687</v>
      </c>
      <c r="G565" s="39">
        <f t="shared" si="413"/>
        <v>15277.425192041619</v>
      </c>
      <c r="H565" s="39">
        <f t="shared" si="413"/>
        <v>14403.584166111228</v>
      </c>
      <c r="I565" s="39">
        <f t="shared" si="413"/>
        <v>16897.092120214402</v>
      </c>
      <c r="J565" s="39">
        <f t="shared" si="413"/>
        <v>20364.925818644511</v>
      </c>
      <c r="K565" s="39">
        <f t="shared" si="413"/>
        <v>17546.373129599127</v>
      </c>
      <c r="L565" s="39">
        <f t="shared" si="413"/>
        <v>48466.324425977029</v>
      </c>
      <c r="M565" s="39">
        <f t="shared" si="413"/>
        <v>53917.451758711824</v>
      </c>
      <c r="N565" s="39">
        <f t="shared" si="413"/>
        <v>0</v>
      </c>
      <c r="O565" s="39">
        <f t="shared" si="413"/>
        <v>0</v>
      </c>
      <c r="P565" s="39">
        <f t="shared" si="413"/>
        <v>3344.8623339553815</v>
      </c>
      <c r="Q565" s="39">
        <f t="shared" si="413"/>
        <v>10202.525695818767</v>
      </c>
      <c r="R565" s="39">
        <f t="shared" si="413"/>
        <v>54328.775490631786</v>
      </c>
      <c r="S565" s="39">
        <f t="shared" si="413"/>
        <v>32512.570365140338</v>
      </c>
      <c r="T565" s="39">
        <f t="shared" si="413"/>
        <v>9144.6521682264374</v>
      </c>
      <c r="U565" s="39">
        <f t="shared" si="413"/>
        <v>13683.184953334268</v>
      </c>
      <c r="V565" s="39">
        <f t="shared" si="413"/>
        <v>0</v>
      </c>
      <c r="W565" s="39">
        <f t="shared" si="413"/>
        <v>0</v>
      </c>
      <c r="X565" s="39">
        <f t="shared" si="413"/>
        <v>71364.863374619075</v>
      </c>
      <c r="Y565" s="39">
        <f t="shared" si="413"/>
        <v>387233.97527655016</v>
      </c>
      <c r="Z565" s="39">
        <f t="shared" si="413"/>
        <v>3717.8867713435889</v>
      </c>
      <c r="AA565" s="39">
        <f t="shared" si="413"/>
        <v>33497.298263609904</v>
      </c>
      <c r="AB565" s="39">
        <f t="shared" si="413"/>
        <v>10439.472826675204</v>
      </c>
      <c r="AC565" s="39">
        <f t="shared" si="413"/>
        <v>78442.770935476947</v>
      </c>
      <c r="AD565" s="39">
        <f t="shared" si="413"/>
        <v>0</v>
      </c>
      <c r="AE565" s="39">
        <f t="shared" si="413"/>
        <v>0</v>
      </c>
      <c r="AF565" s="39">
        <f t="shared" si="413"/>
        <v>0</v>
      </c>
      <c r="AG565" s="39">
        <f t="shared" si="413"/>
        <v>0</v>
      </c>
      <c r="AH565" s="39">
        <f t="shared" si="413"/>
        <v>17959.378393699466</v>
      </c>
      <c r="AI565" s="39">
        <f t="shared" si="413"/>
        <v>3914.2368499411023</v>
      </c>
      <c r="AJ565" s="39">
        <f t="shared" si="413"/>
        <v>1628.7924354617285</v>
      </c>
      <c r="AK565" s="39">
        <f t="shared" si="413"/>
        <v>16468.210856381913</v>
      </c>
      <c r="AL565" s="39">
        <f t="shared" si="415"/>
        <v>382451.43936874013</v>
      </c>
      <c r="AM565" s="39">
        <f t="shared" si="416"/>
        <v>847364.35016986064</v>
      </c>
      <c r="AN565" s="45"/>
    </row>
    <row r="566" spans="1:40">
      <c r="A566" s="54" t="s">
        <v>12</v>
      </c>
      <c r="B566" s="39">
        <f t="shared" si="414"/>
        <v>50544.756038283871</v>
      </c>
      <c r="C566" s="39">
        <f t="shared" si="413"/>
        <v>63206.901893780901</v>
      </c>
      <c r="D566" s="39">
        <f t="shared" si="413"/>
        <v>20119.616671508713</v>
      </c>
      <c r="E566" s="39">
        <f t="shared" si="413"/>
        <v>13692.896518108713</v>
      </c>
      <c r="F566" s="39">
        <f t="shared" si="413"/>
        <v>0</v>
      </c>
      <c r="G566" s="39">
        <f t="shared" si="413"/>
        <v>0</v>
      </c>
      <c r="H566" s="39">
        <f t="shared" si="413"/>
        <v>0</v>
      </c>
      <c r="I566" s="39">
        <f t="shared" si="413"/>
        <v>0</v>
      </c>
      <c r="J566" s="39">
        <f t="shared" si="413"/>
        <v>20618.007578061963</v>
      </c>
      <c r="K566" s="39">
        <f t="shared" si="413"/>
        <v>12438.474450386506</v>
      </c>
      <c r="L566" s="39">
        <f t="shared" si="413"/>
        <v>96312.382271355003</v>
      </c>
      <c r="M566" s="39">
        <f t="shared" si="413"/>
        <v>74104.724980093277</v>
      </c>
      <c r="N566" s="39">
        <f t="shared" ref="N566:AK566" si="417">N503*$H$26</f>
        <v>0</v>
      </c>
      <c r="O566" s="39">
        <f t="shared" si="417"/>
        <v>0</v>
      </c>
      <c r="P566" s="39">
        <f t="shared" si="417"/>
        <v>6632.529205522419</v>
      </c>
      <c r="Q566" s="39">
        <f t="shared" si="417"/>
        <v>14186.061402053772</v>
      </c>
      <c r="R566" s="39">
        <f t="shared" si="417"/>
        <v>86634.815331407823</v>
      </c>
      <c r="S566" s="39">
        <f t="shared" si="417"/>
        <v>36703.086568984523</v>
      </c>
      <c r="T566" s="39">
        <f t="shared" si="417"/>
        <v>8639.6387444089542</v>
      </c>
      <c r="U566" s="39">
        <f t="shared" si="417"/>
        <v>9134.2788257479224</v>
      </c>
      <c r="V566" s="39">
        <f t="shared" si="417"/>
        <v>0</v>
      </c>
      <c r="W566" s="39">
        <f t="shared" si="417"/>
        <v>0</v>
      </c>
      <c r="X566" s="39">
        <f t="shared" si="417"/>
        <v>252229.09115551788</v>
      </c>
      <c r="Y566" s="39">
        <f t="shared" si="417"/>
        <v>922008.38193969906</v>
      </c>
      <c r="Z566" s="39">
        <f t="shared" si="417"/>
        <v>3483.3637555295663</v>
      </c>
      <c r="AA566" s="39">
        <f t="shared" si="417"/>
        <v>22112.334902305221</v>
      </c>
      <c r="AB566" s="39">
        <f t="shared" si="417"/>
        <v>4196.0275399174043</v>
      </c>
      <c r="AC566" s="39">
        <f t="shared" si="417"/>
        <v>20318.599972057254</v>
      </c>
      <c r="AD566" s="39">
        <f t="shared" si="417"/>
        <v>0</v>
      </c>
      <c r="AE566" s="39">
        <f t="shared" si="417"/>
        <v>0</v>
      </c>
      <c r="AF566" s="39">
        <f t="shared" si="417"/>
        <v>0</v>
      </c>
      <c r="AG566" s="39">
        <f t="shared" si="417"/>
        <v>0</v>
      </c>
      <c r="AH566" s="39">
        <f t="shared" si="417"/>
        <v>0</v>
      </c>
      <c r="AI566" s="39">
        <f t="shared" si="417"/>
        <v>0</v>
      </c>
      <c r="AJ566" s="39">
        <f t="shared" si="417"/>
        <v>0</v>
      </c>
      <c r="AK566" s="39">
        <f t="shared" si="417"/>
        <v>0</v>
      </c>
      <c r="AL566" s="39">
        <f t="shared" si="415"/>
        <v>549410.22829151363</v>
      </c>
      <c r="AM566" s="39">
        <f t="shared" si="416"/>
        <v>1187905.7414532171</v>
      </c>
      <c r="AN566" s="45"/>
    </row>
    <row r="567" spans="1:40" ht="17.25" thickBot="1">
      <c r="A567" s="67"/>
      <c r="B567" s="68"/>
      <c r="C567" s="68"/>
      <c r="D567" s="68"/>
      <c r="E567" s="68"/>
      <c r="F567" s="68"/>
      <c r="G567" s="68"/>
      <c r="H567" s="68"/>
      <c r="I567" s="68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  <c r="AA567" s="69"/>
      <c r="AB567" s="69"/>
      <c r="AC567" s="69"/>
      <c r="AD567" s="69"/>
      <c r="AE567" s="69"/>
      <c r="AF567" s="69"/>
      <c r="AG567" s="69"/>
      <c r="AH567" s="69"/>
      <c r="AI567" s="69"/>
      <c r="AJ567" s="69"/>
      <c r="AK567" s="69"/>
      <c r="AL567" s="69"/>
      <c r="AM567" s="69"/>
      <c r="AN567" s="70"/>
    </row>
    <row r="568" spans="1:40" ht="17.25" thickTop="1">
      <c r="B568" s="21"/>
      <c r="C568" s="21"/>
      <c r="D568" s="21"/>
      <c r="E568" s="21"/>
      <c r="F568" s="21"/>
      <c r="G568" s="21"/>
      <c r="H568" s="21"/>
      <c r="I568" s="21"/>
    </row>
    <row r="569" spans="1:40">
      <c r="B569" s="21"/>
      <c r="C569" s="21"/>
      <c r="D569" s="21"/>
      <c r="E569" s="21"/>
      <c r="F569" s="21"/>
      <c r="G569" s="21"/>
      <c r="H569" s="21"/>
      <c r="I569" s="21"/>
    </row>
    <row r="570" spans="1:40">
      <c r="B570" s="21"/>
      <c r="C570" s="21"/>
      <c r="D570" s="21"/>
      <c r="E570" s="21"/>
      <c r="F570" s="21"/>
      <c r="G570" s="21"/>
      <c r="H570" s="21"/>
      <c r="I570" s="21"/>
    </row>
    <row r="571" spans="1:40">
      <c r="B571" s="21"/>
      <c r="C571" s="21"/>
      <c r="D571" s="21"/>
      <c r="E571" s="21"/>
      <c r="F571" s="21"/>
      <c r="G571" s="21"/>
      <c r="H571" s="21"/>
      <c r="I571" s="21"/>
    </row>
    <row r="572" spans="1:40">
      <c r="B572" s="21"/>
      <c r="C572" s="21"/>
      <c r="D572" s="21"/>
      <c r="E572" s="21"/>
      <c r="F572" s="21"/>
      <c r="G572" s="21"/>
      <c r="H572" s="21"/>
      <c r="I572" s="21"/>
    </row>
    <row r="573" spans="1:40">
      <c r="B573" s="21"/>
      <c r="C573" s="21"/>
      <c r="D573" s="21"/>
      <c r="E573" s="21"/>
      <c r="F573" s="21"/>
      <c r="G573" s="21"/>
      <c r="H573" s="21"/>
      <c r="I573" s="21"/>
    </row>
    <row r="574" spans="1:40">
      <c r="B574" s="21"/>
      <c r="C574" s="21"/>
      <c r="D574" s="21"/>
      <c r="E574" s="21"/>
      <c r="F574" s="21"/>
      <c r="G574" s="21"/>
      <c r="H574" s="21"/>
      <c r="I574" s="21"/>
    </row>
    <row r="575" spans="1:40">
      <c r="B575" s="21"/>
      <c r="C575" s="21"/>
      <c r="D575" s="21"/>
      <c r="E575" s="21"/>
      <c r="F575" s="21"/>
      <c r="G575" s="21"/>
      <c r="H575" s="21"/>
      <c r="I575" s="21"/>
    </row>
  </sheetData>
  <mergeCells count="14">
    <mergeCell ref="A24:A25"/>
    <mergeCell ref="B24:E24"/>
    <mergeCell ref="G24:G25"/>
    <mergeCell ref="H24:K24"/>
    <mergeCell ref="B131:C131"/>
    <mergeCell ref="D131:E131"/>
    <mergeCell ref="F131:G131"/>
    <mergeCell ref="H131:I131"/>
    <mergeCell ref="M131:N131"/>
    <mergeCell ref="O131:P131"/>
    <mergeCell ref="Q131:R131"/>
    <mergeCell ref="S131:T131"/>
    <mergeCell ref="D146:E146"/>
    <mergeCell ref="J146:K146"/>
  </mergeCells>
  <phoneticPr fontId="1" type="noConversion"/>
  <hyperlinks>
    <hyperlink ref="A4" location="'2008'!A21" display="  1. 인구통계로 연령별, 성별 보정값 계산하기"/>
    <hyperlink ref="A6" location="'2008'!A128" display="  2. 핵심이용자/일반이용자/휴면/잠재/의사없음 인원 구하기"/>
    <hyperlink ref="A8" location="'2008'!A183" display="  3. 온라인게임 이용자수 구하기"/>
    <hyperlink ref="A10" location="'2008'!A227" display="  4. 장르별 이용자수 구하기"/>
    <hyperlink ref="A12" location="'2008'!A314" display="  5. 장르별 이용자수에 남여비율 추산하기"/>
    <hyperlink ref="A20" location="'2008'!A1" display="▲ 맨위로"/>
    <hyperlink ref="A127" location="'2008'!A1" display="▲ 맨위로"/>
    <hyperlink ref="A182" location="'2008'!A1" display="▲ 맨위로"/>
    <hyperlink ref="A226" location="'2008'!A1" display="▲ 맨위로"/>
    <hyperlink ref="A313" location="'2008'!A1" display="▲ 맨위로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564"/>
  <sheetViews>
    <sheetView zoomScaleNormal="100" workbookViewId="0"/>
  </sheetViews>
  <sheetFormatPr defaultRowHeight="16.5"/>
  <cols>
    <col min="1" max="1" width="9" style="12"/>
    <col min="2" max="2" width="9" style="12" customWidth="1"/>
    <col min="3" max="3" width="9.375" style="12" customWidth="1"/>
    <col min="4" max="4" width="9.25" style="12" customWidth="1"/>
    <col min="5" max="5" width="9" style="12" customWidth="1"/>
    <col min="6" max="6" width="9.25" style="12" customWidth="1"/>
    <col min="7" max="8" width="9" style="12"/>
    <col min="9" max="10" width="10.25" style="12" customWidth="1"/>
    <col min="11" max="12" width="9" style="12" customWidth="1"/>
    <col min="13" max="13" width="9" style="12"/>
    <col min="14" max="15" width="9" style="12" customWidth="1"/>
    <col min="16" max="17" width="9" style="12"/>
    <col min="18" max="18" width="9.25" style="12" customWidth="1"/>
    <col min="19" max="19" width="9" style="12"/>
    <col min="20" max="20" width="9.25" style="12" customWidth="1"/>
    <col min="21" max="35" width="9" style="12"/>
    <col min="36" max="36" width="8.875" style="12" customWidth="1"/>
    <col min="37" max="16384" width="9" style="12"/>
  </cols>
  <sheetData>
    <row r="1" spans="1:1">
      <c r="A1" s="22"/>
    </row>
    <row r="2" spans="1:1" ht="31.5">
      <c r="A2" s="122" t="s">
        <v>224</v>
      </c>
    </row>
    <row r="3" spans="1:1">
      <c r="A3" s="22"/>
    </row>
    <row r="4" spans="1:1">
      <c r="A4" s="123" t="s">
        <v>223</v>
      </c>
    </row>
    <row r="5" spans="1:1">
      <c r="A5" s="121"/>
    </row>
    <row r="6" spans="1:1">
      <c r="A6" s="123" t="s">
        <v>219</v>
      </c>
    </row>
    <row r="7" spans="1:1">
      <c r="A7" s="121"/>
    </row>
    <row r="8" spans="1:1">
      <c r="A8" s="123" t="s">
        <v>220</v>
      </c>
    </row>
    <row r="10" spans="1:1">
      <c r="A10" s="123" t="s">
        <v>221</v>
      </c>
    </row>
    <row r="11" spans="1:1">
      <c r="A11" s="121"/>
    </row>
    <row r="12" spans="1:1">
      <c r="A12" s="123" t="s">
        <v>222</v>
      </c>
    </row>
    <row r="13" spans="1:1">
      <c r="A13" s="121"/>
    </row>
    <row r="14" spans="1:1">
      <c r="A14" s="121"/>
    </row>
    <row r="15" spans="1:1">
      <c r="A15" s="121"/>
    </row>
    <row r="16" spans="1:1">
      <c r="A16" s="121"/>
    </row>
    <row r="17" spans="1:11">
      <c r="A17" s="121"/>
    </row>
    <row r="18" spans="1:11">
      <c r="A18" s="121"/>
    </row>
    <row r="19" spans="1:11" ht="31.5">
      <c r="A19" s="122" t="s">
        <v>214</v>
      </c>
    </row>
    <row r="20" spans="1:11">
      <c r="A20" s="124" t="s">
        <v>218</v>
      </c>
    </row>
    <row r="22" spans="1:11">
      <c r="A22" s="12" t="s">
        <v>62</v>
      </c>
    </row>
    <row r="24" spans="1:11" ht="16.5" customHeight="1">
      <c r="A24" s="184" t="s">
        <v>0</v>
      </c>
      <c r="B24" s="186">
        <v>2007</v>
      </c>
      <c r="C24" s="187"/>
      <c r="D24" s="187"/>
      <c r="E24" s="188"/>
      <c r="G24" s="184" t="s">
        <v>0</v>
      </c>
      <c r="H24" s="186">
        <v>2007</v>
      </c>
      <c r="I24" s="187"/>
      <c r="J24" s="187"/>
      <c r="K24" s="188"/>
    </row>
    <row r="25" spans="1:11" ht="17.25" thickBot="1">
      <c r="A25" s="185"/>
      <c r="B25" s="86" t="s">
        <v>63</v>
      </c>
      <c r="C25" s="86" t="s">
        <v>64</v>
      </c>
      <c r="D25" s="86" t="s">
        <v>65</v>
      </c>
      <c r="E25" s="16" t="s">
        <v>4</v>
      </c>
      <c r="G25" s="185"/>
      <c r="H25" s="16" t="s">
        <v>1</v>
      </c>
      <c r="I25" s="16" t="s">
        <v>2</v>
      </c>
      <c r="J25" s="16" t="s">
        <v>3</v>
      </c>
      <c r="K25" s="16" t="s">
        <v>4</v>
      </c>
    </row>
    <row r="26" spans="1:11" ht="17.25" thickTop="1">
      <c r="A26" s="83" t="s">
        <v>5</v>
      </c>
      <c r="B26" s="87">
        <v>48456369</v>
      </c>
      <c r="C26" s="88">
        <v>24344276</v>
      </c>
      <c r="D26" s="89">
        <v>24112093</v>
      </c>
      <c r="E26" s="85">
        <f>C26/D26*100</f>
        <v>100.96293175378844</v>
      </c>
      <c r="G26" s="15" t="s">
        <v>5</v>
      </c>
      <c r="H26" s="5">
        <f>SUM(H27:H34)</f>
        <v>31318725</v>
      </c>
      <c r="I26" s="5">
        <f>SUM(I27:I34)</f>
        <v>16175175</v>
      </c>
      <c r="J26" s="5">
        <f>SUM(J27:J34)</f>
        <v>15143550</v>
      </c>
      <c r="K26" s="1">
        <f>I26/J26</f>
        <v>1.0681230622938478</v>
      </c>
    </row>
    <row r="27" spans="1:11">
      <c r="A27" s="84" t="s">
        <v>68</v>
      </c>
      <c r="B27" s="90">
        <v>449027</v>
      </c>
      <c r="C27" s="14">
        <v>233081</v>
      </c>
      <c r="D27" s="91">
        <v>215946</v>
      </c>
      <c r="E27" s="85">
        <f t="shared" ref="E27:E90" si="0">C27/D27*100</f>
        <v>107.93485408389134</v>
      </c>
      <c r="G27" s="13" t="s">
        <v>13</v>
      </c>
      <c r="H27" s="14">
        <f>SUM(I27:J27)</f>
        <v>4075759</v>
      </c>
      <c r="I27" s="14">
        <f>SUM(C36:C41)</f>
        <v>2155509</v>
      </c>
      <c r="J27" s="14">
        <f>SUM(D36:D41)</f>
        <v>1920250</v>
      </c>
      <c r="K27" s="1">
        <f>I27/J27</f>
        <v>1.1225147767217811</v>
      </c>
    </row>
    <row r="28" spans="1:11">
      <c r="A28" s="83" t="s">
        <v>69</v>
      </c>
      <c r="B28" s="92">
        <v>439640</v>
      </c>
      <c r="C28" s="5">
        <v>227841</v>
      </c>
      <c r="D28" s="93">
        <v>211799</v>
      </c>
      <c r="E28" s="85">
        <f t="shared" si="0"/>
        <v>107.57416229538383</v>
      </c>
      <c r="G28" s="15" t="s">
        <v>6</v>
      </c>
      <c r="H28" s="5">
        <f t="shared" ref="H28:H34" si="1">SUM(I28:J28)</f>
        <v>3197412</v>
      </c>
      <c r="I28" s="5">
        <f>SUM(C42:C46)</f>
        <v>1688591</v>
      </c>
      <c r="J28" s="5">
        <f>SUM(D42:D46)</f>
        <v>1508821</v>
      </c>
      <c r="K28" s="1">
        <f t="shared" ref="K28:K34" si="2">I28/J28</f>
        <v>1.11914600870481</v>
      </c>
    </row>
    <row r="29" spans="1:11">
      <c r="A29" s="84" t="s">
        <v>70</v>
      </c>
      <c r="B29" s="90">
        <v>449410</v>
      </c>
      <c r="C29" s="14">
        <v>232877</v>
      </c>
      <c r="D29" s="91">
        <v>216533</v>
      </c>
      <c r="E29" s="85">
        <f t="shared" si="0"/>
        <v>107.54804117617176</v>
      </c>
      <c r="G29" s="13" t="s">
        <v>7</v>
      </c>
      <c r="H29" s="14">
        <f t="shared" si="1"/>
        <v>3385985</v>
      </c>
      <c r="I29" s="14">
        <f>SUM(C47:C51)</f>
        <v>1758983</v>
      </c>
      <c r="J29" s="14">
        <f>SUM(D47:D51)</f>
        <v>1627002</v>
      </c>
      <c r="K29" s="1">
        <f t="shared" si="2"/>
        <v>1.0811191381448824</v>
      </c>
    </row>
    <row r="30" spans="1:11">
      <c r="A30" s="83" t="s">
        <v>71</v>
      </c>
      <c r="B30" s="92">
        <v>476281</v>
      </c>
      <c r="C30" s="5">
        <v>247498</v>
      </c>
      <c r="D30" s="93">
        <v>228783</v>
      </c>
      <c r="E30" s="85">
        <f t="shared" si="0"/>
        <v>108.18024066473471</v>
      </c>
      <c r="G30" s="15" t="s">
        <v>8</v>
      </c>
      <c r="H30" s="5">
        <f t="shared" si="1"/>
        <v>3943482</v>
      </c>
      <c r="I30" s="5">
        <f>SUM(C52:C56)</f>
        <v>2032943</v>
      </c>
      <c r="J30" s="5">
        <f>SUM(D52:D56)</f>
        <v>1910539</v>
      </c>
      <c r="K30" s="1">
        <f t="shared" si="2"/>
        <v>1.0640677840127839</v>
      </c>
    </row>
    <row r="31" spans="1:11">
      <c r="A31" s="84" t="s">
        <v>72</v>
      </c>
      <c r="B31" s="90">
        <v>490314</v>
      </c>
      <c r="C31" s="14">
        <v>255494</v>
      </c>
      <c r="D31" s="91">
        <v>234820</v>
      </c>
      <c r="E31" s="85">
        <f t="shared" si="0"/>
        <v>108.80419044374415</v>
      </c>
      <c r="G31" s="13" t="s">
        <v>9</v>
      </c>
      <c r="H31" s="14">
        <f t="shared" si="1"/>
        <v>4021897</v>
      </c>
      <c r="I31" s="5">
        <f>SUM(C57:C61)</f>
        <v>2069079</v>
      </c>
      <c r="J31" s="5">
        <f>SUM(D57:D61)</f>
        <v>1952818</v>
      </c>
      <c r="K31" s="1">
        <f t="shared" si="2"/>
        <v>1.0595349899478599</v>
      </c>
    </row>
    <row r="32" spans="1:11">
      <c r="A32" s="84" t="s">
        <v>73</v>
      </c>
      <c r="B32" s="90">
        <v>527610</v>
      </c>
      <c r="C32" s="14">
        <v>275481</v>
      </c>
      <c r="D32" s="91">
        <v>252129</v>
      </c>
      <c r="E32" s="85">
        <f t="shared" si="0"/>
        <v>109.26192544292803</v>
      </c>
      <c r="G32" s="15" t="s">
        <v>10</v>
      </c>
      <c r="H32" s="5">
        <f t="shared" si="1"/>
        <v>4359887</v>
      </c>
      <c r="I32" s="5">
        <f>SUM(C62:C66)</f>
        <v>2225172</v>
      </c>
      <c r="J32" s="5">
        <f>SUM(D62:D66)</f>
        <v>2134715</v>
      </c>
      <c r="K32" s="1">
        <f t="shared" si="2"/>
        <v>1.0423742747860956</v>
      </c>
    </row>
    <row r="33" spans="1:12">
      <c r="A33" s="83" t="s">
        <v>74</v>
      </c>
      <c r="B33" s="92">
        <v>588752</v>
      </c>
      <c r="C33" s="5">
        <v>306993</v>
      </c>
      <c r="D33" s="93">
        <v>281759</v>
      </c>
      <c r="E33" s="85">
        <f t="shared" si="0"/>
        <v>108.95588073495435</v>
      </c>
      <c r="G33" s="13" t="s">
        <v>11</v>
      </c>
      <c r="H33" s="14">
        <f t="shared" si="1"/>
        <v>4132876</v>
      </c>
      <c r="I33" s="5">
        <f>SUM(C67:C71)</f>
        <v>2120333</v>
      </c>
      <c r="J33" s="5">
        <f>SUM(D67:D71)</f>
        <v>2012543</v>
      </c>
      <c r="K33" s="1">
        <f t="shared" si="2"/>
        <v>1.05355910407877</v>
      </c>
    </row>
    <row r="34" spans="1:12">
      <c r="A34" s="84" t="s">
        <v>75</v>
      </c>
      <c r="B34" s="90">
        <v>619372</v>
      </c>
      <c r="C34" s="14">
        <v>323836</v>
      </c>
      <c r="D34" s="91">
        <v>295536</v>
      </c>
      <c r="E34" s="85">
        <f t="shared" si="0"/>
        <v>109.57582155811814</v>
      </c>
      <c r="G34" s="15" t="s">
        <v>12</v>
      </c>
      <c r="H34" s="5">
        <f t="shared" si="1"/>
        <v>4201427</v>
      </c>
      <c r="I34" s="5">
        <f>SUM(C72:C76)</f>
        <v>2124565</v>
      </c>
      <c r="J34" s="5">
        <f>SUM(D72:D76)</f>
        <v>2076862</v>
      </c>
      <c r="K34" s="1">
        <f t="shared" si="2"/>
        <v>1.0229687865635753</v>
      </c>
    </row>
    <row r="35" spans="1:12">
      <c r="A35" s="84" t="s">
        <v>76</v>
      </c>
      <c r="B35" s="90">
        <v>617544</v>
      </c>
      <c r="C35" s="14">
        <v>324039</v>
      </c>
      <c r="D35" s="91">
        <v>293505</v>
      </c>
      <c r="E35" s="85">
        <f t="shared" si="0"/>
        <v>110.40322992793989</v>
      </c>
    </row>
    <row r="36" spans="1:12">
      <c r="A36" s="83" t="s">
        <v>77</v>
      </c>
      <c r="B36" s="92">
        <v>637300</v>
      </c>
      <c r="C36" s="5">
        <v>332664</v>
      </c>
      <c r="D36" s="93">
        <v>304636</v>
      </c>
      <c r="E36" s="85">
        <f t="shared" si="0"/>
        <v>109.20048845179164</v>
      </c>
    </row>
    <row r="37" spans="1:12">
      <c r="A37" s="84" t="s">
        <v>78</v>
      </c>
      <c r="B37" s="90">
        <v>661586</v>
      </c>
      <c r="C37" s="14">
        <v>345905</v>
      </c>
      <c r="D37" s="91">
        <v>315681</v>
      </c>
      <c r="E37" s="85">
        <f t="shared" si="0"/>
        <v>109.57422207861734</v>
      </c>
      <c r="I37" s="10"/>
      <c r="J37" s="10"/>
      <c r="K37" s="10"/>
      <c r="L37" s="10"/>
    </row>
    <row r="38" spans="1:12">
      <c r="A38" s="84" t="s">
        <v>79</v>
      </c>
      <c r="B38" s="90">
        <v>681525</v>
      </c>
      <c r="C38" s="14">
        <v>360255</v>
      </c>
      <c r="D38" s="91">
        <v>321270</v>
      </c>
      <c r="E38" s="85">
        <f t="shared" si="0"/>
        <v>112.13465309552713</v>
      </c>
      <c r="I38" s="10"/>
      <c r="J38" s="10"/>
      <c r="K38" s="10"/>
      <c r="L38" s="10"/>
    </row>
    <row r="39" spans="1:12">
      <c r="A39" s="83" t="s">
        <v>80</v>
      </c>
      <c r="B39" s="92">
        <v>694765</v>
      </c>
      <c r="C39" s="5">
        <v>369672</v>
      </c>
      <c r="D39" s="93">
        <v>325093</v>
      </c>
      <c r="E39" s="85">
        <f t="shared" si="0"/>
        <v>113.7126914452172</v>
      </c>
      <c r="I39" s="10"/>
      <c r="J39" s="10"/>
      <c r="K39" s="10"/>
      <c r="L39" s="10"/>
    </row>
    <row r="40" spans="1:12">
      <c r="A40" s="84" t="s">
        <v>81</v>
      </c>
      <c r="B40" s="90">
        <v>701183</v>
      </c>
      <c r="C40" s="14">
        <v>374544</v>
      </c>
      <c r="D40" s="91">
        <v>326639</v>
      </c>
      <c r="E40" s="85">
        <f t="shared" si="0"/>
        <v>114.66603804199744</v>
      </c>
      <c r="I40" s="10"/>
      <c r="J40" s="10"/>
      <c r="K40" s="10"/>
      <c r="L40" s="10"/>
    </row>
    <row r="41" spans="1:12">
      <c r="A41" s="84" t="s">
        <v>82</v>
      </c>
      <c r="B41" s="90">
        <v>699400</v>
      </c>
      <c r="C41" s="14">
        <v>372469</v>
      </c>
      <c r="D41" s="91">
        <v>326931</v>
      </c>
      <c r="E41" s="85">
        <f t="shared" si="0"/>
        <v>113.92893301644689</v>
      </c>
      <c r="I41" s="10"/>
      <c r="J41" s="10"/>
      <c r="K41" s="10"/>
      <c r="L41" s="10"/>
    </row>
    <row r="42" spans="1:12">
      <c r="A42" s="83" t="s">
        <v>83</v>
      </c>
      <c r="B42" s="92">
        <v>684948</v>
      </c>
      <c r="C42" s="5">
        <v>362568</v>
      </c>
      <c r="D42" s="93">
        <v>322380</v>
      </c>
      <c r="E42" s="85">
        <f t="shared" si="0"/>
        <v>112.46603387306904</v>
      </c>
      <c r="I42" s="10"/>
      <c r="J42" s="10"/>
      <c r="K42" s="10"/>
      <c r="L42" s="10"/>
    </row>
    <row r="43" spans="1:12">
      <c r="A43" s="84" t="s">
        <v>84</v>
      </c>
      <c r="B43" s="90">
        <v>656827</v>
      </c>
      <c r="C43" s="14">
        <v>348256</v>
      </c>
      <c r="D43" s="91">
        <v>308571</v>
      </c>
      <c r="E43" s="85">
        <f t="shared" si="0"/>
        <v>112.86089749198726</v>
      </c>
      <c r="I43" s="10"/>
      <c r="J43" s="10"/>
      <c r="K43" s="10"/>
      <c r="L43" s="10"/>
    </row>
    <row r="44" spans="1:12">
      <c r="A44" s="84" t="s">
        <v>85</v>
      </c>
      <c r="B44" s="90">
        <v>629362</v>
      </c>
      <c r="C44" s="14">
        <v>335376</v>
      </c>
      <c r="D44" s="91">
        <v>293986</v>
      </c>
      <c r="E44" s="85">
        <f t="shared" si="0"/>
        <v>114.07890171640827</v>
      </c>
      <c r="I44" s="10"/>
      <c r="J44" s="10"/>
      <c r="K44" s="10"/>
      <c r="L44" s="10"/>
    </row>
    <row r="45" spans="1:12">
      <c r="A45" s="83" t="s">
        <v>86</v>
      </c>
      <c r="B45" s="92">
        <v>615934</v>
      </c>
      <c r="C45" s="5">
        <v>325110</v>
      </c>
      <c r="D45" s="93">
        <v>290824</v>
      </c>
      <c r="E45" s="85">
        <f t="shared" si="0"/>
        <v>111.78926085880121</v>
      </c>
      <c r="I45" s="10"/>
      <c r="J45" s="10"/>
      <c r="K45" s="10"/>
      <c r="L45" s="10"/>
    </row>
    <row r="46" spans="1:12">
      <c r="A46" s="84" t="s">
        <v>87</v>
      </c>
      <c r="B46" s="90">
        <v>610341</v>
      </c>
      <c r="C46" s="14">
        <v>317281</v>
      </c>
      <c r="D46" s="91">
        <v>293060</v>
      </c>
      <c r="E46" s="85">
        <f t="shared" si="0"/>
        <v>108.26486043813554</v>
      </c>
      <c r="I46" s="10"/>
      <c r="J46" s="10"/>
      <c r="K46" s="10"/>
      <c r="L46" s="10"/>
    </row>
    <row r="47" spans="1:12">
      <c r="A47" s="83" t="s">
        <v>88</v>
      </c>
      <c r="B47" s="92">
        <v>622336</v>
      </c>
      <c r="C47" s="5">
        <v>323190</v>
      </c>
      <c r="D47" s="93">
        <v>299146</v>
      </c>
      <c r="E47" s="85">
        <f t="shared" si="0"/>
        <v>108.03754688346159</v>
      </c>
      <c r="I47" s="10"/>
      <c r="J47" s="10"/>
      <c r="K47" s="10"/>
      <c r="L47" s="10"/>
    </row>
    <row r="48" spans="1:12">
      <c r="A48" s="84" t="s">
        <v>89</v>
      </c>
      <c r="B48" s="90">
        <v>646379</v>
      </c>
      <c r="C48" s="14">
        <v>339398</v>
      </c>
      <c r="D48" s="91">
        <v>306981</v>
      </c>
      <c r="E48" s="85">
        <f t="shared" si="0"/>
        <v>110.55993693420764</v>
      </c>
      <c r="I48" s="10"/>
      <c r="J48" s="10"/>
      <c r="K48" s="10"/>
      <c r="L48" s="10"/>
    </row>
    <row r="49" spans="1:12">
      <c r="A49" s="84" t="s">
        <v>90</v>
      </c>
      <c r="B49" s="90">
        <v>657776</v>
      </c>
      <c r="C49" s="14">
        <v>342163</v>
      </c>
      <c r="D49" s="91">
        <v>315613</v>
      </c>
      <c r="E49" s="85">
        <f t="shared" si="0"/>
        <v>108.41220101833575</v>
      </c>
      <c r="I49" s="10"/>
      <c r="J49" s="10"/>
      <c r="K49" s="10"/>
      <c r="L49" s="10"/>
    </row>
    <row r="50" spans="1:12">
      <c r="A50" s="83" t="s">
        <v>91</v>
      </c>
      <c r="B50" s="92">
        <v>703132</v>
      </c>
      <c r="C50" s="5">
        <v>364053</v>
      </c>
      <c r="D50" s="93">
        <v>339079</v>
      </c>
      <c r="E50" s="85">
        <f t="shared" si="0"/>
        <v>107.3652452673271</v>
      </c>
      <c r="I50" s="10"/>
      <c r="J50" s="10"/>
      <c r="K50" s="10"/>
      <c r="L50" s="10"/>
    </row>
    <row r="51" spans="1:12">
      <c r="A51" s="84" t="s">
        <v>92</v>
      </c>
      <c r="B51" s="90">
        <v>756362</v>
      </c>
      <c r="C51" s="14">
        <v>390179</v>
      </c>
      <c r="D51" s="91">
        <v>366183</v>
      </c>
      <c r="E51" s="85">
        <f t="shared" si="0"/>
        <v>106.55300764918087</v>
      </c>
      <c r="I51" s="10"/>
      <c r="J51" s="10"/>
      <c r="K51" s="10"/>
      <c r="L51" s="10"/>
    </row>
    <row r="52" spans="1:12">
      <c r="A52" s="84" t="s">
        <v>93</v>
      </c>
      <c r="B52" s="90">
        <v>798019</v>
      </c>
      <c r="C52" s="14">
        <v>410755</v>
      </c>
      <c r="D52" s="91">
        <v>387264</v>
      </c>
      <c r="E52" s="85">
        <f t="shared" si="0"/>
        <v>106.0658878697736</v>
      </c>
      <c r="I52" s="10"/>
      <c r="J52" s="10"/>
      <c r="K52" s="10"/>
      <c r="L52" s="10"/>
    </row>
    <row r="53" spans="1:12">
      <c r="A53" s="83" t="s">
        <v>94</v>
      </c>
      <c r="B53" s="92">
        <v>815930</v>
      </c>
      <c r="C53" s="5">
        <v>419439</v>
      </c>
      <c r="D53" s="93">
        <v>396491</v>
      </c>
      <c r="E53" s="85">
        <f t="shared" si="0"/>
        <v>105.78777324075452</v>
      </c>
      <c r="I53" s="10"/>
      <c r="J53" s="10"/>
      <c r="K53" s="10"/>
      <c r="L53" s="10"/>
    </row>
    <row r="54" spans="1:12">
      <c r="A54" s="84" t="s">
        <v>95</v>
      </c>
      <c r="B54" s="90">
        <v>804020</v>
      </c>
      <c r="C54" s="14">
        <v>413895</v>
      </c>
      <c r="D54" s="91">
        <v>390125</v>
      </c>
      <c r="E54" s="85">
        <f t="shared" si="0"/>
        <v>106.09291893623838</v>
      </c>
      <c r="I54" s="10"/>
      <c r="J54" s="10"/>
      <c r="K54" s="10"/>
      <c r="L54" s="10"/>
    </row>
    <row r="55" spans="1:12">
      <c r="A55" s="84" t="s">
        <v>96</v>
      </c>
      <c r="B55" s="90">
        <v>774658</v>
      </c>
      <c r="C55" s="14">
        <v>400164</v>
      </c>
      <c r="D55" s="91">
        <v>374494</v>
      </c>
      <c r="E55" s="85">
        <f t="shared" si="0"/>
        <v>106.85458244991909</v>
      </c>
      <c r="I55" s="10"/>
      <c r="J55" s="10"/>
      <c r="K55" s="10"/>
      <c r="L55" s="10"/>
    </row>
    <row r="56" spans="1:12">
      <c r="A56" s="83" t="s">
        <v>97</v>
      </c>
      <c r="B56" s="92">
        <v>750855</v>
      </c>
      <c r="C56" s="5">
        <v>388690</v>
      </c>
      <c r="D56" s="93">
        <v>362165</v>
      </c>
      <c r="E56" s="85">
        <f t="shared" si="0"/>
        <v>107.32400977455028</v>
      </c>
      <c r="I56" s="10"/>
      <c r="J56" s="10"/>
      <c r="K56" s="10"/>
      <c r="L56" s="10"/>
    </row>
    <row r="57" spans="1:12">
      <c r="A57" s="84" t="s">
        <v>98</v>
      </c>
      <c r="B57" s="90">
        <v>745881</v>
      </c>
      <c r="C57" s="14">
        <v>385177</v>
      </c>
      <c r="D57" s="91">
        <v>360704</v>
      </c>
      <c r="E57" s="85">
        <f t="shared" si="0"/>
        <v>106.78478752661462</v>
      </c>
      <c r="I57" s="10"/>
      <c r="J57" s="10"/>
      <c r="K57" s="10"/>
      <c r="L57" s="10"/>
    </row>
    <row r="58" spans="1:12">
      <c r="A58" s="84" t="s">
        <v>99</v>
      </c>
      <c r="B58" s="90">
        <v>764410</v>
      </c>
      <c r="C58" s="14">
        <v>393665</v>
      </c>
      <c r="D58" s="91">
        <v>370745</v>
      </c>
      <c r="E58" s="85">
        <f t="shared" si="0"/>
        <v>106.18214675855373</v>
      </c>
      <c r="I58" s="10"/>
      <c r="J58" s="10"/>
      <c r="K58" s="10"/>
      <c r="L58" s="10"/>
    </row>
    <row r="59" spans="1:12">
      <c r="A59" s="83" t="s">
        <v>100</v>
      </c>
      <c r="B59" s="92">
        <v>800650</v>
      </c>
      <c r="C59" s="5">
        <v>411231</v>
      </c>
      <c r="D59" s="93">
        <v>389419</v>
      </c>
      <c r="E59" s="85">
        <f t="shared" si="0"/>
        <v>105.60116481219457</v>
      </c>
      <c r="I59" s="10"/>
      <c r="J59" s="10"/>
      <c r="K59" s="10"/>
      <c r="L59" s="10"/>
    </row>
    <row r="60" spans="1:12">
      <c r="A60" s="84" t="s">
        <v>101</v>
      </c>
      <c r="B60" s="90">
        <v>840505</v>
      </c>
      <c r="C60" s="14">
        <v>431466</v>
      </c>
      <c r="D60" s="91">
        <v>409039</v>
      </c>
      <c r="E60" s="85">
        <f t="shared" si="0"/>
        <v>105.48285126846095</v>
      </c>
      <c r="I60" s="10"/>
      <c r="J60" s="10"/>
      <c r="K60" s="10"/>
      <c r="L60" s="10"/>
    </row>
    <row r="61" spans="1:12">
      <c r="A61" s="84" t="s">
        <v>102</v>
      </c>
      <c r="B61" s="90">
        <v>870451</v>
      </c>
      <c r="C61" s="14">
        <v>447540</v>
      </c>
      <c r="D61" s="91">
        <v>422911</v>
      </c>
      <c r="E61" s="85">
        <f t="shared" si="0"/>
        <v>105.82368394295727</v>
      </c>
      <c r="I61" s="10"/>
      <c r="J61" s="10"/>
      <c r="K61" s="10"/>
      <c r="L61" s="10"/>
    </row>
    <row r="62" spans="1:12">
      <c r="A62" s="83" t="s">
        <v>103</v>
      </c>
      <c r="B62" s="92">
        <v>887628</v>
      </c>
      <c r="C62" s="5">
        <v>456918</v>
      </c>
      <c r="D62" s="93">
        <v>430710</v>
      </c>
      <c r="E62" s="85">
        <f t="shared" si="0"/>
        <v>106.08483666504145</v>
      </c>
      <c r="I62" s="10"/>
      <c r="J62" s="10"/>
      <c r="K62" s="10"/>
      <c r="L62" s="10"/>
    </row>
    <row r="63" spans="1:12">
      <c r="A63" s="84" t="s">
        <v>104</v>
      </c>
      <c r="B63" s="90">
        <v>890673</v>
      </c>
      <c r="C63" s="14">
        <v>457222</v>
      </c>
      <c r="D63" s="91">
        <v>433451</v>
      </c>
      <c r="E63" s="85">
        <f t="shared" si="0"/>
        <v>105.48412623341508</v>
      </c>
      <c r="I63" s="10"/>
      <c r="J63" s="10"/>
      <c r="K63" s="10"/>
      <c r="L63" s="10"/>
    </row>
    <row r="64" spans="1:12">
      <c r="A64" s="83" t="s">
        <v>105</v>
      </c>
      <c r="B64" s="92">
        <v>881056</v>
      </c>
      <c r="C64" s="5">
        <v>449040</v>
      </c>
      <c r="D64" s="93">
        <v>432016</v>
      </c>
      <c r="E64" s="85">
        <f t="shared" si="0"/>
        <v>103.94059479278546</v>
      </c>
      <c r="I64" s="10"/>
      <c r="J64" s="10"/>
      <c r="K64" s="10"/>
      <c r="L64" s="10"/>
    </row>
    <row r="65" spans="1:12">
      <c r="A65" s="84" t="s">
        <v>106</v>
      </c>
      <c r="B65" s="90">
        <v>862666</v>
      </c>
      <c r="C65" s="14">
        <v>436618</v>
      </c>
      <c r="D65" s="91">
        <v>426048</v>
      </c>
      <c r="E65" s="85">
        <f t="shared" si="0"/>
        <v>102.48094111461619</v>
      </c>
      <c r="I65" s="10"/>
      <c r="J65" s="10"/>
      <c r="K65" s="10"/>
      <c r="L65" s="10"/>
    </row>
    <row r="66" spans="1:12">
      <c r="A66" s="84" t="s">
        <v>107</v>
      </c>
      <c r="B66" s="90">
        <v>837864</v>
      </c>
      <c r="C66" s="14">
        <v>425374</v>
      </c>
      <c r="D66" s="91">
        <v>412490</v>
      </c>
      <c r="E66" s="85">
        <f t="shared" si="0"/>
        <v>103.12346965987054</v>
      </c>
      <c r="I66" s="10"/>
      <c r="J66" s="10"/>
      <c r="K66" s="10"/>
      <c r="L66" s="10"/>
    </row>
    <row r="67" spans="1:12">
      <c r="A67" s="83" t="s">
        <v>108</v>
      </c>
      <c r="B67" s="92">
        <v>819330</v>
      </c>
      <c r="C67" s="5">
        <v>420840</v>
      </c>
      <c r="D67" s="93">
        <v>398490</v>
      </c>
      <c r="E67" s="85">
        <f t="shared" si="0"/>
        <v>105.60867273959195</v>
      </c>
      <c r="I67" s="10"/>
      <c r="J67" s="10"/>
      <c r="K67" s="10"/>
      <c r="L67" s="10"/>
    </row>
    <row r="68" spans="1:12">
      <c r="A68" s="84" t="s">
        <v>109</v>
      </c>
      <c r="B68" s="90">
        <v>815153</v>
      </c>
      <c r="C68" s="14">
        <v>420033</v>
      </c>
      <c r="D68" s="91">
        <v>395120</v>
      </c>
      <c r="E68" s="85">
        <f t="shared" si="0"/>
        <v>106.30517311196598</v>
      </c>
      <c r="I68" s="10"/>
      <c r="J68" s="10"/>
      <c r="K68" s="10"/>
      <c r="L68" s="10"/>
    </row>
    <row r="69" spans="1:12">
      <c r="A69" s="84" t="s">
        <v>110</v>
      </c>
      <c r="B69" s="90">
        <v>819348</v>
      </c>
      <c r="C69" s="14">
        <v>419895</v>
      </c>
      <c r="D69" s="91">
        <v>399453</v>
      </c>
      <c r="E69" s="85">
        <f t="shared" si="0"/>
        <v>105.11749817875946</v>
      </c>
      <c r="I69" s="10"/>
      <c r="J69" s="10"/>
      <c r="K69" s="10"/>
      <c r="L69" s="10"/>
    </row>
    <row r="70" spans="1:12">
      <c r="A70" s="83" t="s">
        <v>111</v>
      </c>
      <c r="B70" s="92">
        <v>831114</v>
      </c>
      <c r="C70" s="5">
        <v>425696</v>
      </c>
      <c r="D70" s="93">
        <v>405418</v>
      </c>
      <c r="E70" s="85">
        <f t="shared" si="0"/>
        <v>105.00175127892692</v>
      </c>
      <c r="I70" s="10"/>
      <c r="J70" s="10"/>
      <c r="K70" s="10"/>
      <c r="L70" s="10"/>
    </row>
    <row r="71" spans="1:12">
      <c r="A71" s="84" t="s">
        <v>112</v>
      </c>
      <c r="B71" s="90">
        <v>847931</v>
      </c>
      <c r="C71" s="14">
        <v>433869</v>
      </c>
      <c r="D71" s="91">
        <v>414062</v>
      </c>
      <c r="E71" s="85">
        <f t="shared" si="0"/>
        <v>104.78358313489284</v>
      </c>
      <c r="I71" s="10"/>
      <c r="J71" s="10"/>
      <c r="K71" s="10"/>
      <c r="L71" s="10"/>
    </row>
    <row r="72" spans="1:12">
      <c r="A72" s="84" t="s">
        <v>113</v>
      </c>
      <c r="B72" s="90">
        <v>861125</v>
      </c>
      <c r="C72" s="14">
        <v>436995</v>
      </c>
      <c r="D72" s="91">
        <v>424130</v>
      </c>
      <c r="E72" s="85">
        <f t="shared" si="0"/>
        <v>103.03326810176125</v>
      </c>
      <c r="I72" s="10"/>
      <c r="J72" s="10"/>
      <c r="K72" s="10"/>
      <c r="L72" s="10"/>
    </row>
    <row r="73" spans="1:12">
      <c r="A73" s="83" t="s">
        <v>114</v>
      </c>
      <c r="B73" s="92">
        <v>864974</v>
      </c>
      <c r="C73" s="5">
        <v>435405</v>
      </c>
      <c r="D73" s="93">
        <v>429569</v>
      </c>
      <c r="E73" s="85">
        <f t="shared" si="0"/>
        <v>101.35857103282592</v>
      </c>
      <c r="I73" s="10"/>
      <c r="J73" s="10"/>
      <c r="K73" s="10"/>
      <c r="L73" s="10"/>
    </row>
    <row r="74" spans="1:12">
      <c r="A74" s="84" t="s">
        <v>115</v>
      </c>
      <c r="B74" s="90">
        <v>855715</v>
      </c>
      <c r="C74" s="14">
        <v>430494</v>
      </c>
      <c r="D74" s="91">
        <v>425221</v>
      </c>
      <c r="E74" s="85">
        <f t="shared" si="0"/>
        <v>101.24006105060663</v>
      </c>
      <c r="I74" s="10"/>
      <c r="J74" s="10"/>
      <c r="K74" s="10"/>
      <c r="L74" s="10"/>
    </row>
    <row r="75" spans="1:12">
      <c r="A75" s="84" t="s">
        <v>116</v>
      </c>
      <c r="B75" s="90">
        <v>829871</v>
      </c>
      <c r="C75" s="14">
        <v>420108</v>
      </c>
      <c r="D75" s="91">
        <v>409763</v>
      </c>
      <c r="E75" s="85">
        <f t="shared" si="0"/>
        <v>102.52463009105264</v>
      </c>
      <c r="I75" s="10"/>
      <c r="J75" s="10"/>
      <c r="K75" s="10"/>
      <c r="L75" s="10"/>
    </row>
    <row r="76" spans="1:12">
      <c r="A76" s="83" t="s">
        <v>117</v>
      </c>
      <c r="B76" s="92">
        <v>789742</v>
      </c>
      <c r="C76" s="5">
        <v>401563</v>
      </c>
      <c r="D76" s="93">
        <v>388179</v>
      </c>
      <c r="E76" s="85">
        <f t="shared" si="0"/>
        <v>103.44789388400713</v>
      </c>
      <c r="I76" s="10"/>
      <c r="J76" s="10"/>
      <c r="K76" s="10"/>
      <c r="L76" s="10"/>
    </row>
    <row r="77" spans="1:12">
      <c r="A77" s="84" t="s">
        <v>118</v>
      </c>
      <c r="B77" s="90">
        <v>748138</v>
      </c>
      <c r="C77" s="14">
        <v>379831</v>
      </c>
      <c r="D77" s="91">
        <v>368307</v>
      </c>
      <c r="E77" s="85">
        <f t="shared" si="0"/>
        <v>103.1289114787392</v>
      </c>
      <c r="I77" s="10"/>
      <c r="J77" s="10"/>
      <c r="K77" s="10"/>
      <c r="L77" s="10"/>
    </row>
    <row r="78" spans="1:12">
      <c r="A78" s="84" t="s">
        <v>119</v>
      </c>
      <c r="B78" s="90">
        <v>715116</v>
      </c>
      <c r="C78" s="14">
        <v>361191</v>
      </c>
      <c r="D78" s="91">
        <v>353925</v>
      </c>
      <c r="E78" s="85">
        <f t="shared" si="0"/>
        <v>102.0529773257046</v>
      </c>
      <c r="I78" s="10"/>
      <c r="J78" s="10"/>
      <c r="K78" s="10"/>
      <c r="L78" s="10"/>
    </row>
    <row r="79" spans="1:12">
      <c r="A79" s="83" t="s">
        <v>120</v>
      </c>
      <c r="B79" s="92">
        <v>670842</v>
      </c>
      <c r="C79" s="5">
        <v>337664</v>
      </c>
      <c r="D79" s="93">
        <v>333178</v>
      </c>
      <c r="E79" s="85">
        <f t="shared" si="0"/>
        <v>101.34642743518481</v>
      </c>
      <c r="I79" s="10"/>
      <c r="J79" s="10"/>
      <c r="K79" s="10"/>
      <c r="L79" s="10"/>
    </row>
    <row r="80" spans="1:12">
      <c r="A80" s="84" t="s">
        <v>121</v>
      </c>
      <c r="B80" s="90">
        <v>607417</v>
      </c>
      <c r="C80" s="14">
        <v>305364</v>
      </c>
      <c r="D80" s="91">
        <v>302053</v>
      </c>
      <c r="E80" s="85">
        <f t="shared" si="0"/>
        <v>101.09616524252367</v>
      </c>
      <c r="I80" s="10"/>
      <c r="J80" s="10"/>
      <c r="K80" s="10"/>
      <c r="L80" s="10"/>
    </row>
    <row r="81" spans="1:12">
      <c r="A81" s="83" t="s">
        <v>122</v>
      </c>
      <c r="B81" s="92">
        <v>561336</v>
      </c>
      <c r="C81" s="5">
        <v>281021</v>
      </c>
      <c r="D81" s="93">
        <v>280315</v>
      </c>
      <c r="E81" s="85">
        <f t="shared" si="0"/>
        <v>100.25185951518827</v>
      </c>
      <c r="I81" s="10"/>
      <c r="J81" s="10"/>
      <c r="K81" s="10"/>
      <c r="L81" s="10"/>
    </row>
    <row r="82" spans="1:12">
      <c r="A82" s="84" t="s">
        <v>123</v>
      </c>
      <c r="B82" s="90">
        <v>524559</v>
      </c>
      <c r="C82" s="14">
        <v>261759</v>
      </c>
      <c r="D82" s="91">
        <v>262800</v>
      </c>
      <c r="E82" s="85">
        <f t="shared" si="0"/>
        <v>99.603881278538807</v>
      </c>
      <c r="I82" s="10"/>
      <c r="J82" s="10"/>
      <c r="K82" s="10"/>
      <c r="L82" s="10"/>
    </row>
    <row r="83" spans="1:12">
      <c r="A83" s="84" t="s">
        <v>124</v>
      </c>
      <c r="B83" s="90">
        <v>483264</v>
      </c>
      <c r="C83" s="14">
        <v>240802</v>
      </c>
      <c r="D83" s="91">
        <v>242462</v>
      </c>
      <c r="E83" s="85">
        <f t="shared" si="0"/>
        <v>99.315356633204374</v>
      </c>
      <c r="I83" s="10"/>
      <c r="J83" s="10"/>
      <c r="K83" s="10"/>
      <c r="L83" s="10"/>
    </row>
    <row r="84" spans="1:12">
      <c r="A84" s="83" t="s">
        <v>125</v>
      </c>
      <c r="B84" s="92">
        <v>469701</v>
      </c>
      <c r="C84" s="5">
        <v>233920</v>
      </c>
      <c r="D84" s="93">
        <v>235781</v>
      </c>
      <c r="E84" s="85">
        <f t="shared" si="0"/>
        <v>99.210708241970309</v>
      </c>
      <c r="I84" s="10"/>
      <c r="J84" s="10"/>
      <c r="K84" s="10"/>
      <c r="L84" s="10"/>
    </row>
    <row r="85" spans="1:12">
      <c r="A85" s="84" t="s">
        <v>126</v>
      </c>
      <c r="B85" s="90">
        <v>473095</v>
      </c>
      <c r="C85" s="14">
        <v>235161</v>
      </c>
      <c r="D85" s="91">
        <v>237934</v>
      </c>
      <c r="E85" s="85">
        <f t="shared" si="0"/>
        <v>98.834550757773172</v>
      </c>
      <c r="I85" s="10"/>
      <c r="J85" s="10"/>
      <c r="K85" s="10"/>
      <c r="L85" s="10"/>
    </row>
    <row r="86" spans="1:12">
      <c r="A86" s="84" t="s">
        <v>127</v>
      </c>
      <c r="B86" s="90">
        <v>465701</v>
      </c>
      <c r="C86" s="14">
        <v>230032</v>
      </c>
      <c r="D86" s="91">
        <v>235669</v>
      </c>
      <c r="E86" s="85">
        <f t="shared" si="0"/>
        <v>97.608085917112561</v>
      </c>
      <c r="I86" s="10"/>
      <c r="J86" s="10"/>
      <c r="K86" s="10"/>
      <c r="L86" s="10"/>
    </row>
    <row r="87" spans="1:12">
      <c r="A87" s="83" t="s">
        <v>128</v>
      </c>
      <c r="B87" s="92">
        <v>437141</v>
      </c>
      <c r="C87" s="5">
        <v>214522</v>
      </c>
      <c r="D87" s="93">
        <v>222619</v>
      </c>
      <c r="E87" s="85">
        <f t="shared" si="0"/>
        <v>96.362844141784848</v>
      </c>
      <c r="I87" s="10"/>
      <c r="J87" s="10"/>
      <c r="K87" s="10"/>
      <c r="L87" s="10"/>
    </row>
    <row r="88" spans="1:12">
      <c r="A88" s="84" t="s">
        <v>129</v>
      </c>
      <c r="B88" s="90">
        <v>393792</v>
      </c>
      <c r="C88" s="14">
        <v>192265</v>
      </c>
      <c r="D88" s="91">
        <v>201527</v>
      </c>
      <c r="E88" s="85">
        <f t="shared" si="0"/>
        <v>95.404089774571162</v>
      </c>
      <c r="I88" s="10"/>
      <c r="J88" s="10"/>
      <c r="K88" s="10"/>
      <c r="L88" s="10"/>
    </row>
    <row r="89" spans="1:12">
      <c r="A89" s="84" t="s">
        <v>130</v>
      </c>
      <c r="B89" s="90">
        <v>366174</v>
      </c>
      <c r="C89" s="14">
        <v>176539</v>
      </c>
      <c r="D89" s="91">
        <v>189635</v>
      </c>
      <c r="E89" s="85">
        <f t="shared" si="0"/>
        <v>93.094101827194336</v>
      </c>
      <c r="I89" s="10"/>
      <c r="J89" s="10"/>
      <c r="K89" s="10"/>
      <c r="L89" s="10"/>
    </row>
    <row r="90" spans="1:12">
      <c r="A90" s="83" t="s">
        <v>131</v>
      </c>
      <c r="B90" s="92">
        <v>367856</v>
      </c>
      <c r="C90" s="5">
        <v>173622</v>
      </c>
      <c r="D90" s="93">
        <v>194234</v>
      </c>
      <c r="E90" s="85">
        <f t="shared" si="0"/>
        <v>89.38805770359464</v>
      </c>
      <c r="I90" s="10"/>
      <c r="J90" s="10"/>
      <c r="K90" s="10"/>
      <c r="L90" s="10"/>
    </row>
    <row r="91" spans="1:12">
      <c r="A91" s="84" t="s">
        <v>132</v>
      </c>
      <c r="B91" s="90">
        <v>385199</v>
      </c>
      <c r="C91" s="14">
        <v>179630</v>
      </c>
      <c r="D91" s="91">
        <v>205569</v>
      </c>
      <c r="E91" s="85">
        <f t="shared" ref="E91:E107" si="3">C91/D91*100</f>
        <v>87.381852322091362</v>
      </c>
      <c r="I91" s="10"/>
      <c r="J91" s="10"/>
      <c r="K91" s="10"/>
      <c r="L91" s="10"/>
    </row>
    <row r="92" spans="1:12">
      <c r="A92" s="84" t="s">
        <v>133</v>
      </c>
      <c r="B92" s="90">
        <v>391664</v>
      </c>
      <c r="C92" s="14">
        <v>182041</v>
      </c>
      <c r="D92" s="91">
        <v>209623</v>
      </c>
      <c r="E92" s="85">
        <f t="shared" si="3"/>
        <v>86.842092709292402</v>
      </c>
      <c r="I92" s="10"/>
      <c r="J92" s="10"/>
      <c r="K92" s="10"/>
      <c r="L92" s="10"/>
    </row>
    <row r="93" spans="1:12">
      <c r="A93" s="84" t="s">
        <v>134</v>
      </c>
      <c r="B93" s="90">
        <v>373840</v>
      </c>
      <c r="C93" s="14">
        <v>172541</v>
      </c>
      <c r="D93" s="91">
        <v>201299</v>
      </c>
      <c r="E93" s="85">
        <f t="shared" si="3"/>
        <v>85.713788940829318</v>
      </c>
      <c r="I93" s="10"/>
      <c r="J93" s="10"/>
      <c r="K93" s="10"/>
      <c r="L93" s="10"/>
    </row>
    <row r="94" spans="1:12">
      <c r="A94" s="83" t="s">
        <v>135</v>
      </c>
      <c r="B94" s="92">
        <v>352540</v>
      </c>
      <c r="C94" s="5">
        <v>160634</v>
      </c>
      <c r="D94" s="93">
        <v>191906</v>
      </c>
      <c r="E94" s="85">
        <f t="shared" si="3"/>
        <v>83.704522005565224</v>
      </c>
      <c r="I94" s="10"/>
      <c r="J94" s="10"/>
      <c r="K94" s="10"/>
      <c r="L94" s="10"/>
    </row>
    <row r="95" spans="1:12">
      <c r="A95" s="84" t="s">
        <v>136</v>
      </c>
      <c r="B95" s="90">
        <v>340070</v>
      </c>
      <c r="C95" s="14">
        <v>152825</v>
      </c>
      <c r="D95" s="91">
        <v>187245</v>
      </c>
      <c r="E95" s="85">
        <f t="shared" si="3"/>
        <v>81.617666693369657</v>
      </c>
      <c r="I95" s="10"/>
      <c r="J95" s="10"/>
      <c r="K95" s="10"/>
      <c r="L95" s="10"/>
    </row>
    <row r="96" spans="1:12">
      <c r="A96" s="83" t="s">
        <v>137</v>
      </c>
      <c r="B96" s="92">
        <v>325969</v>
      </c>
      <c r="C96" s="5">
        <v>144511</v>
      </c>
      <c r="D96" s="93">
        <v>181458</v>
      </c>
      <c r="E96" s="85">
        <f t="shared" si="3"/>
        <v>79.638814491507688</v>
      </c>
      <c r="I96" s="10"/>
      <c r="J96" s="10"/>
      <c r="K96" s="10"/>
      <c r="L96" s="10"/>
    </row>
    <row r="97" spans="1:12">
      <c r="A97" s="84" t="s">
        <v>138</v>
      </c>
      <c r="B97" s="90">
        <v>311166</v>
      </c>
      <c r="C97" s="14">
        <v>135829</v>
      </c>
      <c r="D97" s="91">
        <v>175337</v>
      </c>
      <c r="E97" s="85">
        <f t="shared" si="3"/>
        <v>77.467391366340237</v>
      </c>
      <c r="I97" s="10"/>
      <c r="J97" s="10"/>
      <c r="K97" s="10"/>
      <c r="L97" s="10"/>
    </row>
    <row r="98" spans="1:12">
      <c r="A98" s="84" t="s">
        <v>139</v>
      </c>
      <c r="B98" s="90">
        <v>297224</v>
      </c>
      <c r="C98" s="14">
        <v>127572</v>
      </c>
      <c r="D98" s="91">
        <v>169652</v>
      </c>
      <c r="E98" s="85">
        <f t="shared" si="3"/>
        <v>75.19628415815906</v>
      </c>
      <c r="I98" s="10"/>
      <c r="J98" s="10"/>
      <c r="K98" s="10"/>
      <c r="L98" s="10"/>
    </row>
    <row r="99" spans="1:12">
      <c r="A99" s="83" t="s">
        <v>140</v>
      </c>
      <c r="B99" s="92">
        <v>278826</v>
      </c>
      <c r="C99" s="5">
        <v>117462</v>
      </c>
      <c r="D99" s="93">
        <v>161364</v>
      </c>
      <c r="E99" s="85">
        <f t="shared" si="3"/>
        <v>72.793188071688846</v>
      </c>
      <c r="I99" s="10"/>
      <c r="J99" s="10"/>
      <c r="K99" s="10"/>
      <c r="L99" s="10"/>
    </row>
    <row r="100" spans="1:12">
      <c r="A100" s="84" t="s">
        <v>141</v>
      </c>
      <c r="B100" s="90">
        <v>256983</v>
      </c>
      <c r="C100" s="14">
        <v>105785</v>
      </c>
      <c r="D100" s="91">
        <v>151198</v>
      </c>
      <c r="E100" s="85">
        <f t="shared" si="3"/>
        <v>69.964549795632209</v>
      </c>
      <c r="I100" s="10"/>
      <c r="J100" s="10"/>
      <c r="K100" s="10"/>
      <c r="L100" s="10"/>
    </row>
    <row r="101" spans="1:12">
      <c r="A101" s="84" t="s">
        <v>142</v>
      </c>
      <c r="B101" s="90">
        <v>236807</v>
      </c>
      <c r="C101" s="14">
        <v>94550</v>
      </c>
      <c r="D101" s="91">
        <v>142257</v>
      </c>
      <c r="E101" s="85">
        <f t="shared" si="3"/>
        <v>66.46421617213916</v>
      </c>
      <c r="I101" s="10"/>
      <c r="J101" s="10"/>
      <c r="K101" s="10"/>
      <c r="L101" s="10"/>
    </row>
    <row r="102" spans="1:12">
      <c r="A102" s="83" t="s">
        <v>143</v>
      </c>
      <c r="B102" s="92">
        <v>216314</v>
      </c>
      <c r="C102" s="5">
        <v>82977</v>
      </c>
      <c r="D102" s="93">
        <v>133337</v>
      </c>
      <c r="E102" s="85">
        <f t="shared" si="3"/>
        <v>62.23103864643722</v>
      </c>
      <c r="I102" s="10"/>
      <c r="J102" s="10"/>
      <c r="K102" s="10"/>
      <c r="L102" s="10"/>
    </row>
    <row r="103" spans="1:12">
      <c r="A103" s="84" t="s">
        <v>144</v>
      </c>
      <c r="B103" s="90">
        <v>192484</v>
      </c>
      <c r="C103" s="14">
        <v>70752</v>
      </c>
      <c r="D103" s="91">
        <v>121732</v>
      </c>
      <c r="E103" s="85">
        <f t="shared" si="3"/>
        <v>58.121118522656325</v>
      </c>
      <c r="I103" s="10"/>
      <c r="J103" s="10"/>
      <c r="K103" s="10"/>
      <c r="L103" s="10"/>
    </row>
    <row r="104" spans="1:12">
      <c r="A104" s="84" t="s">
        <v>145</v>
      </c>
      <c r="B104" s="90">
        <v>172032</v>
      </c>
      <c r="C104" s="14">
        <v>61268</v>
      </c>
      <c r="D104" s="91">
        <v>110764</v>
      </c>
      <c r="E104" s="85">
        <f t="shared" si="3"/>
        <v>55.314000938933226</v>
      </c>
      <c r="I104" s="10"/>
      <c r="J104" s="10"/>
      <c r="K104" s="10"/>
      <c r="L104" s="10"/>
    </row>
    <row r="105" spans="1:12">
      <c r="A105" s="83" t="s">
        <v>146</v>
      </c>
      <c r="B105" s="92">
        <v>155100</v>
      </c>
      <c r="C105" s="5">
        <v>54175</v>
      </c>
      <c r="D105" s="93">
        <v>100925</v>
      </c>
      <c r="E105" s="85">
        <f t="shared" si="3"/>
        <v>53.678474114441421</v>
      </c>
      <c r="I105" s="10"/>
      <c r="J105" s="10"/>
      <c r="K105" s="10"/>
      <c r="L105" s="10"/>
    </row>
    <row r="106" spans="1:12">
      <c r="A106" s="84" t="s">
        <v>147</v>
      </c>
      <c r="B106" s="90">
        <v>137266</v>
      </c>
      <c r="C106" s="14">
        <v>47206</v>
      </c>
      <c r="D106" s="91">
        <v>90060</v>
      </c>
      <c r="E106" s="85">
        <f t="shared" si="3"/>
        <v>52.416166999777921</v>
      </c>
      <c r="I106" s="10"/>
      <c r="J106" s="10"/>
      <c r="K106" s="10"/>
      <c r="L106" s="10"/>
    </row>
    <row r="107" spans="1:12" ht="17.25" thickBot="1">
      <c r="A107" s="84" t="s">
        <v>66</v>
      </c>
      <c r="B107" s="94">
        <v>772078</v>
      </c>
      <c r="C107" s="95">
        <v>228510</v>
      </c>
      <c r="D107" s="96">
        <v>543568</v>
      </c>
      <c r="E107" s="85">
        <f t="shared" si="3"/>
        <v>42.038898537073557</v>
      </c>
      <c r="L107" s="10"/>
    </row>
    <row r="108" spans="1:12" ht="17.25" thickTop="1"/>
    <row r="111" spans="1:12">
      <c r="A111" s="12" t="s">
        <v>44</v>
      </c>
    </row>
    <row r="112" spans="1:12" ht="17.25" thickBot="1"/>
    <row r="113" spans="1:19" ht="23.25" thickBot="1">
      <c r="B113" s="86" t="s">
        <v>189</v>
      </c>
      <c r="C113" s="16" t="s">
        <v>190</v>
      </c>
      <c r="D113" s="16" t="s">
        <v>16</v>
      </c>
      <c r="E113" s="16" t="s">
        <v>17</v>
      </c>
      <c r="F113" s="16" t="s">
        <v>18</v>
      </c>
      <c r="G113" s="30" t="s">
        <v>188</v>
      </c>
      <c r="H113" s="16" t="s">
        <v>20</v>
      </c>
      <c r="I113" s="16" t="s">
        <v>21</v>
      </c>
      <c r="J113" s="30" t="s">
        <v>191</v>
      </c>
      <c r="K113" s="30" t="s">
        <v>192</v>
      </c>
      <c r="L113" s="16" t="s">
        <v>194</v>
      </c>
      <c r="M113" s="16" t="s">
        <v>193</v>
      </c>
      <c r="N113" s="20" t="s">
        <v>18</v>
      </c>
      <c r="O113" s="37" t="s">
        <v>195</v>
      </c>
      <c r="P113" s="38" t="s">
        <v>196</v>
      </c>
      <c r="R113" s="16" t="s">
        <v>198</v>
      </c>
      <c r="S113" s="16" t="s">
        <v>197</v>
      </c>
    </row>
    <row r="114" spans="1:19" ht="17.25" thickTop="1">
      <c r="A114" s="84" t="s">
        <v>13</v>
      </c>
      <c r="B114" s="99">
        <v>218</v>
      </c>
      <c r="C114" s="97">
        <f>U134</f>
        <v>246.65099999999998</v>
      </c>
      <c r="D114" s="3">
        <f>C114/C$122</f>
        <v>0.14514098890836646</v>
      </c>
      <c r="E114" s="3">
        <f>H27/H$26</f>
        <v>0.13013808831617507</v>
      </c>
      <c r="F114" s="1">
        <f>E114/D114</f>
        <v>0.89663222839370793</v>
      </c>
      <c r="G114" s="1">
        <f t="shared" ref="G114:G121" si="4">B114*F114</f>
        <v>195.46582578982833</v>
      </c>
      <c r="H114" s="1">
        <f>SUM(M134,O134,Q134,S134)</f>
        <v>117.194</v>
      </c>
      <c r="I114" s="1">
        <f>SUM(N134,P134,R134,T134)</f>
        <v>129.45699999999999</v>
      </c>
      <c r="J114" s="1">
        <f>$F114*H114</f>
        <v>105.07991737437222</v>
      </c>
      <c r="K114" s="1">
        <f>$F114*I114</f>
        <v>116.07531839116425</v>
      </c>
      <c r="L114" s="1">
        <f>J114/K114</f>
        <v>0.90527356573997553</v>
      </c>
      <c r="M114" s="1">
        <f>K27</f>
        <v>1.1225147767217811</v>
      </c>
      <c r="N114" s="31">
        <f>M114/L114</f>
        <v>1.2399729973383586</v>
      </c>
      <c r="O114" s="33">
        <f>F114*N114</f>
        <v>1.1117997517515177</v>
      </c>
      <c r="P114" s="71">
        <f>F114</f>
        <v>0.89663222839370793</v>
      </c>
      <c r="Q114" s="73">
        <f>(R114+S114)/(H114+I114)</f>
        <v>0.99886713817471484</v>
      </c>
      <c r="R114" s="32">
        <f t="shared" ref="R114:S121" si="5">H114*O114</f>
        <v>130.29626010676736</v>
      </c>
      <c r="S114" s="1">
        <f t="shared" si="5"/>
        <v>116.07531839116425</v>
      </c>
    </row>
    <row r="115" spans="1:19">
      <c r="A115" s="83" t="s">
        <v>6</v>
      </c>
      <c r="B115" s="100">
        <v>169</v>
      </c>
      <c r="C115" s="97">
        <f t="shared" ref="C115:C121" si="6">U135</f>
        <v>178.852</v>
      </c>
      <c r="D115" s="3">
        <f t="shared" ref="D115:D121" si="7">C115/C$122</f>
        <v>0.10524488507339991</v>
      </c>
      <c r="E115" s="3">
        <f t="shared" ref="E115:E121" si="8">H28/H$26</f>
        <v>0.10209266181812957</v>
      </c>
      <c r="F115" s="1">
        <f>E115/D115</f>
        <v>0.97004867977125997</v>
      </c>
      <c r="G115" s="1">
        <f t="shared" si="4"/>
        <v>163.93822688134293</v>
      </c>
      <c r="H115" s="1">
        <f t="shared" ref="H115:I115" si="9">SUM(M135,O135,Q135,S135)</f>
        <v>92.811999999999998</v>
      </c>
      <c r="I115" s="1">
        <f t="shared" si="9"/>
        <v>86.04</v>
      </c>
      <c r="J115" s="1">
        <f t="shared" ref="J115:J121" si="10">$F115*H115</f>
        <v>90.03215806693018</v>
      </c>
      <c r="K115" s="1">
        <f t="shared" ref="K115:K121" si="11">$F115*I115</f>
        <v>83.462988407519219</v>
      </c>
      <c r="L115" s="1">
        <f t="shared" ref="L115:L121" si="12">J115/K115</f>
        <v>1.0787075778707576</v>
      </c>
      <c r="M115" s="1">
        <f t="shared" ref="M115:M121" si="13">K28</f>
        <v>1.11914600870481</v>
      </c>
      <c r="N115" s="31">
        <f>M115/L115</f>
        <v>1.0374878527449238</v>
      </c>
      <c r="O115" s="34">
        <f t="shared" ref="O115:O121" si="14">F115*N115</f>
        <v>1.0064137218339326</v>
      </c>
      <c r="P115" s="31">
        <f t="shared" ref="P115:P121" si="15">F115</f>
        <v>0.97004867977125997</v>
      </c>
      <c r="Q115" s="74">
        <f t="shared" ref="Q115:Q121" si="16">(R115+S115)/(H115+I115)</f>
        <v>0.98891965847946994</v>
      </c>
      <c r="R115" s="32">
        <f t="shared" si="5"/>
        <v>93.407270350850951</v>
      </c>
      <c r="S115" s="1">
        <f t="shared" si="5"/>
        <v>83.462988407519219</v>
      </c>
    </row>
    <row r="116" spans="1:19">
      <c r="A116" s="84" t="s">
        <v>7</v>
      </c>
      <c r="B116" s="101">
        <v>211</v>
      </c>
      <c r="C116" s="97">
        <f t="shared" si="6"/>
        <v>246.58600000000001</v>
      </c>
      <c r="D116" s="3">
        <f t="shared" si="7"/>
        <v>0.14510273986709341</v>
      </c>
      <c r="E116" s="3">
        <f t="shared" si="8"/>
        <v>0.10811375622730492</v>
      </c>
      <c r="F116" s="1">
        <f t="shared" ref="F116:F121" si="17">E116/D116</f>
        <v>0.74508418191366699</v>
      </c>
      <c r="G116" s="1">
        <f t="shared" si="4"/>
        <v>157.21276238378374</v>
      </c>
      <c r="H116" s="1">
        <f t="shared" ref="H116:I116" si="18">SUM(M136,O136,Q136,S136)</f>
        <v>107.94199999999999</v>
      </c>
      <c r="I116" s="1">
        <f t="shared" si="18"/>
        <v>138.64400000000001</v>
      </c>
      <c r="J116" s="1">
        <f t="shared" si="10"/>
        <v>80.425876764125036</v>
      </c>
      <c r="K116" s="1">
        <f t="shared" si="11"/>
        <v>103.30145131723845</v>
      </c>
      <c r="L116" s="1">
        <f t="shared" si="12"/>
        <v>0.77855514843772533</v>
      </c>
      <c r="M116" s="1">
        <f t="shared" si="13"/>
        <v>1.0811191381448824</v>
      </c>
      <c r="N116" s="31">
        <f t="shared" ref="N116:N121" si="19">M116/L116</f>
        <v>1.3886224249037362</v>
      </c>
      <c r="O116" s="34">
        <f t="shared" si="14"/>
        <v>1.0346406034463729</v>
      </c>
      <c r="P116" s="31">
        <f t="shared" si="15"/>
        <v>0.74508418191366699</v>
      </c>
      <c r="Q116" s="74">
        <f t="shared" si="16"/>
        <v>0.87183630593158901</v>
      </c>
      <c r="R116" s="32">
        <f t="shared" si="5"/>
        <v>111.68117601720837</v>
      </c>
      <c r="S116" s="1">
        <f t="shared" si="5"/>
        <v>103.30145131723845</v>
      </c>
    </row>
    <row r="117" spans="1:19">
      <c r="A117" s="83" t="s">
        <v>8</v>
      </c>
      <c r="B117" s="101">
        <v>225</v>
      </c>
      <c r="C117" s="97">
        <f t="shared" si="6"/>
        <v>240.95</v>
      </c>
      <c r="D117" s="3">
        <f t="shared" si="7"/>
        <v>0.14178625376532386</v>
      </c>
      <c r="E117" s="3">
        <f t="shared" si="8"/>
        <v>0.12591451280344268</v>
      </c>
      <c r="F117" s="1">
        <f t="shared" si="17"/>
        <v>0.88805867606777211</v>
      </c>
      <c r="G117" s="1">
        <f t="shared" si="4"/>
        <v>199.81320211524871</v>
      </c>
      <c r="H117" s="1">
        <f t="shared" ref="H117:I117" si="20">SUM(M137,O137,Q137,S137)</f>
        <v>112.86999999999999</v>
      </c>
      <c r="I117" s="1">
        <f t="shared" si="20"/>
        <v>128.08000000000001</v>
      </c>
      <c r="J117" s="1">
        <f t="shared" si="10"/>
        <v>100.23518276776943</v>
      </c>
      <c r="K117" s="1">
        <f t="shared" si="11"/>
        <v>113.74255523076026</v>
      </c>
      <c r="L117" s="1">
        <f t="shared" si="12"/>
        <v>0.88124609618988115</v>
      </c>
      <c r="M117" s="1">
        <f t="shared" si="13"/>
        <v>1.0640677840127839</v>
      </c>
      <c r="N117" s="31">
        <f t="shared" si="19"/>
        <v>1.2074581534186</v>
      </c>
      <c r="O117" s="34">
        <f t="shared" si="14"/>
        <v>1.0722936891321588</v>
      </c>
      <c r="P117" s="31">
        <f t="shared" si="15"/>
        <v>0.88805867606777211</v>
      </c>
      <c r="Q117" s="74">
        <f t="shared" si="16"/>
        <v>0.97436125305294474</v>
      </c>
      <c r="R117" s="32">
        <f t="shared" si="5"/>
        <v>121.02978869234676</v>
      </c>
      <c r="S117" s="1">
        <f t="shared" si="5"/>
        <v>113.74255523076026</v>
      </c>
    </row>
    <row r="118" spans="1:19">
      <c r="A118" s="84" t="s">
        <v>9</v>
      </c>
      <c r="B118" s="100">
        <v>226</v>
      </c>
      <c r="C118" s="97">
        <f t="shared" si="6"/>
        <v>226.51700000000002</v>
      </c>
      <c r="D118" s="3">
        <f t="shared" si="7"/>
        <v>0.13329320126233607</v>
      </c>
      <c r="E118" s="3">
        <f t="shared" si="8"/>
        <v>0.12841828650431969</v>
      </c>
      <c r="F118" s="1">
        <f t="shared" si="17"/>
        <v>0.96342713122763102</v>
      </c>
      <c r="G118" s="1">
        <f t="shared" si="4"/>
        <v>217.73453165744462</v>
      </c>
      <c r="H118" s="1">
        <f t="shared" ref="H118:I118" si="21">SUM(M138,O138,Q138,S138)</f>
        <v>111.878</v>
      </c>
      <c r="I118" s="1">
        <f t="shared" si="21"/>
        <v>114.63900000000001</v>
      </c>
      <c r="J118" s="1">
        <f t="shared" si="10"/>
        <v>107.7863005874849</v>
      </c>
      <c r="K118" s="1">
        <f t="shared" si="11"/>
        <v>110.4463228968044</v>
      </c>
      <c r="L118" s="1">
        <f t="shared" si="12"/>
        <v>0.97591570059054933</v>
      </c>
      <c r="M118" s="1">
        <f t="shared" si="13"/>
        <v>1.0595349899478599</v>
      </c>
      <c r="N118" s="31">
        <f t="shared" si="19"/>
        <v>1.0856829020239254</v>
      </c>
      <c r="O118" s="34">
        <f t="shared" si="14"/>
        <v>1.0459763637197996</v>
      </c>
      <c r="P118" s="31">
        <f t="shared" si="15"/>
        <v>0.96342713122763102</v>
      </c>
      <c r="Q118" s="74">
        <f t="shared" si="16"/>
        <v>1.0041986540394239</v>
      </c>
      <c r="R118" s="32">
        <f t="shared" si="5"/>
        <v>117.02174362024374</v>
      </c>
      <c r="S118" s="1">
        <f t="shared" si="5"/>
        <v>110.4463228968044</v>
      </c>
    </row>
    <row r="119" spans="1:19">
      <c r="A119" s="83" t="s">
        <v>10</v>
      </c>
      <c r="B119" s="101">
        <v>223</v>
      </c>
      <c r="C119" s="97">
        <f t="shared" si="6"/>
        <v>201.78899999999999</v>
      </c>
      <c r="D119" s="3">
        <f t="shared" si="7"/>
        <v>0.11874208906848284</v>
      </c>
      <c r="E119" s="3">
        <f t="shared" si="8"/>
        <v>0.13921023285590331</v>
      </c>
      <c r="F119" s="1">
        <f t="shared" si="17"/>
        <v>1.1723747994328764</v>
      </c>
      <c r="G119" s="1">
        <f t="shared" si="4"/>
        <v>261.43958027353142</v>
      </c>
      <c r="H119" s="1">
        <f t="shared" ref="H119:I119" si="22">SUM(M139,O139,Q139,S139)</f>
        <v>111.19200000000001</v>
      </c>
      <c r="I119" s="1">
        <f t="shared" si="22"/>
        <v>90.596999999999994</v>
      </c>
      <c r="J119" s="1">
        <f t="shared" si="10"/>
        <v>130.35869869854039</v>
      </c>
      <c r="K119" s="1">
        <f t="shared" si="11"/>
        <v>106.2136397042203</v>
      </c>
      <c r="L119" s="1">
        <f t="shared" si="12"/>
        <v>1.2273254081260969</v>
      </c>
      <c r="M119" s="1">
        <f t="shared" si="13"/>
        <v>1.0423742747860956</v>
      </c>
      <c r="N119" s="31">
        <f t="shared" si="19"/>
        <v>0.84930554511831691</v>
      </c>
      <c r="O119" s="34">
        <f t="shared" si="14"/>
        <v>0.99570441811531651</v>
      </c>
      <c r="P119" s="31">
        <f t="shared" si="15"/>
        <v>1.1723747994328764</v>
      </c>
      <c r="Q119" s="74">
        <f t="shared" si="16"/>
        <v>1.0750239376938218</v>
      </c>
      <c r="R119" s="32">
        <f t="shared" si="5"/>
        <v>110.71436565907828</v>
      </c>
      <c r="S119" s="1">
        <f t="shared" si="5"/>
        <v>106.2136397042203</v>
      </c>
    </row>
    <row r="120" spans="1:19">
      <c r="A120" s="84" t="s">
        <v>11</v>
      </c>
      <c r="B120" s="101">
        <v>213</v>
      </c>
      <c r="C120" s="97">
        <f t="shared" si="6"/>
        <v>177.261</v>
      </c>
      <c r="D120" s="3">
        <f t="shared" si="7"/>
        <v>0.10430866623239293</v>
      </c>
      <c r="E120" s="3">
        <f t="shared" si="8"/>
        <v>0.1319618215620208</v>
      </c>
      <c r="F120" s="1">
        <f t="shared" si="17"/>
        <v>1.2651088958228882</v>
      </c>
      <c r="G120" s="1">
        <f t="shared" si="4"/>
        <v>269.46819481027518</v>
      </c>
      <c r="H120" s="1">
        <f t="shared" ref="H120:I120" si="23">SUM(M140,O140,Q140,S140)</f>
        <v>103.971</v>
      </c>
      <c r="I120" s="1">
        <f t="shared" si="23"/>
        <v>73.289999999999992</v>
      </c>
      <c r="J120" s="1">
        <f t="shared" si="10"/>
        <v>131.5346370076015</v>
      </c>
      <c r="K120" s="1">
        <f t="shared" si="11"/>
        <v>92.719830974859462</v>
      </c>
      <c r="L120" s="1">
        <f t="shared" si="12"/>
        <v>1.4186246418338111</v>
      </c>
      <c r="M120" s="1">
        <f t="shared" si="13"/>
        <v>1.05355910407877</v>
      </c>
      <c r="N120" s="31">
        <f t="shared" si="19"/>
        <v>0.74266234563419642</v>
      </c>
      <c r="O120" s="34">
        <f t="shared" si="14"/>
        <v>0.93954874005451439</v>
      </c>
      <c r="P120" s="31">
        <f t="shared" si="15"/>
        <v>1.2651088958228882</v>
      </c>
      <c r="Q120" s="74">
        <f t="shared" si="16"/>
        <v>1.0741542303556191</v>
      </c>
      <c r="R120" s="32">
        <f t="shared" si="5"/>
        <v>97.685822052207925</v>
      </c>
      <c r="S120" s="1">
        <f t="shared" si="5"/>
        <v>92.719830974859462</v>
      </c>
    </row>
    <row r="121" spans="1:19" ht="17.25" thickBot="1">
      <c r="A121" s="83" t="s">
        <v>12</v>
      </c>
      <c r="B121" s="102">
        <v>215</v>
      </c>
      <c r="C121" s="97">
        <f t="shared" si="6"/>
        <v>180.78300000000002</v>
      </c>
      <c r="D121" s="3">
        <f t="shared" si="7"/>
        <v>0.10638117582260448</v>
      </c>
      <c r="E121" s="3">
        <f t="shared" si="8"/>
        <v>0.13415063991270398</v>
      </c>
      <c r="F121" s="1">
        <f t="shared" si="17"/>
        <v>1.2610373863173534</v>
      </c>
      <c r="G121" s="1">
        <f t="shared" si="4"/>
        <v>271.12303805823097</v>
      </c>
      <c r="H121" s="1">
        <f t="shared" ref="H121:I121" si="24">SUM(M141,O141,Q141,S141)</f>
        <v>103.88300000000001</v>
      </c>
      <c r="I121" s="1">
        <f t="shared" si="24"/>
        <v>76.899999999999991</v>
      </c>
      <c r="J121" s="1">
        <f t="shared" si="10"/>
        <v>131.00034680280564</v>
      </c>
      <c r="K121" s="1">
        <f t="shared" si="11"/>
        <v>96.973775007804463</v>
      </c>
      <c r="L121" s="1">
        <f t="shared" si="12"/>
        <v>1.3508842652795843</v>
      </c>
      <c r="M121" s="1">
        <f t="shared" si="13"/>
        <v>1.0229687865635753</v>
      </c>
      <c r="N121" s="31">
        <f t="shared" si="19"/>
        <v>0.75725864373130269</v>
      </c>
      <c r="O121" s="35">
        <f t="shared" si="14"/>
        <v>0.95493146085714586</v>
      </c>
      <c r="P121" s="72">
        <f t="shared" si="15"/>
        <v>1.2610373863173534</v>
      </c>
      <c r="Q121" s="75">
        <f t="shared" si="16"/>
        <v>1.0851403060908786</v>
      </c>
      <c r="R121" s="32">
        <f t="shared" si="5"/>
        <v>99.20114494822289</v>
      </c>
      <c r="S121" s="1">
        <f t="shared" si="5"/>
        <v>96.973775007804463</v>
      </c>
    </row>
    <row r="122" spans="1:19" ht="18" thickTop="1" thickBot="1">
      <c r="A122" s="15" t="s">
        <v>14</v>
      </c>
      <c r="B122" s="119">
        <f>SUM(B114:B121)</f>
        <v>1700</v>
      </c>
      <c r="C122" s="5">
        <f>SUM(C114:C121)</f>
        <v>1699.3890000000001</v>
      </c>
      <c r="H122" s="1">
        <f>SUM(H114:H121)</f>
        <v>861.74200000000008</v>
      </c>
      <c r="I122" s="32">
        <f>SUM(I114:I121)</f>
        <v>837.64699999999993</v>
      </c>
      <c r="O122" s="35">
        <f>R122/H122</f>
        <v>1.0223913554717377</v>
      </c>
      <c r="P122" s="36">
        <f>S122/I122</f>
        <v>0.98243756848692931</v>
      </c>
      <c r="R122" s="1">
        <f>SUM(R114:R121)</f>
        <v>881.03757144692622</v>
      </c>
      <c r="S122" s="32">
        <f>SUM(S114:S121)</f>
        <v>822.93588193037078</v>
      </c>
    </row>
    <row r="126" spans="1:19" ht="31.5">
      <c r="A126" s="122" t="s">
        <v>212</v>
      </c>
    </row>
    <row r="127" spans="1:19">
      <c r="A127" s="124" t="s">
        <v>218</v>
      </c>
    </row>
    <row r="129" spans="1:21">
      <c r="A129" s="12" t="s">
        <v>45</v>
      </c>
    </row>
    <row r="131" spans="1:21">
      <c r="B131" s="182" t="s">
        <v>22</v>
      </c>
      <c r="C131" s="183"/>
      <c r="D131" s="182" t="s">
        <v>23</v>
      </c>
      <c r="E131" s="183"/>
      <c r="F131" s="182" t="s">
        <v>24</v>
      </c>
      <c r="G131" s="183"/>
      <c r="H131" s="182" t="s">
        <v>25</v>
      </c>
      <c r="I131" s="183"/>
      <c r="M131" s="182" t="s">
        <v>22</v>
      </c>
      <c r="N131" s="183"/>
      <c r="O131" s="182" t="s">
        <v>23</v>
      </c>
      <c r="P131" s="183"/>
      <c r="Q131" s="182" t="s">
        <v>24</v>
      </c>
      <c r="R131" s="183"/>
      <c r="S131" s="182" t="s">
        <v>25</v>
      </c>
      <c r="T131" s="183"/>
    </row>
    <row r="132" spans="1:21" ht="17.25" thickBot="1">
      <c r="B132" s="104" t="s">
        <v>20</v>
      </c>
      <c r="C132" s="86" t="s">
        <v>21</v>
      </c>
      <c r="D132" s="104" t="s">
        <v>20</v>
      </c>
      <c r="E132" s="86" t="s">
        <v>21</v>
      </c>
      <c r="F132" s="104" t="s">
        <v>20</v>
      </c>
      <c r="G132" s="86" t="s">
        <v>21</v>
      </c>
      <c r="H132" s="104" t="s">
        <v>20</v>
      </c>
      <c r="I132" s="86" t="s">
        <v>21</v>
      </c>
      <c r="M132" s="6" t="s">
        <v>20</v>
      </c>
      <c r="N132" s="16" t="s">
        <v>21</v>
      </c>
      <c r="O132" s="6" t="s">
        <v>20</v>
      </c>
      <c r="P132" s="16" t="s">
        <v>21</v>
      </c>
      <c r="Q132" s="6" t="s">
        <v>20</v>
      </c>
      <c r="R132" s="16" t="s">
        <v>21</v>
      </c>
      <c r="S132" s="6" t="s">
        <v>20</v>
      </c>
      <c r="T132" s="16" t="s">
        <v>21</v>
      </c>
    </row>
    <row r="133" spans="1:21" ht="17.25" thickTop="1">
      <c r="A133" s="103" t="s">
        <v>15</v>
      </c>
      <c r="B133" s="87">
        <v>161</v>
      </c>
      <c r="C133" s="88">
        <v>95</v>
      </c>
      <c r="D133" s="88">
        <v>418</v>
      </c>
      <c r="E133" s="88">
        <v>222</v>
      </c>
      <c r="F133" s="88">
        <v>164</v>
      </c>
      <c r="G133" s="88">
        <v>214</v>
      </c>
      <c r="H133" s="88">
        <v>120</v>
      </c>
      <c r="I133" s="89">
        <v>306</v>
      </c>
      <c r="J133" s="98">
        <f>SUM(B133:I133)</f>
        <v>1700</v>
      </c>
      <c r="L133" s="7" t="s">
        <v>29</v>
      </c>
      <c r="M133" s="5">
        <f>SUM(M134:M141)</f>
        <v>161</v>
      </c>
      <c r="N133" s="5">
        <f t="shared" ref="N133:T133" si="25">SUM(N134:N141)</f>
        <v>94.905000000000001</v>
      </c>
      <c r="O133" s="5">
        <f t="shared" si="25"/>
        <v>417.58199999999999</v>
      </c>
      <c r="P133" s="5">
        <f t="shared" si="25"/>
        <v>222.22200000000001</v>
      </c>
      <c r="Q133" s="5">
        <f t="shared" si="25"/>
        <v>164</v>
      </c>
      <c r="R133" s="5">
        <f t="shared" si="25"/>
        <v>214.214</v>
      </c>
      <c r="S133" s="5">
        <f t="shared" si="25"/>
        <v>119.16</v>
      </c>
      <c r="T133" s="5">
        <f t="shared" si="25"/>
        <v>306.30599999999998</v>
      </c>
      <c r="U133" s="5">
        <f>SUM(M133:T133)</f>
        <v>1699.3889999999999</v>
      </c>
    </row>
    <row r="134" spans="1:21">
      <c r="A134" s="84" t="s">
        <v>13</v>
      </c>
      <c r="B134" s="106">
        <v>0.224</v>
      </c>
      <c r="C134" s="4">
        <v>0.189</v>
      </c>
      <c r="D134" s="4">
        <v>0.16700000000000001</v>
      </c>
      <c r="E134" s="4">
        <v>0.26100000000000001</v>
      </c>
      <c r="F134" s="4">
        <v>6.0999999999999999E-2</v>
      </c>
      <c r="G134" s="4">
        <v>0.10299999999999999</v>
      </c>
      <c r="H134" s="4">
        <v>1.0999999999999999E-2</v>
      </c>
      <c r="I134" s="107">
        <v>0.10299999999999999</v>
      </c>
      <c r="L134" s="13" t="s">
        <v>13</v>
      </c>
      <c r="M134" s="9">
        <f>B134*B$133</f>
        <v>36.064</v>
      </c>
      <c r="N134" s="9">
        <f t="shared" ref="N134:T141" si="26">C134*C$133</f>
        <v>17.955000000000002</v>
      </c>
      <c r="O134" s="9">
        <f t="shared" si="26"/>
        <v>69.805999999999997</v>
      </c>
      <c r="P134" s="9">
        <f t="shared" si="26"/>
        <v>57.942</v>
      </c>
      <c r="Q134" s="9">
        <f t="shared" si="26"/>
        <v>10.004</v>
      </c>
      <c r="R134" s="9">
        <f t="shared" si="26"/>
        <v>22.041999999999998</v>
      </c>
      <c r="S134" s="9">
        <f t="shared" si="26"/>
        <v>1.3199999999999998</v>
      </c>
      <c r="T134" s="9">
        <f t="shared" si="26"/>
        <v>31.517999999999997</v>
      </c>
      <c r="U134" s="5">
        <f t="shared" ref="U134:U141" si="27">SUM(M134:T134)</f>
        <v>246.65099999999998</v>
      </c>
    </row>
    <row r="135" spans="1:21">
      <c r="A135" s="83" t="s">
        <v>6</v>
      </c>
      <c r="B135" s="106">
        <v>0.24199999999999999</v>
      </c>
      <c r="C135" s="4">
        <v>0.16800000000000001</v>
      </c>
      <c r="D135" s="4">
        <v>0.10299999999999999</v>
      </c>
      <c r="E135" s="4">
        <v>0.14000000000000001</v>
      </c>
      <c r="F135" s="4">
        <v>4.9000000000000002E-2</v>
      </c>
      <c r="G135" s="4">
        <v>7.4999999999999997E-2</v>
      </c>
      <c r="H135" s="4">
        <v>2.3E-2</v>
      </c>
      <c r="I135" s="107">
        <v>7.4999999999999997E-2</v>
      </c>
      <c r="L135" s="15" t="s">
        <v>6</v>
      </c>
      <c r="M135" s="9">
        <f t="shared" ref="M135:M141" si="28">B135*B$133</f>
        <v>38.961999999999996</v>
      </c>
      <c r="N135" s="9">
        <f t="shared" si="26"/>
        <v>15.96</v>
      </c>
      <c r="O135" s="9">
        <f t="shared" si="26"/>
        <v>43.053999999999995</v>
      </c>
      <c r="P135" s="9">
        <f t="shared" si="26"/>
        <v>31.080000000000002</v>
      </c>
      <c r="Q135" s="9">
        <f t="shared" si="26"/>
        <v>8.0359999999999996</v>
      </c>
      <c r="R135" s="9">
        <f t="shared" si="26"/>
        <v>16.05</v>
      </c>
      <c r="S135" s="9">
        <f t="shared" si="26"/>
        <v>2.76</v>
      </c>
      <c r="T135" s="9">
        <f t="shared" si="26"/>
        <v>22.95</v>
      </c>
      <c r="U135" s="5">
        <f t="shared" si="27"/>
        <v>178.852</v>
      </c>
    </row>
    <row r="136" spans="1:21">
      <c r="A136" s="84" t="s">
        <v>7</v>
      </c>
      <c r="B136" s="106">
        <v>0.23</v>
      </c>
      <c r="C136" s="4">
        <v>0.2</v>
      </c>
      <c r="D136" s="4">
        <v>0.13400000000000001</v>
      </c>
      <c r="E136" s="4">
        <v>0.122</v>
      </c>
      <c r="F136" s="4">
        <v>8.5000000000000006E-2</v>
      </c>
      <c r="G136" s="4">
        <v>0.17799999999999999</v>
      </c>
      <c r="H136" s="4">
        <v>8.0000000000000002E-3</v>
      </c>
      <c r="I136" s="107">
        <v>0.17799999999999999</v>
      </c>
      <c r="L136" s="13" t="s">
        <v>7</v>
      </c>
      <c r="M136" s="9">
        <f t="shared" si="28"/>
        <v>37.03</v>
      </c>
      <c r="N136" s="9">
        <f t="shared" si="26"/>
        <v>19</v>
      </c>
      <c r="O136" s="9">
        <f t="shared" si="26"/>
        <v>56.012</v>
      </c>
      <c r="P136" s="9">
        <f t="shared" si="26"/>
        <v>27.084</v>
      </c>
      <c r="Q136" s="9">
        <f t="shared" si="26"/>
        <v>13.940000000000001</v>
      </c>
      <c r="R136" s="9">
        <f t="shared" si="26"/>
        <v>38.091999999999999</v>
      </c>
      <c r="S136" s="9">
        <f t="shared" si="26"/>
        <v>0.96</v>
      </c>
      <c r="T136" s="9">
        <f t="shared" si="26"/>
        <v>54.467999999999996</v>
      </c>
      <c r="U136" s="5">
        <f t="shared" si="27"/>
        <v>246.58600000000001</v>
      </c>
    </row>
    <row r="137" spans="1:21">
      <c r="A137" s="83" t="s">
        <v>8</v>
      </c>
      <c r="B137" s="106">
        <v>0.11799999999999999</v>
      </c>
      <c r="C137" s="4">
        <v>0.2</v>
      </c>
      <c r="D137" s="4">
        <v>0.16</v>
      </c>
      <c r="E137" s="4">
        <v>0.14000000000000001</v>
      </c>
      <c r="F137" s="4">
        <v>0.128</v>
      </c>
      <c r="G137" s="4">
        <v>0.15</v>
      </c>
      <c r="H137" s="4">
        <v>0.05</v>
      </c>
      <c r="I137" s="107">
        <v>0.15</v>
      </c>
      <c r="L137" s="15" t="s">
        <v>8</v>
      </c>
      <c r="M137" s="9">
        <f t="shared" si="28"/>
        <v>18.997999999999998</v>
      </c>
      <c r="N137" s="9">
        <f t="shared" si="26"/>
        <v>19</v>
      </c>
      <c r="O137" s="9">
        <f t="shared" si="26"/>
        <v>66.88</v>
      </c>
      <c r="P137" s="9">
        <f t="shared" si="26"/>
        <v>31.080000000000002</v>
      </c>
      <c r="Q137" s="9">
        <f t="shared" si="26"/>
        <v>20.992000000000001</v>
      </c>
      <c r="R137" s="9">
        <f t="shared" si="26"/>
        <v>32.1</v>
      </c>
      <c r="S137" s="9">
        <f t="shared" si="26"/>
        <v>6</v>
      </c>
      <c r="T137" s="9">
        <f t="shared" si="26"/>
        <v>45.9</v>
      </c>
      <c r="U137" s="5">
        <f t="shared" si="27"/>
        <v>240.95</v>
      </c>
    </row>
    <row r="138" spans="1:21">
      <c r="A138" s="84" t="s">
        <v>9</v>
      </c>
      <c r="B138" s="106">
        <v>6.8000000000000005E-2</v>
      </c>
      <c r="C138" s="4">
        <v>6.3E-2</v>
      </c>
      <c r="D138" s="4">
        <v>0.153</v>
      </c>
      <c r="E138" s="4">
        <v>0.11700000000000001</v>
      </c>
      <c r="F138" s="4">
        <v>0.13400000000000001</v>
      </c>
      <c r="G138" s="4">
        <v>0.159</v>
      </c>
      <c r="H138" s="4">
        <v>0.125</v>
      </c>
      <c r="I138" s="107">
        <v>0.159</v>
      </c>
      <c r="L138" s="13" t="s">
        <v>9</v>
      </c>
      <c r="M138" s="9">
        <f t="shared" si="28"/>
        <v>10.948</v>
      </c>
      <c r="N138" s="9">
        <f t="shared" si="26"/>
        <v>5.9850000000000003</v>
      </c>
      <c r="O138" s="9">
        <f t="shared" si="26"/>
        <v>63.954000000000001</v>
      </c>
      <c r="P138" s="9">
        <f t="shared" si="26"/>
        <v>25.974</v>
      </c>
      <c r="Q138" s="9">
        <f t="shared" si="26"/>
        <v>21.976000000000003</v>
      </c>
      <c r="R138" s="9">
        <f t="shared" si="26"/>
        <v>34.026000000000003</v>
      </c>
      <c r="S138" s="9">
        <f t="shared" si="26"/>
        <v>15</v>
      </c>
      <c r="T138" s="9">
        <f t="shared" si="26"/>
        <v>48.654000000000003</v>
      </c>
      <c r="U138" s="5">
        <f t="shared" si="27"/>
        <v>226.51700000000002</v>
      </c>
    </row>
    <row r="139" spans="1:21">
      <c r="A139" s="83" t="s">
        <v>10</v>
      </c>
      <c r="B139" s="106">
        <v>5.6000000000000001E-2</v>
      </c>
      <c r="C139" s="4">
        <v>6.3E-2</v>
      </c>
      <c r="D139" s="4">
        <v>0.13400000000000001</v>
      </c>
      <c r="E139" s="4">
        <v>8.5999999999999993E-2</v>
      </c>
      <c r="F139" s="4">
        <v>0.17100000000000001</v>
      </c>
      <c r="G139" s="4">
        <v>0.126</v>
      </c>
      <c r="H139" s="4">
        <v>0.151</v>
      </c>
      <c r="I139" s="107">
        <v>0.126</v>
      </c>
      <c r="L139" s="15" t="s">
        <v>10</v>
      </c>
      <c r="M139" s="9">
        <f t="shared" si="28"/>
        <v>9.016</v>
      </c>
      <c r="N139" s="9">
        <f t="shared" si="26"/>
        <v>5.9850000000000003</v>
      </c>
      <c r="O139" s="9">
        <f t="shared" si="26"/>
        <v>56.012</v>
      </c>
      <c r="P139" s="9">
        <f t="shared" si="26"/>
        <v>19.091999999999999</v>
      </c>
      <c r="Q139" s="9">
        <f t="shared" si="26"/>
        <v>28.044</v>
      </c>
      <c r="R139" s="9">
        <f t="shared" si="26"/>
        <v>26.963999999999999</v>
      </c>
      <c r="S139" s="9">
        <f t="shared" si="26"/>
        <v>18.12</v>
      </c>
      <c r="T139" s="9">
        <f t="shared" si="26"/>
        <v>38.555999999999997</v>
      </c>
      <c r="U139" s="5">
        <f t="shared" si="27"/>
        <v>201.78899999999999</v>
      </c>
    </row>
    <row r="140" spans="1:21">
      <c r="A140" s="84" t="s">
        <v>11</v>
      </c>
      <c r="B140" s="106">
        <v>2.5000000000000001E-2</v>
      </c>
      <c r="C140" s="4">
        <v>7.3999999999999996E-2</v>
      </c>
      <c r="D140" s="4">
        <v>9.0999999999999998E-2</v>
      </c>
      <c r="E140" s="4">
        <v>0.09</v>
      </c>
      <c r="F140" s="4">
        <v>0.20699999999999999</v>
      </c>
      <c r="G140" s="4">
        <v>8.8999999999999996E-2</v>
      </c>
      <c r="H140" s="4">
        <v>0.23300000000000001</v>
      </c>
      <c r="I140" s="107">
        <v>8.8999999999999996E-2</v>
      </c>
      <c r="L140" s="13" t="s">
        <v>11</v>
      </c>
      <c r="M140" s="9">
        <f t="shared" si="28"/>
        <v>4.0250000000000004</v>
      </c>
      <c r="N140" s="9">
        <f t="shared" si="26"/>
        <v>7.0299999999999994</v>
      </c>
      <c r="O140" s="9">
        <f t="shared" si="26"/>
        <v>38.037999999999997</v>
      </c>
      <c r="P140" s="9">
        <f t="shared" si="26"/>
        <v>19.98</v>
      </c>
      <c r="Q140" s="9">
        <f t="shared" si="26"/>
        <v>33.948</v>
      </c>
      <c r="R140" s="9">
        <f t="shared" si="26"/>
        <v>19.045999999999999</v>
      </c>
      <c r="S140" s="9">
        <f t="shared" si="26"/>
        <v>27.96</v>
      </c>
      <c r="T140" s="9">
        <f t="shared" si="26"/>
        <v>27.233999999999998</v>
      </c>
      <c r="U140" s="5">
        <f t="shared" si="27"/>
        <v>177.261</v>
      </c>
    </row>
    <row r="141" spans="1:21" ht="17.25" thickBot="1">
      <c r="A141" s="83" t="s">
        <v>12</v>
      </c>
      <c r="B141" s="108">
        <v>3.6999999999999998E-2</v>
      </c>
      <c r="C141" s="109">
        <v>4.2000000000000003E-2</v>
      </c>
      <c r="D141" s="109">
        <v>5.7000000000000002E-2</v>
      </c>
      <c r="E141" s="109">
        <v>4.4999999999999998E-2</v>
      </c>
      <c r="F141" s="109">
        <v>0.16500000000000001</v>
      </c>
      <c r="G141" s="109">
        <v>0.121</v>
      </c>
      <c r="H141" s="109">
        <v>0.39200000000000002</v>
      </c>
      <c r="I141" s="110">
        <v>0.121</v>
      </c>
      <c r="L141" s="15" t="s">
        <v>12</v>
      </c>
      <c r="M141" s="9">
        <f t="shared" si="28"/>
        <v>5.9569999999999999</v>
      </c>
      <c r="N141" s="9">
        <f t="shared" si="26"/>
        <v>3.99</v>
      </c>
      <c r="O141" s="9">
        <f t="shared" si="26"/>
        <v>23.826000000000001</v>
      </c>
      <c r="P141" s="9">
        <f t="shared" si="26"/>
        <v>9.99</v>
      </c>
      <c r="Q141" s="9">
        <f t="shared" si="26"/>
        <v>27.060000000000002</v>
      </c>
      <c r="R141" s="9">
        <f t="shared" si="26"/>
        <v>25.893999999999998</v>
      </c>
      <c r="S141" s="9">
        <f t="shared" si="26"/>
        <v>47.04</v>
      </c>
      <c r="T141" s="9">
        <f t="shared" si="26"/>
        <v>37.025999999999996</v>
      </c>
      <c r="U141" s="5">
        <f t="shared" si="27"/>
        <v>180.78300000000002</v>
      </c>
    </row>
    <row r="142" spans="1:21" ht="17.25" thickTop="1">
      <c r="B142" s="105">
        <f>SUM(B134:B141)</f>
        <v>1</v>
      </c>
      <c r="C142" s="105">
        <f t="shared" ref="C142:I142" si="29">SUM(C134:C141)</f>
        <v>0.99899999999999978</v>
      </c>
      <c r="D142" s="105">
        <f t="shared" si="29"/>
        <v>0.99900000000000011</v>
      </c>
      <c r="E142" s="105">
        <f t="shared" si="29"/>
        <v>1.0009999999999999</v>
      </c>
      <c r="F142" s="105">
        <f t="shared" si="29"/>
        <v>1</v>
      </c>
      <c r="G142" s="105">
        <f t="shared" si="29"/>
        <v>1.0009999999999999</v>
      </c>
      <c r="H142" s="105">
        <f t="shared" si="29"/>
        <v>0.99299999999999999</v>
      </c>
      <c r="I142" s="105">
        <f t="shared" si="29"/>
        <v>1.0009999999999999</v>
      </c>
      <c r="M142" s="9">
        <f>SUM(M134:M141)</f>
        <v>161</v>
      </c>
      <c r="N142" s="9">
        <f t="shared" ref="N142:T142" si="30">SUM(N134:N141)</f>
        <v>94.905000000000001</v>
      </c>
      <c r="O142" s="9">
        <f t="shared" si="30"/>
        <v>417.58199999999999</v>
      </c>
      <c r="P142" s="9">
        <f t="shared" si="30"/>
        <v>222.22200000000001</v>
      </c>
      <c r="Q142" s="9">
        <f t="shared" si="30"/>
        <v>164</v>
      </c>
      <c r="R142" s="9">
        <f t="shared" si="30"/>
        <v>214.214</v>
      </c>
      <c r="S142" s="9">
        <f t="shared" si="30"/>
        <v>119.16</v>
      </c>
      <c r="T142" s="9">
        <f t="shared" si="30"/>
        <v>306.30599999999998</v>
      </c>
    </row>
    <row r="143" spans="1:21">
      <c r="B143" s="21"/>
      <c r="C143" s="21"/>
      <c r="D143" s="21"/>
      <c r="E143" s="21"/>
      <c r="F143" s="21"/>
      <c r="G143" s="21"/>
      <c r="H143" s="21"/>
      <c r="I143" s="21"/>
    </row>
    <row r="144" spans="1:21">
      <c r="A144" s="12" t="s">
        <v>46</v>
      </c>
    </row>
    <row r="146" spans="1:20">
      <c r="D146" s="169" t="s">
        <v>28</v>
      </c>
      <c r="E146" s="170"/>
      <c r="J146" s="169" t="s">
        <v>28</v>
      </c>
      <c r="K146" s="170"/>
    </row>
    <row r="147" spans="1:20" ht="23.25" thickBot="1">
      <c r="B147" s="86" t="s">
        <v>32</v>
      </c>
      <c r="C147" s="86" t="s">
        <v>24</v>
      </c>
      <c r="D147" s="111" t="s">
        <v>33</v>
      </c>
      <c r="E147" s="111" t="s">
        <v>34</v>
      </c>
      <c r="H147" s="86" t="s">
        <v>32</v>
      </c>
      <c r="I147" s="86" t="s">
        <v>24</v>
      </c>
      <c r="J147" s="111" t="s">
        <v>33</v>
      </c>
      <c r="K147" s="111" t="s">
        <v>34</v>
      </c>
    </row>
    <row r="148" spans="1:20" ht="17.25" thickTop="1">
      <c r="A148" s="84" t="s">
        <v>13</v>
      </c>
      <c r="B148" s="112">
        <v>0.83499999999999996</v>
      </c>
      <c r="C148" s="113">
        <v>0.14699999999999999</v>
      </c>
      <c r="D148" s="113">
        <v>5.0000000000000001E-3</v>
      </c>
      <c r="E148" s="114">
        <v>1.4E-2</v>
      </c>
      <c r="G148" s="84" t="s">
        <v>20</v>
      </c>
      <c r="H148" s="112">
        <v>0.67100000000000004</v>
      </c>
      <c r="I148" s="113">
        <v>0.19</v>
      </c>
      <c r="J148" s="113">
        <v>0.01</v>
      </c>
      <c r="K148" s="114">
        <v>0.129</v>
      </c>
    </row>
    <row r="149" spans="1:20" ht="17.25" thickBot="1">
      <c r="A149" s="83" t="s">
        <v>6</v>
      </c>
      <c r="B149" s="106">
        <v>0.76300000000000001</v>
      </c>
      <c r="C149" s="4">
        <v>0.14199999999999999</v>
      </c>
      <c r="D149" s="4">
        <v>1.2E-2</v>
      </c>
      <c r="E149" s="107">
        <v>8.3000000000000004E-2</v>
      </c>
      <c r="G149" s="83" t="s">
        <v>21</v>
      </c>
      <c r="H149" s="108">
        <v>0.379</v>
      </c>
      <c r="I149" s="109">
        <v>0.25600000000000001</v>
      </c>
      <c r="J149" s="109">
        <v>1.4E-2</v>
      </c>
      <c r="K149" s="110">
        <v>0.35099999999999998</v>
      </c>
    </row>
    <row r="150" spans="1:20" ht="17.25" thickTop="1">
      <c r="A150" s="84" t="s">
        <v>7</v>
      </c>
      <c r="B150" s="106">
        <v>0.65900000000000003</v>
      </c>
      <c r="C150" s="4">
        <v>0.246</v>
      </c>
      <c r="D150" s="4">
        <v>5.0000000000000001E-3</v>
      </c>
      <c r="E150" s="107">
        <v>0.09</v>
      </c>
    </row>
    <row r="151" spans="1:20">
      <c r="A151" s="83" t="s">
        <v>8</v>
      </c>
      <c r="B151" s="106">
        <v>0.60399999999999998</v>
      </c>
      <c r="C151" s="4">
        <v>0.23599999999999999</v>
      </c>
      <c r="D151" s="4">
        <v>2.7E-2</v>
      </c>
      <c r="E151" s="107">
        <v>0.13300000000000001</v>
      </c>
    </row>
    <row r="152" spans="1:20">
      <c r="A152" s="84" t="s">
        <v>9</v>
      </c>
      <c r="B152" s="106">
        <v>0.47299999999999998</v>
      </c>
      <c r="C152" s="4">
        <v>0.248</v>
      </c>
      <c r="D152" s="4">
        <v>4.0000000000000001E-3</v>
      </c>
      <c r="E152" s="107">
        <v>0.27400000000000002</v>
      </c>
    </row>
    <row r="153" spans="1:20">
      <c r="A153" s="83" t="s">
        <v>10</v>
      </c>
      <c r="B153" s="106">
        <v>0.40400000000000003</v>
      </c>
      <c r="C153" s="4">
        <v>0.247</v>
      </c>
      <c r="D153" s="4">
        <v>0</v>
      </c>
      <c r="E153" s="107">
        <v>0.35</v>
      </c>
    </row>
    <row r="154" spans="1:20">
      <c r="A154" s="84" t="s">
        <v>11</v>
      </c>
      <c r="B154" s="106">
        <v>0.32400000000000001</v>
      </c>
      <c r="C154" s="4">
        <v>0.249</v>
      </c>
      <c r="D154" s="4">
        <v>1.9E-2</v>
      </c>
      <c r="E154" s="107">
        <v>0.40799999999999997</v>
      </c>
    </row>
    <row r="155" spans="1:20" ht="17.25" thickBot="1">
      <c r="A155" s="83" t="s">
        <v>12</v>
      </c>
      <c r="B155" s="108">
        <v>0.20499999999999999</v>
      </c>
      <c r="C155" s="109">
        <v>0.247</v>
      </c>
      <c r="D155" s="109">
        <v>2.8000000000000001E-2</v>
      </c>
      <c r="E155" s="110">
        <v>0.52100000000000002</v>
      </c>
    </row>
    <row r="156" spans="1:20" ht="17.25" thickTop="1">
      <c r="B156" s="21"/>
      <c r="C156" s="21"/>
      <c r="D156" s="21"/>
      <c r="E156" s="21"/>
      <c r="F156" s="21"/>
      <c r="G156" s="21"/>
      <c r="H156" s="21"/>
      <c r="I156" s="21"/>
    </row>
    <row r="157" spans="1:20">
      <c r="B157" s="16" t="s">
        <v>178</v>
      </c>
      <c r="C157" s="8" t="s">
        <v>2</v>
      </c>
      <c r="D157" s="8" t="s">
        <v>3</v>
      </c>
      <c r="E157" s="16" t="s">
        <v>26</v>
      </c>
      <c r="F157" s="8" t="s">
        <v>2</v>
      </c>
      <c r="G157" s="8" t="s">
        <v>3</v>
      </c>
      <c r="H157" s="16" t="s">
        <v>27</v>
      </c>
      <c r="I157" s="8" t="s">
        <v>2</v>
      </c>
      <c r="J157" s="8" t="s">
        <v>3</v>
      </c>
      <c r="K157" s="16" t="s">
        <v>24</v>
      </c>
      <c r="L157" s="8" t="s">
        <v>2</v>
      </c>
      <c r="M157" s="8" t="s">
        <v>3</v>
      </c>
      <c r="N157" s="16" t="s">
        <v>25</v>
      </c>
      <c r="O157" s="8" t="s">
        <v>2</v>
      </c>
      <c r="P157" s="8" t="s">
        <v>3</v>
      </c>
      <c r="Q157" s="16" t="s">
        <v>34</v>
      </c>
      <c r="R157" s="8" t="s">
        <v>2</v>
      </c>
      <c r="S157" s="8" t="s">
        <v>3</v>
      </c>
    </row>
    <row r="158" spans="1:20">
      <c r="A158" s="15" t="s">
        <v>5</v>
      </c>
      <c r="B158" s="26">
        <f>SUM(B159:B166)</f>
        <v>1699.3890000000001</v>
      </c>
      <c r="C158" s="27">
        <f t="shared" ref="C158:E158" si="31">SUM(C159:C166)</f>
        <v>861.74200000000008</v>
      </c>
      <c r="D158" s="27">
        <f t="shared" si="31"/>
        <v>837.64699999999993</v>
      </c>
      <c r="E158" s="26">
        <f t="shared" si="31"/>
        <v>255.905</v>
      </c>
      <c r="F158" s="27">
        <f>SUM(F159:F166)</f>
        <v>161</v>
      </c>
      <c r="G158" s="27">
        <f>SUM(G159:G166)</f>
        <v>94.905000000000001</v>
      </c>
      <c r="H158" s="26">
        <f t="shared" ref="H158:S158" si="32">SUM(H159:H166)</f>
        <v>639.80400000000009</v>
      </c>
      <c r="I158" s="27">
        <f t="shared" si="32"/>
        <v>417.58199999999999</v>
      </c>
      <c r="J158" s="27">
        <f t="shared" si="32"/>
        <v>222.22200000000001</v>
      </c>
      <c r="K158" s="26">
        <f t="shared" si="32"/>
        <v>378.214</v>
      </c>
      <c r="L158" s="27">
        <f t="shared" si="32"/>
        <v>164</v>
      </c>
      <c r="M158" s="27">
        <f t="shared" si="32"/>
        <v>214.214</v>
      </c>
      <c r="N158" s="26">
        <f t="shared" si="32"/>
        <v>20.45401</v>
      </c>
      <c r="O158" s="27">
        <f t="shared" si="32"/>
        <v>8.6638150585234968</v>
      </c>
      <c r="P158" s="27">
        <f t="shared" si="32"/>
        <v>11.790194941476503</v>
      </c>
      <c r="Q158" s="26">
        <f t="shared" si="32"/>
        <v>371.73915900000003</v>
      </c>
      <c r="R158" s="27">
        <f t="shared" si="32"/>
        <v>101.99022567305789</v>
      </c>
      <c r="S158" s="27">
        <f t="shared" si="32"/>
        <v>269.74893332694211</v>
      </c>
      <c r="T158" s="10"/>
    </row>
    <row r="159" spans="1:20">
      <c r="A159" s="13" t="s">
        <v>13</v>
      </c>
      <c r="B159" s="26">
        <f>SUM(C159:D159)</f>
        <v>246.65100000000001</v>
      </c>
      <c r="C159" s="27">
        <f>SUM(M134,O134,Q134,S134)</f>
        <v>117.194</v>
      </c>
      <c r="D159" s="27">
        <f>SUM(N134,P134,R134,T134)</f>
        <v>129.45699999999999</v>
      </c>
      <c r="E159" s="26">
        <f>SUM(F159:G159)</f>
        <v>54.019000000000005</v>
      </c>
      <c r="F159" s="27">
        <f>M134</f>
        <v>36.064</v>
      </c>
      <c r="G159" s="27">
        <f>N134</f>
        <v>17.955000000000002</v>
      </c>
      <c r="H159" s="26">
        <f>SUM(I159:J159)</f>
        <v>127.74799999999999</v>
      </c>
      <c r="I159" s="27">
        <f>O134</f>
        <v>69.805999999999997</v>
      </c>
      <c r="J159" s="27">
        <f>P134</f>
        <v>57.942</v>
      </c>
      <c r="K159" s="26">
        <f>SUM(L159:M159)</f>
        <v>32.045999999999999</v>
      </c>
      <c r="L159" s="27">
        <f>Q134</f>
        <v>10.004</v>
      </c>
      <c r="M159" s="27">
        <f>R134</f>
        <v>22.041999999999998</v>
      </c>
      <c r="N159" s="26">
        <f t="shared" ref="N159:N166" si="33">B159*D148</f>
        <v>1.233255</v>
      </c>
      <c r="O159" s="27">
        <f>N159*$Q$168</f>
        <v>0.5223764552769552</v>
      </c>
      <c r="P159" s="27">
        <f>N159-O159</f>
        <v>0.71087854472304479</v>
      </c>
      <c r="Q159" s="26">
        <f t="shared" ref="Q159:Q166" si="34">B159*E148</f>
        <v>3.4531140000000002</v>
      </c>
      <c r="R159" s="27">
        <f t="shared" ref="R159:R166" si="35">Q159*$T$168</f>
        <v>0.94739514955107451</v>
      </c>
      <c r="S159" s="27">
        <f>Q159-R159</f>
        <v>2.5057188504489258</v>
      </c>
      <c r="T159" s="10"/>
    </row>
    <row r="160" spans="1:20">
      <c r="A160" s="15" t="s">
        <v>6</v>
      </c>
      <c r="B160" s="26">
        <f t="shared" ref="B160:B166" si="36">SUM(C160:D160)</f>
        <v>178.852</v>
      </c>
      <c r="C160" s="27">
        <f t="shared" ref="C160:D160" si="37">SUM(M135,O135,Q135,S135)</f>
        <v>92.811999999999998</v>
      </c>
      <c r="D160" s="27">
        <f t="shared" si="37"/>
        <v>86.04</v>
      </c>
      <c r="E160" s="26">
        <f t="shared" ref="E160:E166" si="38">SUM(F160:G160)</f>
        <v>54.921999999999997</v>
      </c>
      <c r="F160" s="27">
        <f t="shared" ref="F160:G160" si="39">M135</f>
        <v>38.961999999999996</v>
      </c>
      <c r="G160" s="27">
        <f t="shared" si="39"/>
        <v>15.96</v>
      </c>
      <c r="H160" s="26">
        <f t="shared" ref="H160:H166" si="40">SUM(I160:J160)</f>
        <v>74.134</v>
      </c>
      <c r="I160" s="27">
        <f t="shared" ref="I160:J160" si="41">O135</f>
        <v>43.053999999999995</v>
      </c>
      <c r="J160" s="27">
        <f t="shared" si="41"/>
        <v>31.080000000000002</v>
      </c>
      <c r="K160" s="26">
        <f t="shared" ref="K160:K166" si="42">SUM(L160:M160)</f>
        <v>24.085999999999999</v>
      </c>
      <c r="L160" s="27">
        <f t="shared" ref="L160:M160" si="43">Q135</f>
        <v>8.0359999999999996</v>
      </c>
      <c r="M160" s="27">
        <f t="shared" si="43"/>
        <v>16.05</v>
      </c>
      <c r="N160" s="26">
        <f t="shared" si="33"/>
        <v>2.1462240000000001</v>
      </c>
      <c r="O160" s="27">
        <f t="shared" ref="O160:O166" si="44">N160*Q$168</f>
        <v>0.90908764639132056</v>
      </c>
      <c r="P160" s="27">
        <f t="shared" ref="P160:P166" si="45">N160-O160</f>
        <v>1.2371363536086797</v>
      </c>
      <c r="Q160" s="26">
        <f t="shared" si="34"/>
        <v>14.844716000000002</v>
      </c>
      <c r="R160" s="27">
        <f t="shared" si="35"/>
        <v>4.0727910908424194</v>
      </c>
      <c r="S160" s="27">
        <f t="shared" ref="S160:S166" si="46">Q160-R160</f>
        <v>10.771924909157583</v>
      </c>
      <c r="T160" s="10"/>
    </row>
    <row r="161" spans="1:20">
      <c r="A161" s="13" t="s">
        <v>7</v>
      </c>
      <c r="B161" s="26">
        <f t="shared" si="36"/>
        <v>246.58600000000001</v>
      </c>
      <c r="C161" s="27">
        <f t="shared" ref="C161:D161" si="47">SUM(M136,O136,Q136,S136)</f>
        <v>107.94199999999999</v>
      </c>
      <c r="D161" s="27">
        <f t="shared" si="47"/>
        <v>138.64400000000001</v>
      </c>
      <c r="E161" s="26">
        <f t="shared" si="38"/>
        <v>56.03</v>
      </c>
      <c r="F161" s="27">
        <f t="shared" ref="F161:G161" si="48">M136</f>
        <v>37.03</v>
      </c>
      <c r="G161" s="27">
        <f t="shared" si="48"/>
        <v>19</v>
      </c>
      <c r="H161" s="26">
        <f t="shared" si="40"/>
        <v>83.096000000000004</v>
      </c>
      <c r="I161" s="27">
        <f t="shared" ref="I161:J161" si="49">O136</f>
        <v>56.012</v>
      </c>
      <c r="J161" s="27">
        <f t="shared" si="49"/>
        <v>27.084</v>
      </c>
      <c r="K161" s="26">
        <f t="shared" si="42"/>
        <v>52.031999999999996</v>
      </c>
      <c r="L161" s="27">
        <f t="shared" ref="L161:M161" si="50">Q136</f>
        <v>13.940000000000001</v>
      </c>
      <c r="M161" s="27">
        <f t="shared" si="50"/>
        <v>38.091999999999999</v>
      </c>
      <c r="N161" s="26">
        <f t="shared" si="33"/>
        <v>1.2329300000000001</v>
      </c>
      <c r="O161" s="27">
        <f t="shared" si="44"/>
        <v>0.52223879327845135</v>
      </c>
      <c r="P161" s="27">
        <f t="shared" si="45"/>
        <v>0.71069120672154873</v>
      </c>
      <c r="Q161" s="26">
        <f t="shared" si="34"/>
        <v>22.192740000000001</v>
      </c>
      <c r="R161" s="27">
        <f t="shared" si="35"/>
        <v>6.088792386016828</v>
      </c>
      <c r="S161" s="27">
        <f t="shared" si="46"/>
        <v>16.103947613983173</v>
      </c>
      <c r="T161" s="10"/>
    </row>
    <row r="162" spans="1:20">
      <c r="A162" s="15" t="s">
        <v>8</v>
      </c>
      <c r="B162" s="26">
        <f t="shared" si="36"/>
        <v>240.95</v>
      </c>
      <c r="C162" s="27">
        <f t="shared" ref="C162:D162" si="51">SUM(M137,O137,Q137,S137)</f>
        <v>112.86999999999999</v>
      </c>
      <c r="D162" s="27">
        <f t="shared" si="51"/>
        <v>128.08000000000001</v>
      </c>
      <c r="E162" s="26">
        <f t="shared" si="38"/>
        <v>37.997999999999998</v>
      </c>
      <c r="F162" s="27">
        <f t="shared" ref="F162:G162" si="52">M137</f>
        <v>18.997999999999998</v>
      </c>
      <c r="G162" s="27">
        <f t="shared" si="52"/>
        <v>19</v>
      </c>
      <c r="H162" s="26">
        <f t="shared" si="40"/>
        <v>97.96</v>
      </c>
      <c r="I162" s="27">
        <f t="shared" ref="I162:J162" si="53">O137</f>
        <v>66.88</v>
      </c>
      <c r="J162" s="27">
        <f t="shared" si="53"/>
        <v>31.080000000000002</v>
      </c>
      <c r="K162" s="26">
        <f t="shared" si="42"/>
        <v>53.091999999999999</v>
      </c>
      <c r="L162" s="27">
        <f t="shared" ref="L162:M162" si="54">Q137</f>
        <v>20.992000000000001</v>
      </c>
      <c r="M162" s="27">
        <f t="shared" si="54"/>
        <v>32.1</v>
      </c>
      <c r="N162" s="26">
        <f t="shared" si="33"/>
        <v>6.5056499999999993</v>
      </c>
      <c r="O162" s="27">
        <f t="shared" si="44"/>
        <v>2.7556331709764188</v>
      </c>
      <c r="P162" s="27">
        <f t="shared" si="45"/>
        <v>3.7500168290235805</v>
      </c>
      <c r="Q162" s="26">
        <f t="shared" si="34"/>
        <v>32.046349999999997</v>
      </c>
      <c r="R162" s="27">
        <f t="shared" si="35"/>
        <v>8.7922253799950045</v>
      </c>
      <c r="S162" s="27">
        <f t="shared" si="46"/>
        <v>23.254124620004994</v>
      </c>
      <c r="T162" s="10"/>
    </row>
    <row r="163" spans="1:20">
      <c r="A163" s="13" t="s">
        <v>9</v>
      </c>
      <c r="B163" s="26">
        <f t="shared" si="36"/>
        <v>226.517</v>
      </c>
      <c r="C163" s="27">
        <f t="shared" ref="C163:D163" si="55">SUM(M138,O138,Q138,S138)</f>
        <v>111.878</v>
      </c>
      <c r="D163" s="27">
        <f t="shared" si="55"/>
        <v>114.63900000000001</v>
      </c>
      <c r="E163" s="26">
        <f t="shared" si="38"/>
        <v>16.933</v>
      </c>
      <c r="F163" s="27">
        <f t="shared" ref="F163:G163" si="56">M138</f>
        <v>10.948</v>
      </c>
      <c r="G163" s="27">
        <f t="shared" si="56"/>
        <v>5.9850000000000003</v>
      </c>
      <c r="H163" s="26">
        <f t="shared" si="40"/>
        <v>89.927999999999997</v>
      </c>
      <c r="I163" s="27">
        <f t="shared" ref="I163:J163" si="57">O138</f>
        <v>63.954000000000001</v>
      </c>
      <c r="J163" s="27">
        <f t="shared" si="57"/>
        <v>25.974</v>
      </c>
      <c r="K163" s="26">
        <f t="shared" si="42"/>
        <v>56.00200000000001</v>
      </c>
      <c r="L163" s="27">
        <f t="shared" ref="L163:M163" si="58">Q138</f>
        <v>21.976000000000003</v>
      </c>
      <c r="M163" s="27">
        <f t="shared" si="58"/>
        <v>34.026000000000003</v>
      </c>
      <c r="N163" s="26">
        <f t="shared" si="33"/>
        <v>0.90606799999999998</v>
      </c>
      <c r="O163" s="27">
        <f t="shared" si="44"/>
        <v>0.38378809741690101</v>
      </c>
      <c r="P163" s="27">
        <f t="shared" si="45"/>
        <v>0.52227990258309898</v>
      </c>
      <c r="Q163" s="26">
        <f t="shared" si="34"/>
        <v>62.065658000000006</v>
      </c>
      <c r="R163" s="27">
        <f t="shared" si="35"/>
        <v>17.028312225688421</v>
      </c>
      <c r="S163" s="27">
        <f t="shared" si="46"/>
        <v>45.037345774311589</v>
      </c>
      <c r="T163" s="10"/>
    </row>
    <row r="164" spans="1:20">
      <c r="A164" s="15" t="s">
        <v>10</v>
      </c>
      <c r="B164" s="26">
        <f t="shared" si="36"/>
        <v>201.78899999999999</v>
      </c>
      <c r="C164" s="27">
        <f t="shared" ref="C164:D164" si="59">SUM(M139,O139,Q139,S139)</f>
        <v>111.19200000000001</v>
      </c>
      <c r="D164" s="27">
        <f t="shared" si="59"/>
        <v>90.596999999999994</v>
      </c>
      <c r="E164" s="26">
        <f t="shared" si="38"/>
        <v>15.001000000000001</v>
      </c>
      <c r="F164" s="27">
        <f t="shared" ref="F164:G164" si="60">M139</f>
        <v>9.016</v>
      </c>
      <c r="G164" s="27">
        <f t="shared" si="60"/>
        <v>5.9850000000000003</v>
      </c>
      <c r="H164" s="26">
        <f t="shared" si="40"/>
        <v>75.103999999999999</v>
      </c>
      <c r="I164" s="27">
        <f t="shared" ref="I164:J164" si="61">O139</f>
        <v>56.012</v>
      </c>
      <c r="J164" s="27">
        <f t="shared" si="61"/>
        <v>19.091999999999999</v>
      </c>
      <c r="K164" s="26">
        <f t="shared" si="42"/>
        <v>55.007999999999996</v>
      </c>
      <c r="L164" s="27">
        <f t="shared" ref="L164:M164" si="62">Q139</f>
        <v>28.044</v>
      </c>
      <c r="M164" s="27">
        <f t="shared" si="62"/>
        <v>26.963999999999999</v>
      </c>
      <c r="N164" s="26">
        <f t="shared" si="33"/>
        <v>0</v>
      </c>
      <c r="O164" s="27">
        <f t="shared" si="44"/>
        <v>0</v>
      </c>
      <c r="P164" s="27">
        <f t="shared" si="45"/>
        <v>0</v>
      </c>
      <c r="Q164" s="26">
        <f t="shared" si="34"/>
        <v>70.626149999999996</v>
      </c>
      <c r="R164" s="27">
        <f t="shared" si="35"/>
        <v>19.376965817365605</v>
      </c>
      <c r="S164" s="27">
        <f t="shared" si="46"/>
        <v>51.249184182634394</v>
      </c>
      <c r="T164" s="10"/>
    </row>
    <row r="165" spans="1:20">
      <c r="A165" s="13" t="s">
        <v>11</v>
      </c>
      <c r="B165" s="26">
        <f t="shared" si="36"/>
        <v>177.261</v>
      </c>
      <c r="C165" s="27">
        <f t="shared" ref="C165:D165" si="63">SUM(M140,O140,Q140,S140)</f>
        <v>103.971</v>
      </c>
      <c r="D165" s="27">
        <f t="shared" si="63"/>
        <v>73.289999999999992</v>
      </c>
      <c r="E165" s="26">
        <f t="shared" si="38"/>
        <v>11.055</v>
      </c>
      <c r="F165" s="27">
        <f t="shared" ref="F165:G165" si="64">M140</f>
        <v>4.0250000000000004</v>
      </c>
      <c r="G165" s="27">
        <f t="shared" si="64"/>
        <v>7.0299999999999994</v>
      </c>
      <c r="H165" s="26">
        <f t="shared" si="40"/>
        <v>58.018000000000001</v>
      </c>
      <c r="I165" s="27">
        <f t="shared" ref="I165:J165" si="65">O140</f>
        <v>38.037999999999997</v>
      </c>
      <c r="J165" s="27">
        <f t="shared" si="65"/>
        <v>19.98</v>
      </c>
      <c r="K165" s="26">
        <f t="shared" si="42"/>
        <v>52.994</v>
      </c>
      <c r="L165" s="27">
        <f t="shared" ref="L165:M165" si="66">Q140</f>
        <v>33.948</v>
      </c>
      <c r="M165" s="27">
        <f t="shared" si="66"/>
        <v>19.045999999999999</v>
      </c>
      <c r="N165" s="26">
        <f t="shared" si="33"/>
        <v>3.3679589999999999</v>
      </c>
      <c r="O165" s="27">
        <f t="shared" si="44"/>
        <v>1.426584513290535</v>
      </c>
      <c r="P165" s="27">
        <f t="shared" si="45"/>
        <v>1.9413744867094649</v>
      </c>
      <c r="Q165" s="26">
        <f t="shared" si="34"/>
        <v>72.322487999999993</v>
      </c>
      <c r="R165" s="27">
        <f t="shared" si="35"/>
        <v>19.842372517868156</v>
      </c>
      <c r="S165" s="27">
        <f t="shared" si="46"/>
        <v>52.480115482131836</v>
      </c>
      <c r="T165" s="10"/>
    </row>
    <row r="166" spans="1:20">
      <c r="A166" s="15" t="s">
        <v>12</v>
      </c>
      <c r="B166" s="26">
        <f t="shared" si="36"/>
        <v>180.78300000000002</v>
      </c>
      <c r="C166" s="27">
        <f t="shared" ref="C166:D166" si="67">SUM(M141,O141,Q141,S141)</f>
        <v>103.88300000000001</v>
      </c>
      <c r="D166" s="27">
        <f t="shared" si="67"/>
        <v>76.899999999999991</v>
      </c>
      <c r="E166" s="26">
        <f t="shared" si="38"/>
        <v>9.9469999999999992</v>
      </c>
      <c r="F166" s="27">
        <f t="shared" ref="F166:G166" si="68">M141</f>
        <v>5.9569999999999999</v>
      </c>
      <c r="G166" s="27">
        <f t="shared" si="68"/>
        <v>3.99</v>
      </c>
      <c r="H166" s="26">
        <f t="shared" si="40"/>
        <v>33.816000000000003</v>
      </c>
      <c r="I166" s="27">
        <f t="shared" ref="I166:J166" si="69">O141</f>
        <v>23.826000000000001</v>
      </c>
      <c r="J166" s="27">
        <f t="shared" si="69"/>
        <v>9.99</v>
      </c>
      <c r="K166" s="26">
        <f t="shared" si="42"/>
        <v>52.954000000000001</v>
      </c>
      <c r="L166" s="27">
        <f t="shared" ref="L166:M166" si="70">Q141</f>
        <v>27.060000000000002</v>
      </c>
      <c r="M166" s="27">
        <f t="shared" si="70"/>
        <v>25.893999999999998</v>
      </c>
      <c r="N166" s="26">
        <f t="shared" si="33"/>
        <v>5.0619240000000003</v>
      </c>
      <c r="O166" s="27">
        <f t="shared" si="44"/>
        <v>2.1441063818929149</v>
      </c>
      <c r="P166" s="27">
        <f t="shared" si="45"/>
        <v>2.9178176181070854</v>
      </c>
      <c r="Q166" s="26">
        <f t="shared" si="34"/>
        <v>94.187943000000018</v>
      </c>
      <c r="R166" s="27">
        <f t="shared" si="35"/>
        <v>25.841371105730392</v>
      </c>
      <c r="S166" s="27">
        <f t="shared" si="46"/>
        <v>68.34657189426963</v>
      </c>
      <c r="T166" s="10"/>
    </row>
    <row r="167" spans="1:20">
      <c r="O167" s="12" t="s">
        <v>150</v>
      </c>
    </row>
    <row r="168" spans="1:20" ht="22.5">
      <c r="B168" s="16" t="s">
        <v>179</v>
      </c>
      <c r="C168" s="8" t="s">
        <v>2</v>
      </c>
      <c r="D168" s="8" t="s">
        <v>3</v>
      </c>
      <c r="E168" s="22" t="s">
        <v>180</v>
      </c>
      <c r="O168" s="28">
        <f>C158*J148</f>
        <v>8.617420000000001</v>
      </c>
      <c r="P168" s="28">
        <f>D158*J149</f>
        <v>11.727058</v>
      </c>
      <c r="Q168" s="28">
        <f>O168/(O168+P168)</f>
        <v>0.42357538001220774</v>
      </c>
      <c r="R168" s="28">
        <f>C158*K148</f>
        <v>111.16471800000001</v>
      </c>
      <c r="S168" s="28">
        <f>D158*K149</f>
        <v>294.01409699999994</v>
      </c>
      <c r="T168" s="28">
        <f>R168/(R168+S168)</f>
        <v>0.27435965031883525</v>
      </c>
    </row>
    <row r="169" spans="1:20">
      <c r="A169" s="15" t="s">
        <v>5</v>
      </c>
      <c r="B169" s="29">
        <f>SUM(B170:B177)</f>
        <v>1294.3770099999999</v>
      </c>
      <c r="C169" s="1">
        <f t="shared" ref="C169:D169" si="71">SUM(C170:C177)</f>
        <v>751.24581505852348</v>
      </c>
      <c r="D169" s="1">
        <f t="shared" si="71"/>
        <v>543.13119494147656</v>
      </c>
      <c r="T169" s="10"/>
    </row>
    <row r="170" spans="1:20">
      <c r="A170" s="13" t="s">
        <v>13</v>
      </c>
      <c r="B170" s="29">
        <f>SUM(C170:D170)</f>
        <v>215.04625500000003</v>
      </c>
      <c r="C170" s="1">
        <f>SUM(F159,I159,L159,O159)</f>
        <v>116.39637645527696</v>
      </c>
      <c r="D170" s="1">
        <f>SUM(G159,J159,M159,P159)</f>
        <v>98.649878544723052</v>
      </c>
      <c r="T170" s="10"/>
    </row>
    <row r="171" spans="1:20">
      <c r="A171" s="15" t="s">
        <v>6</v>
      </c>
      <c r="B171" s="29">
        <f t="shared" ref="B171:B177" si="72">SUM(C171:D171)</f>
        <v>155.28822400000001</v>
      </c>
      <c r="C171" s="1">
        <f t="shared" ref="C171:D177" si="73">SUM(F160,I160,L160,O160)</f>
        <v>90.96108764639132</v>
      </c>
      <c r="D171" s="1">
        <f t="shared" si="73"/>
        <v>64.32713635360868</v>
      </c>
      <c r="T171" s="10"/>
    </row>
    <row r="172" spans="1:20">
      <c r="A172" s="13" t="s">
        <v>7</v>
      </c>
      <c r="B172" s="29">
        <f t="shared" si="72"/>
        <v>192.39093</v>
      </c>
      <c r="C172" s="1">
        <f t="shared" si="73"/>
        <v>107.50423879327845</v>
      </c>
      <c r="D172" s="1">
        <f t="shared" si="73"/>
        <v>84.886691206721551</v>
      </c>
      <c r="T172" s="10"/>
    </row>
    <row r="173" spans="1:20">
      <c r="A173" s="15" t="s">
        <v>8</v>
      </c>
      <c r="B173" s="29">
        <f t="shared" si="72"/>
        <v>195.55565000000001</v>
      </c>
      <c r="C173" s="1">
        <f t="shared" si="73"/>
        <v>109.62563317097641</v>
      </c>
      <c r="D173" s="1">
        <f t="shared" si="73"/>
        <v>85.930016829023586</v>
      </c>
      <c r="T173" s="10"/>
    </row>
    <row r="174" spans="1:20">
      <c r="A174" s="13" t="s">
        <v>9</v>
      </c>
      <c r="B174" s="29">
        <f t="shared" si="72"/>
        <v>163.769068</v>
      </c>
      <c r="C174" s="1">
        <f t="shared" si="73"/>
        <v>97.261788097416897</v>
      </c>
      <c r="D174" s="1">
        <f t="shared" si="73"/>
        <v>66.507279902583093</v>
      </c>
      <c r="T174" s="10"/>
    </row>
    <row r="175" spans="1:20">
      <c r="A175" s="15" t="s">
        <v>10</v>
      </c>
      <c r="B175" s="29">
        <f t="shared" si="72"/>
        <v>145.113</v>
      </c>
      <c r="C175" s="1">
        <f t="shared" si="73"/>
        <v>93.072000000000003</v>
      </c>
      <c r="D175" s="1">
        <f t="shared" si="73"/>
        <v>52.040999999999997</v>
      </c>
      <c r="T175" s="10"/>
    </row>
    <row r="176" spans="1:20">
      <c r="A176" s="13" t="s">
        <v>11</v>
      </c>
      <c r="B176" s="29">
        <f t="shared" si="72"/>
        <v>125.43495899999999</v>
      </c>
      <c r="C176" s="1">
        <f t="shared" si="73"/>
        <v>77.437584513290531</v>
      </c>
      <c r="D176" s="1">
        <f t="shared" si="73"/>
        <v>47.997374486709461</v>
      </c>
      <c r="T176" s="10"/>
    </row>
    <row r="177" spans="1:20">
      <c r="A177" s="15" t="s">
        <v>12</v>
      </c>
      <c r="B177" s="29">
        <f t="shared" si="72"/>
        <v>101.778924</v>
      </c>
      <c r="C177" s="1">
        <f t="shared" si="73"/>
        <v>58.987106381892922</v>
      </c>
      <c r="D177" s="1">
        <f t="shared" si="73"/>
        <v>42.791817618107082</v>
      </c>
      <c r="T177" s="10"/>
    </row>
    <row r="178" spans="1:20">
      <c r="B178" s="21"/>
      <c r="C178" s="21"/>
      <c r="D178" s="21"/>
      <c r="E178" s="21"/>
      <c r="F178" s="21"/>
      <c r="G178" s="21"/>
      <c r="H178" s="21"/>
      <c r="I178" s="21"/>
    </row>
    <row r="179" spans="1:20">
      <c r="B179" s="21"/>
      <c r="C179" s="21"/>
      <c r="D179" s="21"/>
      <c r="E179" s="21"/>
      <c r="F179" s="21"/>
      <c r="G179" s="21"/>
      <c r="H179" s="21"/>
      <c r="I179" s="21"/>
    </row>
    <row r="180" spans="1:20">
      <c r="B180" s="21"/>
      <c r="C180" s="21"/>
      <c r="D180" s="21"/>
      <c r="E180" s="21"/>
      <c r="F180" s="21"/>
      <c r="G180" s="21"/>
      <c r="H180" s="21"/>
      <c r="I180" s="21"/>
    </row>
    <row r="181" spans="1:20" ht="31.5">
      <c r="A181" s="122" t="s">
        <v>213</v>
      </c>
      <c r="B181" s="21"/>
      <c r="C181" s="21"/>
      <c r="D181" s="21"/>
      <c r="E181" s="21"/>
      <c r="F181" s="21"/>
      <c r="G181" s="21"/>
      <c r="H181" s="21"/>
      <c r="I181" s="21"/>
    </row>
    <row r="182" spans="1:20">
      <c r="A182" s="124" t="s">
        <v>218</v>
      </c>
    </row>
    <row r="184" spans="1:20">
      <c r="A184" s="12" t="s">
        <v>47</v>
      </c>
    </row>
    <row r="185" spans="1:20" ht="17.25" thickBot="1"/>
    <row r="186" spans="1:20" ht="17.25" thickTop="1">
      <c r="A186" s="84" t="s">
        <v>13</v>
      </c>
      <c r="B186" s="115">
        <v>0.83299999999999996</v>
      </c>
    </row>
    <row r="187" spans="1:20">
      <c r="A187" s="83" t="s">
        <v>6</v>
      </c>
      <c r="B187" s="116">
        <v>0.81</v>
      </c>
    </row>
    <row r="188" spans="1:20">
      <c r="A188" s="84" t="s">
        <v>7</v>
      </c>
      <c r="B188" s="116">
        <v>0.78400000000000003</v>
      </c>
    </row>
    <row r="189" spans="1:20">
      <c r="A189" s="83" t="s">
        <v>8</v>
      </c>
      <c r="B189" s="116">
        <v>0.67900000000000005</v>
      </c>
    </row>
    <row r="190" spans="1:20">
      <c r="A190" s="84" t="s">
        <v>9</v>
      </c>
      <c r="B190" s="116">
        <v>0.745</v>
      </c>
    </row>
    <row r="191" spans="1:20">
      <c r="A191" s="83" t="s">
        <v>10</v>
      </c>
      <c r="B191" s="116">
        <v>0.70499999999999996</v>
      </c>
    </row>
    <row r="192" spans="1:20">
      <c r="A192" s="84" t="s">
        <v>11</v>
      </c>
      <c r="B192" s="116">
        <v>0.76500000000000001</v>
      </c>
      <c r="J192" s="10"/>
    </row>
    <row r="193" spans="1:19" ht="17.25" thickBot="1">
      <c r="A193" s="83" t="s">
        <v>12</v>
      </c>
      <c r="B193" s="117">
        <v>0.79500000000000004</v>
      </c>
    </row>
    <row r="194" spans="1:19" ht="17.25" thickTop="1"/>
    <row r="196" spans="1:19">
      <c r="A196" s="12" t="s">
        <v>41</v>
      </c>
    </row>
    <row r="198" spans="1:19" ht="22.5">
      <c r="B198" s="16" t="s">
        <v>42</v>
      </c>
      <c r="C198" s="8" t="s">
        <v>2</v>
      </c>
      <c r="D198" s="8" t="s">
        <v>3</v>
      </c>
      <c r="E198" s="16" t="s">
        <v>26</v>
      </c>
      <c r="F198" s="8" t="s">
        <v>2</v>
      </c>
      <c r="G198" s="8" t="s">
        <v>3</v>
      </c>
      <c r="H198" s="16" t="s">
        <v>27</v>
      </c>
      <c r="I198" s="8" t="s">
        <v>2</v>
      </c>
      <c r="J198" s="8" t="s">
        <v>3</v>
      </c>
      <c r="K198" s="16" t="s">
        <v>24</v>
      </c>
      <c r="L198" s="8" t="s">
        <v>2</v>
      </c>
      <c r="M198" s="8" t="s">
        <v>3</v>
      </c>
      <c r="N198" s="16" t="s">
        <v>25</v>
      </c>
      <c r="O198" s="8" t="s">
        <v>2</v>
      </c>
      <c r="P198" s="8" t="s">
        <v>3</v>
      </c>
      <c r="Q198" s="16" t="s">
        <v>34</v>
      </c>
      <c r="R198" s="8" t="s">
        <v>2</v>
      </c>
      <c r="S198" s="8" t="s">
        <v>3</v>
      </c>
    </row>
    <row r="199" spans="1:19">
      <c r="A199" s="15" t="s">
        <v>5</v>
      </c>
      <c r="B199" s="29">
        <f>SUM(B200:B207)</f>
        <v>1270.0140888970002</v>
      </c>
      <c r="C199" s="1">
        <f t="shared" ref="C199:D199" si="74">SUM(C200:C207)</f>
        <v>650.46791829811127</v>
      </c>
      <c r="D199" s="1">
        <f t="shared" si="74"/>
        <v>619.54617059888881</v>
      </c>
      <c r="E199" s="29">
        <f>SUM(E200:E207)</f>
        <v>198.76853900000003</v>
      </c>
      <c r="F199" s="1">
        <f t="shared" ref="F199:G199" si="75">SUM(F200:F207)</f>
        <v>125.85917400000001</v>
      </c>
      <c r="G199" s="1">
        <f t="shared" si="75"/>
        <v>72.909364999999994</v>
      </c>
      <c r="H199" s="29">
        <f>SUM(H200:H207)</f>
        <v>489.33689799999996</v>
      </c>
      <c r="I199" s="1">
        <f t="shared" ref="I199:J199" si="76">SUM(I200:I207)</f>
        <v>317.52199599999994</v>
      </c>
      <c r="J199" s="1">
        <f t="shared" si="76"/>
        <v>171.81490199999996</v>
      </c>
      <c r="K199" s="29">
        <f>SUM(K200:K207)</f>
        <v>286.18750399999999</v>
      </c>
      <c r="L199" s="1">
        <f t="shared" ref="L199:M199" si="77">SUM(L200:L207)</f>
        <v>123.65108000000001</v>
      </c>
      <c r="M199" s="1">
        <f t="shared" si="77"/>
        <v>162.53642400000001</v>
      </c>
      <c r="N199" s="29">
        <f>SUM(N200:N207)</f>
        <v>15.425435199999999</v>
      </c>
      <c r="O199" s="1">
        <f t="shared" ref="O199:P199" si="78">SUM(O200:O207)</f>
        <v>6.5338345766936854</v>
      </c>
      <c r="P199" s="1">
        <f t="shared" si="78"/>
        <v>8.8916006233063154</v>
      </c>
      <c r="Q199" s="29">
        <f>SUM(Q200:Q207)</f>
        <v>280.29571269700006</v>
      </c>
      <c r="R199" s="1">
        <f t="shared" ref="R199:S199" si="79">SUM(R200:R207)</f>
        <v>76.901833721417631</v>
      </c>
      <c r="S199" s="1">
        <f t="shared" si="79"/>
        <v>203.39387897558242</v>
      </c>
    </row>
    <row r="200" spans="1:19">
      <c r="A200" s="13" t="s">
        <v>13</v>
      </c>
      <c r="B200" s="29">
        <f>SUM(C200:D200)</f>
        <v>182.00997437699999</v>
      </c>
      <c r="C200" s="1">
        <f>SUM(F200,I200,L200,O200,R200)</f>
        <v>97.747361746821738</v>
      </c>
      <c r="D200" s="1">
        <f>SUM(G200,J200,M200,P200,S200)</f>
        <v>84.262612630178239</v>
      </c>
      <c r="E200" s="29">
        <f>SUM(F200:G200)</f>
        <v>44.997827000000001</v>
      </c>
      <c r="F200" s="1">
        <f t="shared" ref="F200:G207" si="80">F159*$B186</f>
        <v>30.041311999999998</v>
      </c>
      <c r="G200" s="1">
        <f t="shared" si="80"/>
        <v>14.956515000000001</v>
      </c>
      <c r="H200" s="29">
        <f>SUM(I200:J200)</f>
        <v>106.41408399999999</v>
      </c>
      <c r="I200" s="1">
        <f t="shared" ref="I200:J207" si="81">I159*$B186</f>
        <v>58.148397999999993</v>
      </c>
      <c r="J200" s="1">
        <f t="shared" si="81"/>
        <v>48.265685999999995</v>
      </c>
      <c r="K200" s="29">
        <f>SUM(L200:M200)</f>
        <v>26.694317999999996</v>
      </c>
      <c r="L200" s="1">
        <f t="shared" ref="L200:M207" si="82">L159*$B186</f>
        <v>8.3333319999999986</v>
      </c>
      <c r="M200" s="1">
        <f t="shared" si="82"/>
        <v>18.360985999999997</v>
      </c>
      <c r="N200" s="29">
        <f>SUM(O200:P200)</f>
        <v>1.0273014149999999</v>
      </c>
      <c r="O200" s="1">
        <f t="shared" ref="O200:P207" si="83">O159*$B186</f>
        <v>0.43513958724570367</v>
      </c>
      <c r="P200" s="1">
        <f t="shared" si="83"/>
        <v>0.59216182775429627</v>
      </c>
      <c r="Q200" s="29">
        <f>SUM(R200:S200)</f>
        <v>2.8764439619999997</v>
      </c>
      <c r="R200" s="1">
        <f t="shared" ref="R200:S207" si="84">R159*$B186</f>
        <v>0.78918015957604504</v>
      </c>
      <c r="S200" s="1">
        <f t="shared" si="84"/>
        <v>2.0872638024239549</v>
      </c>
    </row>
    <row r="201" spans="1:19">
      <c r="A201" s="15" t="s">
        <v>6</v>
      </c>
      <c r="B201" s="29">
        <f t="shared" ref="B201:B207" si="85">SUM(C201:D201)</f>
        <v>137.80768139999998</v>
      </c>
      <c r="C201" s="1">
        <f t="shared" ref="C201:D207" si="86">SUM(F201,I201,L201,O201,R201)</f>
        <v>76.977441777159314</v>
      </c>
      <c r="D201" s="1">
        <f t="shared" si="86"/>
        <v>60.830239622840679</v>
      </c>
      <c r="E201" s="29">
        <f t="shared" ref="E201:E207" si="87">SUM(F201:G201)</f>
        <v>44.486820000000002</v>
      </c>
      <c r="F201" s="1">
        <f t="shared" si="80"/>
        <v>31.55922</v>
      </c>
      <c r="G201" s="1">
        <f t="shared" si="80"/>
        <v>12.927600000000002</v>
      </c>
      <c r="H201" s="29">
        <f t="shared" ref="H201:H207" si="88">SUM(I201:J201)</f>
        <v>60.048540000000003</v>
      </c>
      <c r="I201" s="1">
        <f t="shared" si="81"/>
        <v>34.873739999999998</v>
      </c>
      <c r="J201" s="1">
        <f t="shared" si="81"/>
        <v>25.174800000000005</v>
      </c>
      <c r="K201" s="29">
        <f t="shared" ref="K201:K207" si="89">SUM(L201:M201)</f>
        <v>19.50966</v>
      </c>
      <c r="L201" s="1">
        <f t="shared" si="82"/>
        <v>6.5091600000000005</v>
      </c>
      <c r="M201" s="1">
        <f t="shared" si="82"/>
        <v>13.000500000000001</v>
      </c>
      <c r="N201" s="29">
        <f t="shared" ref="N201:N207" si="90">SUM(O201:P201)</f>
        <v>1.7384414400000003</v>
      </c>
      <c r="O201" s="1">
        <f t="shared" si="83"/>
        <v>0.73636099357696971</v>
      </c>
      <c r="P201" s="1">
        <f t="shared" si="83"/>
        <v>1.0020804464230306</v>
      </c>
      <c r="Q201" s="29">
        <f t="shared" ref="Q201:Q207" si="91">SUM(R201:S201)</f>
        <v>12.024219960000003</v>
      </c>
      <c r="R201" s="1">
        <f t="shared" si="84"/>
        <v>3.29896078358236</v>
      </c>
      <c r="S201" s="1">
        <f t="shared" si="84"/>
        <v>8.7252591764176426</v>
      </c>
    </row>
    <row r="202" spans="1:19">
      <c r="A202" s="13" t="s">
        <v>7</v>
      </c>
      <c r="B202" s="29">
        <f t="shared" si="85"/>
        <v>168.23359728000003</v>
      </c>
      <c r="C202" s="1">
        <f t="shared" si="86"/>
        <v>89.056936444567512</v>
      </c>
      <c r="D202" s="1">
        <f t="shared" si="86"/>
        <v>79.176660835432529</v>
      </c>
      <c r="E202" s="29">
        <f t="shared" si="87"/>
        <v>43.927520000000001</v>
      </c>
      <c r="F202" s="1">
        <f t="shared" si="80"/>
        <v>29.03152</v>
      </c>
      <c r="G202" s="1">
        <f t="shared" si="80"/>
        <v>14.896000000000001</v>
      </c>
      <c r="H202" s="29">
        <f t="shared" si="88"/>
        <v>65.147264000000007</v>
      </c>
      <c r="I202" s="1">
        <f t="shared" si="81"/>
        <v>43.913408000000004</v>
      </c>
      <c r="J202" s="1">
        <f t="shared" si="81"/>
        <v>21.233855999999999</v>
      </c>
      <c r="K202" s="29">
        <f t="shared" si="89"/>
        <v>40.793088000000004</v>
      </c>
      <c r="L202" s="1">
        <f t="shared" si="82"/>
        <v>10.928960000000002</v>
      </c>
      <c r="M202" s="1">
        <f t="shared" si="82"/>
        <v>29.864128000000001</v>
      </c>
      <c r="N202" s="29">
        <f t="shared" si="90"/>
        <v>0.96661712</v>
      </c>
      <c r="O202" s="1">
        <f t="shared" si="83"/>
        <v>0.40943521393030585</v>
      </c>
      <c r="P202" s="1">
        <f t="shared" si="83"/>
        <v>0.5571819060696942</v>
      </c>
      <c r="Q202" s="29">
        <f t="shared" si="91"/>
        <v>17.399108160000001</v>
      </c>
      <c r="R202" s="1">
        <f t="shared" si="84"/>
        <v>4.773613230637193</v>
      </c>
      <c r="S202" s="1">
        <f t="shared" si="84"/>
        <v>12.625494929362809</v>
      </c>
    </row>
    <row r="203" spans="1:19">
      <c r="A203" s="15" t="s">
        <v>8</v>
      </c>
      <c r="B203" s="29">
        <f t="shared" si="85"/>
        <v>154.54175800000002</v>
      </c>
      <c r="C203" s="1">
        <f t="shared" si="86"/>
        <v>80.405725956109592</v>
      </c>
      <c r="D203" s="1">
        <f t="shared" si="86"/>
        <v>74.13603204389041</v>
      </c>
      <c r="E203" s="29">
        <f t="shared" si="87"/>
        <v>25.800642000000003</v>
      </c>
      <c r="F203" s="1">
        <f t="shared" si="80"/>
        <v>12.899642</v>
      </c>
      <c r="G203" s="1">
        <f t="shared" si="80"/>
        <v>12.901000000000002</v>
      </c>
      <c r="H203" s="29">
        <f t="shared" si="88"/>
        <v>66.514840000000007</v>
      </c>
      <c r="I203" s="1">
        <f t="shared" si="81"/>
        <v>45.411520000000003</v>
      </c>
      <c r="J203" s="1">
        <f t="shared" si="81"/>
        <v>21.103320000000004</v>
      </c>
      <c r="K203" s="29">
        <f t="shared" si="89"/>
        <v>36.049468000000005</v>
      </c>
      <c r="L203" s="1">
        <f t="shared" si="82"/>
        <v>14.253568000000001</v>
      </c>
      <c r="M203" s="1">
        <f t="shared" si="82"/>
        <v>21.795900000000003</v>
      </c>
      <c r="N203" s="29">
        <f t="shared" si="90"/>
        <v>4.4173363499999994</v>
      </c>
      <c r="O203" s="1">
        <f t="shared" si="83"/>
        <v>1.8710749230929884</v>
      </c>
      <c r="P203" s="1">
        <f t="shared" si="83"/>
        <v>2.5462614269070114</v>
      </c>
      <c r="Q203" s="29">
        <f t="shared" si="91"/>
        <v>21.759471650000002</v>
      </c>
      <c r="R203" s="1">
        <f t="shared" si="84"/>
        <v>5.9699210330166084</v>
      </c>
      <c r="S203" s="1">
        <f t="shared" si="84"/>
        <v>15.789550616983393</v>
      </c>
    </row>
    <row r="204" spans="1:19">
      <c r="A204" s="13" t="s">
        <v>9</v>
      </c>
      <c r="B204" s="29">
        <f t="shared" si="85"/>
        <v>168.24687087000001</v>
      </c>
      <c r="C204" s="1">
        <f t="shared" si="86"/>
        <v>85.146124740713475</v>
      </c>
      <c r="D204" s="1">
        <f t="shared" si="86"/>
        <v>83.100746129286549</v>
      </c>
      <c r="E204" s="29">
        <f t="shared" si="87"/>
        <v>12.615085000000001</v>
      </c>
      <c r="F204" s="1">
        <f t="shared" si="80"/>
        <v>8.1562599999999996</v>
      </c>
      <c r="G204" s="1">
        <f t="shared" si="80"/>
        <v>4.458825</v>
      </c>
      <c r="H204" s="29">
        <f t="shared" si="88"/>
        <v>66.996359999999996</v>
      </c>
      <c r="I204" s="1">
        <f t="shared" si="81"/>
        <v>47.64573</v>
      </c>
      <c r="J204" s="1">
        <f t="shared" si="81"/>
        <v>19.350629999999999</v>
      </c>
      <c r="K204" s="29">
        <f t="shared" si="89"/>
        <v>41.721490000000003</v>
      </c>
      <c r="L204" s="1">
        <f t="shared" si="82"/>
        <v>16.372120000000002</v>
      </c>
      <c r="M204" s="1">
        <f t="shared" si="82"/>
        <v>25.349370000000004</v>
      </c>
      <c r="N204" s="29">
        <f t="shared" si="90"/>
        <v>0.67502065999999994</v>
      </c>
      <c r="O204" s="1">
        <f t="shared" si="83"/>
        <v>0.28592213257559124</v>
      </c>
      <c r="P204" s="1">
        <f t="shared" si="83"/>
        <v>0.38909852742440876</v>
      </c>
      <c r="Q204" s="29">
        <f t="shared" si="91"/>
        <v>46.238915210000002</v>
      </c>
      <c r="R204" s="1">
        <f t="shared" si="84"/>
        <v>12.686092608137873</v>
      </c>
      <c r="S204" s="1">
        <f t="shared" si="84"/>
        <v>33.552822601862133</v>
      </c>
    </row>
    <row r="205" spans="1:19">
      <c r="A205" s="15" t="s">
        <v>10</v>
      </c>
      <c r="B205" s="29">
        <f t="shared" si="85"/>
        <v>152.09610075000001</v>
      </c>
      <c r="C205" s="1">
        <f t="shared" si="86"/>
        <v>79.276520901242748</v>
      </c>
      <c r="D205" s="1">
        <f t="shared" si="86"/>
        <v>72.819579848757243</v>
      </c>
      <c r="E205" s="29">
        <f t="shared" si="87"/>
        <v>10.575704999999999</v>
      </c>
      <c r="F205" s="1">
        <f t="shared" si="80"/>
        <v>6.3562799999999999</v>
      </c>
      <c r="G205" s="1">
        <f t="shared" si="80"/>
        <v>4.2194250000000002</v>
      </c>
      <c r="H205" s="29">
        <f t="shared" si="88"/>
        <v>52.948319999999995</v>
      </c>
      <c r="I205" s="1">
        <f t="shared" si="81"/>
        <v>39.488459999999996</v>
      </c>
      <c r="J205" s="1">
        <f t="shared" si="81"/>
        <v>13.459859999999999</v>
      </c>
      <c r="K205" s="29">
        <f t="shared" si="89"/>
        <v>38.780639999999998</v>
      </c>
      <c r="L205" s="1">
        <f t="shared" si="82"/>
        <v>19.77102</v>
      </c>
      <c r="M205" s="1">
        <f t="shared" si="82"/>
        <v>19.009619999999998</v>
      </c>
      <c r="N205" s="29">
        <f t="shared" si="90"/>
        <v>0</v>
      </c>
      <c r="O205" s="1">
        <f t="shared" si="83"/>
        <v>0</v>
      </c>
      <c r="P205" s="1">
        <f t="shared" si="83"/>
        <v>0</v>
      </c>
      <c r="Q205" s="29">
        <f t="shared" si="91"/>
        <v>49.791435749999998</v>
      </c>
      <c r="R205" s="1">
        <f t="shared" si="84"/>
        <v>13.660760901242751</v>
      </c>
      <c r="S205" s="1">
        <f t="shared" si="84"/>
        <v>36.130674848757245</v>
      </c>
    </row>
    <row r="206" spans="1:19">
      <c r="A206" s="13" t="s">
        <v>11</v>
      </c>
      <c r="B206" s="29">
        <f t="shared" si="85"/>
        <v>151.28444695499999</v>
      </c>
      <c r="C206" s="1">
        <f t="shared" si="86"/>
        <v>74.419167128836392</v>
      </c>
      <c r="D206" s="1">
        <f t="shared" si="86"/>
        <v>76.865279826163601</v>
      </c>
      <c r="E206" s="29">
        <f t="shared" si="87"/>
        <v>8.4570749999999997</v>
      </c>
      <c r="F206" s="1">
        <f t="shared" si="80"/>
        <v>3.0791250000000003</v>
      </c>
      <c r="G206" s="1">
        <f t="shared" si="80"/>
        <v>5.3779499999999993</v>
      </c>
      <c r="H206" s="29">
        <f t="shared" si="88"/>
        <v>44.383769999999998</v>
      </c>
      <c r="I206" s="1">
        <f t="shared" si="81"/>
        <v>29.099069999999998</v>
      </c>
      <c r="J206" s="1">
        <f t="shared" si="81"/>
        <v>15.284700000000001</v>
      </c>
      <c r="K206" s="29">
        <f t="shared" si="89"/>
        <v>40.540410000000001</v>
      </c>
      <c r="L206" s="1">
        <f t="shared" si="82"/>
        <v>25.970220000000001</v>
      </c>
      <c r="M206" s="1">
        <f t="shared" si="82"/>
        <v>14.57019</v>
      </c>
      <c r="N206" s="29">
        <f t="shared" si="90"/>
        <v>2.576488635</v>
      </c>
      <c r="O206" s="1">
        <f t="shared" si="83"/>
        <v>1.0913371526672593</v>
      </c>
      <c r="P206" s="1">
        <f t="shared" si="83"/>
        <v>1.4851514823327407</v>
      </c>
      <c r="Q206" s="29">
        <f t="shared" si="91"/>
        <v>55.32670332</v>
      </c>
      <c r="R206" s="1">
        <f t="shared" si="84"/>
        <v>15.17941497616914</v>
      </c>
      <c r="S206" s="1">
        <f t="shared" si="84"/>
        <v>40.147288343830859</v>
      </c>
    </row>
    <row r="207" spans="1:19">
      <c r="A207" s="15" t="s">
        <v>12</v>
      </c>
      <c r="B207" s="29">
        <f t="shared" si="85"/>
        <v>155.79365926500003</v>
      </c>
      <c r="C207" s="1">
        <f t="shared" si="86"/>
        <v>67.438639602660544</v>
      </c>
      <c r="D207" s="1">
        <f t="shared" si="86"/>
        <v>88.355019662339487</v>
      </c>
      <c r="E207" s="29">
        <f t="shared" si="87"/>
        <v>7.907865000000001</v>
      </c>
      <c r="F207" s="1">
        <f t="shared" si="80"/>
        <v>4.7358150000000006</v>
      </c>
      <c r="G207" s="1">
        <f t="shared" si="80"/>
        <v>3.1720500000000005</v>
      </c>
      <c r="H207" s="29">
        <f t="shared" si="88"/>
        <v>26.883720000000004</v>
      </c>
      <c r="I207" s="1">
        <f t="shared" si="81"/>
        <v>18.941670000000002</v>
      </c>
      <c r="J207" s="1">
        <f t="shared" si="81"/>
        <v>7.9420500000000009</v>
      </c>
      <c r="K207" s="29">
        <f t="shared" si="89"/>
        <v>42.09843</v>
      </c>
      <c r="L207" s="1">
        <f t="shared" si="82"/>
        <v>21.512700000000002</v>
      </c>
      <c r="M207" s="1">
        <f t="shared" si="82"/>
        <v>20.585729999999998</v>
      </c>
      <c r="N207" s="29">
        <f t="shared" si="90"/>
        <v>4.0242295800000001</v>
      </c>
      <c r="O207" s="1">
        <f t="shared" si="83"/>
        <v>1.7045645736048674</v>
      </c>
      <c r="P207" s="1">
        <f t="shared" si="83"/>
        <v>2.319665006395133</v>
      </c>
      <c r="Q207" s="29">
        <f t="shared" si="91"/>
        <v>74.879414685000029</v>
      </c>
      <c r="R207" s="1">
        <f t="shared" si="84"/>
        <v>20.543890029055664</v>
      </c>
      <c r="S207" s="1">
        <f t="shared" si="84"/>
        <v>54.335524655944361</v>
      </c>
    </row>
    <row r="210" spans="1:19">
      <c r="A210" s="12" t="s">
        <v>202</v>
      </c>
    </row>
    <row r="211" spans="1:19" ht="17.25" thickBot="1"/>
    <row r="212" spans="1:19" ht="17.25" thickTop="1">
      <c r="A212" s="41"/>
      <c r="B212" s="42" t="s">
        <v>211</v>
      </c>
      <c r="C212" s="52" t="s">
        <v>2</v>
      </c>
      <c r="D212" s="52" t="s">
        <v>3</v>
      </c>
      <c r="E212" s="42" t="s">
        <v>26</v>
      </c>
      <c r="F212" s="52" t="s">
        <v>2</v>
      </c>
      <c r="G212" s="52" t="s">
        <v>3</v>
      </c>
      <c r="H212" s="42" t="s">
        <v>27</v>
      </c>
      <c r="I212" s="52" t="s">
        <v>2</v>
      </c>
      <c r="J212" s="52" t="s">
        <v>3</v>
      </c>
      <c r="K212" s="42" t="s">
        <v>24</v>
      </c>
      <c r="L212" s="52" t="s">
        <v>2</v>
      </c>
      <c r="M212" s="52" t="s">
        <v>3</v>
      </c>
      <c r="N212" s="42" t="s">
        <v>25</v>
      </c>
      <c r="O212" s="52" t="s">
        <v>2</v>
      </c>
      <c r="P212" s="52" t="s">
        <v>3</v>
      </c>
      <c r="Q212" s="42" t="s">
        <v>34</v>
      </c>
      <c r="R212" s="52" t="s">
        <v>2</v>
      </c>
      <c r="S212" s="53" t="s">
        <v>3</v>
      </c>
    </row>
    <row r="213" spans="1:19">
      <c r="A213" s="54" t="s">
        <v>5</v>
      </c>
      <c r="B213" s="40">
        <f>SUM(B214:B221)</f>
        <v>23963941.428923588</v>
      </c>
      <c r="C213" s="39">
        <f t="shared" ref="C213:D213" si="92">SUM(C214:C221)</f>
        <v>12289161.890520904</v>
      </c>
      <c r="D213" s="39">
        <f t="shared" si="92"/>
        <v>11674779.538402684</v>
      </c>
      <c r="E213" s="17">
        <f t="shared" ref="E213:S213" si="93">SUM(E214:E221)</f>
        <v>3683288.1219616272</v>
      </c>
      <c r="F213" s="14">
        <f t="shared" si="93"/>
        <v>2419901.2984835766</v>
      </c>
      <c r="G213" s="14">
        <f t="shared" si="93"/>
        <v>1263386.8234780496</v>
      </c>
      <c r="H213" s="17">
        <f t="shared" si="93"/>
        <v>9113216.4043694679</v>
      </c>
      <c r="I213" s="14">
        <f t="shared" si="93"/>
        <v>6053303.31003654</v>
      </c>
      <c r="J213" s="14">
        <f t="shared" si="93"/>
        <v>3059913.0943329288</v>
      </c>
      <c r="K213" s="17">
        <f t="shared" si="93"/>
        <v>5269782.1347196111</v>
      </c>
      <c r="L213" s="14">
        <f t="shared" si="93"/>
        <v>2288228.7018019482</v>
      </c>
      <c r="M213" s="14">
        <f t="shared" si="93"/>
        <v>2981553.4329176629</v>
      </c>
      <c r="N213" s="17">
        <f t="shared" si="93"/>
        <v>294231.54909114295</v>
      </c>
      <c r="O213" s="14">
        <f t="shared" si="93"/>
        <v>121763.18828025708</v>
      </c>
      <c r="P213" s="14">
        <f t="shared" si="93"/>
        <v>172468.36081088588</v>
      </c>
      <c r="Q213" s="17">
        <f t="shared" si="93"/>
        <v>5603423.2187817395</v>
      </c>
      <c r="R213" s="14">
        <f t="shared" si="93"/>
        <v>1405965.3919185817</v>
      </c>
      <c r="S213" s="55">
        <f t="shared" si="93"/>
        <v>4197457.8268631585</v>
      </c>
    </row>
    <row r="214" spans="1:19">
      <c r="A214" s="48" t="s">
        <v>13</v>
      </c>
      <c r="B214" s="40">
        <f>SUM(C214:D214)</f>
        <v>3395213.3130927421</v>
      </c>
      <c r="C214" s="39">
        <f>SUM(F214,I214,L214,O214,R214)</f>
        <v>2002824.4649187524</v>
      </c>
      <c r="D214" s="39">
        <f>SUM(G214,J214,M214,P214,S214)</f>
        <v>1392388.8481739894</v>
      </c>
      <c r="E214" s="17">
        <f>SUM(F214:G214)</f>
        <v>862688.03937629727</v>
      </c>
      <c r="F214" s="14">
        <f t="shared" ref="F214:F221" si="94">F200*$O114/$B$158*$H$26</f>
        <v>615540.65047503589</v>
      </c>
      <c r="G214" s="14">
        <f t="shared" ref="G214:G221" si="95">G200*$P114/$B$158*$H$26</f>
        <v>247147.38890126132</v>
      </c>
      <c r="H214" s="17">
        <f>SUM(I214:J214)</f>
        <v>1989010.7339763658</v>
      </c>
      <c r="I214" s="14">
        <f t="shared" ref="I214:I221" si="96">I200*$O114/$B$158*$H$26</f>
        <v>1191449.3857325963</v>
      </c>
      <c r="J214" s="14">
        <f t="shared" ref="J214:J221" si="97">J200*$P114/$B$158*$H$26</f>
        <v>797561.34824376949</v>
      </c>
      <c r="K214" s="17">
        <f>SUM(L214:M214)</f>
        <v>474152.57346245961</v>
      </c>
      <c r="L214" s="14">
        <f t="shared" ref="L214:L221" si="98">L200*$O114/$B$158*$H$26</f>
        <v>170748.35479570369</v>
      </c>
      <c r="M214" s="14">
        <f t="shared" ref="M214:M221" si="99">M200*$P114/$B$158*$H$26</f>
        <v>303404.21866675589</v>
      </c>
      <c r="N214" s="17">
        <f>SUM(O214:P214)</f>
        <v>18701.042685339238</v>
      </c>
      <c r="O214" s="14">
        <f t="shared" ref="O214:O221" si="100">O200*$O114/$B$158*$H$26</f>
        <v>8915.9256619903645</v>
      </c>
      <c r="P214" s="14">
        <f t="shared" ref="P214:P221" si="101">P200*$P114/$B$158*$H$26</f>
        <v>9785.1170233488738</v>
      </c>
      <c r="Q214" s="17">
        <f>SUM(R214:S214)</f>
        <v>50660.923592280109</v>
      </c>
      <c r="R214" s="14">
        <f t="shared" ref="R214:R221" si="102">R200*$O114/$B$158*$H$26</f>
        <v>16170.148253426196</v>
      </c>
      <c r="S214" s="55">
        <f t="shared" ref="S214:S221" si="103">S200*$P114/$B$158*$H$26</f>
        <v>34490.775338853913</v>
      </c>
    </row>
    <row r="215" spans="1:19">
      <c r="A215" s="54" t="s">
        <v>6</v>
      </c>
      <c r="B215" s="40">
        <f t="shared" ref="B215:B221" si="104">SUM(C215:D215)</f>
        <v>2515234.757040645</v>
      </c>
      <c r="C215" s="39">
        <f t="shared" ref="C215:C221" si="105">SUM(F215,I215,L215,O215,R215)</f>
        <v>1427747.1240650772</v>
      </c>
      <c r="D215" s="39">
        <f t="shared" ref="D215:D221" si="106">SUM(G215,J215,M215,P215,S215)</f>
        <v>1087487.6329755678</v>
      </c>
      <c r="E215" s="17">
        <f t="shared" ref="E215:E221" si="107">SUM(F215:G215)</f>
        <v>816460.03362782707</v>
      </c>
      <c r="F215" s="14">
        <f t="shared" si="94"/>
        <v>585347.92209874152</v>
      </c>
      <c r="G215" s="14">
        <f t="shared" si="95"/>
        <v>231112.11152908552</v>
      </c>
      <c r="H215" s="17">
        <f t="shared" ref="H215:H221" si="108">SUM(I215:J215)</f>
        <v>1096884.7549574694</v>
      </c>
      <c r="I215" s="14">
        <f t="shared" si="96"/>
        <v>646824.32724293449</v>
      </c>
      <c r="J215" s="14">
        <f t="shared" si="97"/>
        <v>450060.42771453492</v>
      </c>
      <c r="K215" s="17">
        <f t="shared" ref="K215:K221" si="109">SUM(L215:M215)</f>
        <v>353144.69881021831</v>
      </c>
      <c r="L215" s="14">
        <f t="shared" si="98"/>
        <v>120729.32349431464</v>
      </c>
      <c r="M215" s="14">
        <f t="shared" si="99"/>
        <v>232415.37531590366</v>
      </c>
      <c r="N215" s="17">
        <f t="shared" ref="N215:N221" si="110">SUM(O215:P215)</f>
        <v>31572.343484275974</v>
      </c>
      <c r="O215" s="14">
        <f t="shared" si="100"/>
        <v>13657.732273004338</v>
      </c>
      <c r="P215" s="14">
        <f t="shared" si="101"/>
        <v>17914.611211271636</v>
      </c>
      <c r="Q215" s="17">
        <f t="shared" ref="Q215:Q221" si="111">SUM(R215:S215)</f>
        <v>217172.92616085429</v>
      </c>
      <c r="R215" s="14">
        <f t="shared" si="102"/>
        <v>61187.818956082265</v>
      </c>
      <c r="S215" s="55">
        <f t="shared" si="103"/>
        <v>155985.10720477204</v>
      </c>
    </row>
    <row r="216" spans="1:19">
      <c r="A216" s="48" t="s">
        <v>7</v>
      </c>
      <c r="B216" s="40">
        <f t="shared" si="104"/>
        <v>2785331.5324143916</v>
      </c>
      <c r="C216" s="39">
        <f t="shared" si="105"/>
        <v>1698120.6366666125</v>
      </c>
      <c r="D216" s="39">
        <f t="shared" si="106"/>
        <v>1087210.8957477794</v>
      </c>
      <c r="E216" s="17">
        <f t="shared" si="107"/>
        <v>758111.25270871189</v>
      </c>
      <c r="F216" s="14">
        <f t="shared" si="94"/>
        <v>553567.47260765173</v>
      </c>
      <c r="G216" s="14">
        <f t="shared" si="95"/>
        <v>204543.78010106011</v>
      </c>
      <c r="H216" s="17">
        <f t="shared" si="108"/>
        <v>1128904.2434157466</v>
      </c>
      <c r="I216" s="14">
        <f t="shared" si="96"/>
        <v>837332.4676127407</v>
      </c>
      <c r="J216" s="14">
        <f t="shared" si="97"/>
        <v>291571.77580300585</v>
      </c>
      <c r="K216" s="17">
        <f t="shared" si="109"/>
        <v>618469.30240710289</v>
      </c>
      <c r="L216" s="14">
        <f t="shared" si="98"/>
        <v>208391.31969080921</v>
      </c>
      <c r="M216" s="14">
        <f t="shared" si="99"/>
        <v>410077.98271629371</v>
      </c>
      <c r="N216" s="17">
        <f t="shared" si="110"/>
        <v>15457.951634542398</v>
      </c>
      <c r="O216" s="14">
        <f t="shared" si="100"/>
        <v>7807.0323762576872</v>
      </c>
      <c r="P216" s="14">
        <f t="shared" si="101"/>
        <v>7650.9192582847118</v>
      </c>
      <c r="Q216" s="17">
        <f t="shared" si="111"/>
        <v>264388.78224828839</v>
      </c>
      <c r="R216" s="14">
        <f t="shared" si="102"/>
        <v>91022.34437915335</v>
      </c>
      <c r="S216" s="55">
        <f t="shared" si="103"/>
        <v>173366.43786913506</v>
      </c>
    </row>
    <row r="217" spans="1:19">
      <c r="A217" s="54" t="s">
        <v>8</v>
      </c>
      <c r="B217" s="40">
        <f t="shared" si="104"/>
        <v>2802295.7786562406</v>
      </c>
      <c r="C217" s="39">
        <f t="shared" si="105"/>
        <v>1588956.4637921399</v>
      </c>
      <c r="D217" s="39">
        <f t="shared" si="106"/>
        <v>1213339.3148641009</v>
      </c>
      <c r="E217" s="17">
        <f t="shared" si="107"/>
        <v>466062.09214550175</v>
      </c>
      <c r="F217" s="14">
        <f t="shared" si="94"/>
        <v>254919.27711333739</v>
      </c>
      <c r="G217" s="14">
        <f t="shared" si="95"/>
        <v>211142.81503216439</v>
      </c>
      <c r="H217" s="17">
        <f t="shared" si="108"/>
        <v>1242795.5139567915</v>
      </c>
      <c r="I217" s="14">
        <f t="shared" si="96"/>
        <v>897410.31968312466</v>
      </c>
      <c r="J217" s="14">
        <f t="shared" si="97"/>
        <v>345385.19427366683</v>
      </c>
      <c r="K217" s="17">
        <f t="shared" si="109"/>
        <v>638395.43042617349</v>
      </c>
      <c r="L217" s="14">
        <f t="shared" si="98"/>
        <v>281675.20081920095</v>
      </c>
      <c r="M217" s="14">
        <f t="shared" si="99"/>
        <v>356720.22960697254</v>
      </c>
      <c r="N217" s="17">
        <f t="shared" si="110"/>
        <v>78648.793526202673</v>
      </c>
      <c r="O217" s="14">
        <f t="shared" si="100"/>
        <v>36975.682489464278</v>
      </c>
      <c r="P217" s="14">
        <f t="shared" si="101"/>
        <v>41673.111036738395</v>
      </c>
      <c r="Q217" s="17">
        <f t="shared" si="111"/>
        <v>376393.94860157126</v>
      </c>
      <c r="R217" s="14">
        <f t="shared" si="102"/>
        <v>117975.98368701254</v>
      </c>
      <c r="S217" s="55">
        <f t="shared" si="103"/>
        <v>258417.96491455869</v>
      </c>
    </row>
    <row r="218" spans="1:19">
      <c r="A218" s="48" t="s">
        <v>9</v>
      </c>
      <c r="B218" s="40">
        <f t="shared" si="104"/>
        <v>3116823.9227031074</v>
      </c>
      <c r="C218" s="39">
        <f t="shared" si="105"/>
        <v>1641338.0141172658</v>
      </c>
      <c r="D218" s="39">
        <f t="shared" si="106"/>
        <v>1475485.9085858415</v>
      </c>
      <c r="E218" s="17">
        <f t="shared" si="107"/>
        <v>236394.10457014287</v>
      </c>
      <c r="F218" s="14">
        <f t="shared" si="94"/>
        <v>157225.9410723701</v>
      </c>
      <c r="G218" s="14">
        <f t="shared" si="95"/>
        <v>79168.163497772766</v>
      </c>
      <c r="H218" s="17">
        <f t="shared" si="108"/>
        <v>1262031.3257024356</v>
      </c>
      <c r="I218" s="14">
        <f t="shared" si="96"/>
        <v>918453.40110909392</v>
      </c>
      <c r="J218" s="14">
        <f t="shared" si="97"/>
        <v>343577.92459334165</v>
      </c>
      <c r="K218" s="17">
        <f t="shared" si="109"/>
        <v>765688.6495457011</v>
      </c>
      <c r="L218" s="14">
        <f t="shared" si="98"/>
        <v>315600.77466262394</v>
      </c>
      <c r="M218" s="14">
        <f t="shared" si="99"/>
        <v>450087.87488307717</v>
      </c>
      <c r="N218" s="17">
        <f t="shared" si="110"/>
        <v>12420.235860256251</v>
      </c>
      <c r="O218" s="14">
        <f t="shared" si="100"/>
        <v>5511.6409196882287</v>
      </c>
      <c r="P218" s="14">
        <f t="shared" si="101"/>
        <v>6908.5949405680221</v>
      </c>
      <c r="Q218" s="17">
        <f t="shared" si="111"/>
        <v>840289.60702457186</v>
      </c>
      <c r="R218" s="14">
        <f t="shared" si="102"/>
        <v>244546.25635348991</v>
      </c>
      <c r="S218" s="55">
        <f t="shared" si="103"/>
        <v>595743.35067108192</v>
      </c>
    </row>
    <row r="219" spans="1:19">
      <c r="A219" s="54" t="s">
        <v>10</v>
      </c>
      <c r="B219" s="40">
        <f t="shared" si="104"/>
        <v>3028095.1013358496</v>
      </c>
      <c r="C219" s="39">
        <f t="shared" si="105"/>
        <v>1454743.0379029633</v>
      </c>
      <c r="D219" s="39">
        <f t="shared" si="106"/>
        <v>1573352.0634328863</v>
      </c>
      <c r="E219" s="17">
        <f t="shared" si="107"/>
        <v>207804.85641187287</v>
      </c>
      <c r="F219" s="14">
        <f t="shared" si="94"/>
        <v>116639.25172095808</v>
      </c>
      <c r="G219" s="14">
        <f t="shared" si="95"/>
        <v>91165.604690914784</v>
      </c>
      <c r="H219" s="17">
        <f t="shared" si="108"/>
        <v>1015438.6391200116</v>
      </c>
      <c r="I219" s="14">
        <f t="shared" si="96"/>
        <v>724622.64500824141</v>
      </c>
      <c r="J219" s="14">
        <f t="shared" si="97"/>
        <v>290815.99411177024</v>
      </c>
      <c r="K219" s="17">
        <f t="shared" si="109"/>
        <v>773527.96546521876</v>
      </c>
      <c r="L219" s="14">
        <f t="shared" si="98"/>
        <v>362802.92538404488</v>
      </c>
      <c r="M219" s="14">
        <f t="shared" si="99"/>
        <v>410725.04008117394</v>
      </c>
      <c r="N219" s="17">
        <f t="shared" si="110"/>
        <v>0</v>
      </c>
      <c r="O219" s="14">
        <f t="shared" si="100"/>
        <v>0</v>
      </c>
      <c r="P219" s="14">
        <f t="shared" si="101"/>
        <v>0</v>
      </c>
      <c r="Q219" s="17">
        <f t="shared" si="111"/>
        <v>1031323.6403387466</v>
      </c>
      <c r="R219" s="14">
        <f t="shared" si="102"/>
        <v>250678.21578971908</v>
      </c>
      <c r="S219" s="55">
        <f t="shared" si="103"/>
        <v>780645.42454902746</v>
      </c>
    </row>
    <row r="220" spans="1:19">
      <c r="A220" s="48" t="s">
        <v>11</v>
      </c>
      <c r="B220" s="40">
        <f t="shared" si="104"/>
        <v>3080721.396666171</v>
      </c>
      <c r="C220" s="39">
        <f t="shared" si="105"/>
        <v>1288591.8801519026</v>
      </c>
      <c r="D220" s="39">
        <f t="shared" si="106"/>
        <v>1792129.5165142682</v>
      </c>
      <c r="E220" s="17">
        <f t="shared" si="107"/>
        <v>178704.03237663396</v>
      </c>
      <c r="F220" s="14">
        <f t="shared" si="94"/>
        <v>53316.042439761251</v>
      </c>
      <c r="G220" s="14">
        <f t="shared" si="95"/>
        <v>125387.98993687272</v>
      </c>
      <c r="H220" s="17">
        <f t="shared" si="108"/>
        <v>860225.64808013616</v>
      </c>
      <c r="I220" s="14">
        <f t="shared" si="96"/>
        <v>503859.78194376105</v>
      </c>
      <c r="J220" s="14">
        <f t="shared" si="97"/>
        <v>356365.86613637517</v>
      </c>
      <c r="K220" s="17">
        <f t="shared" si="109"/>
        <v>789389.65633484221</v>
      </c>
      <c r="L220" s="14">
        <f t="shared" si="98"/>
        <v>449682.73509192921</v>
      </c>
      <c r="M220" s="14">
        <f t="shared" si="99"/>
        <v>339706.921242913</v>
      </c>
      <c r="N220" s="17">
        <f t="shared" si="110"/>
        <v>53523.461400498578</v>
      </c>
      <c r="O220" s="14">
        <f t="shared" si="100"/>
        <v>18896.854771305418</v>
      </c>
      <c r="P220" s="14">
        <f t="shared" si="101"/>
        <v>34626.606629193157</v>
      </c>
      <c r="Q220" s="17">
        <f t="shared" si="111"/>
        <v>1198878.5984740597</v>
      </c>
      <c r="R220" s="14">
        <f t="shared" si="102"/>
        <v>262836.46590514557</v>
      </c>
      <c r="S220" s="55">
        <f t="shared" si="103"/>
        <v>936042.13256891421</v>
      </c>
    </row>
    <row r="221" spans="1:19" ht="17.25" thickBot="1">
      <c r="A221" s="56" t="s">
        <v>12</v>
      </c>
      <c r="B221" s="57">
        <f t="shared" si="104"/>
        <v>3240225.627014441</v>
      </c>
      <c r="C221" s="58">
        <f t="shared" si="105"/>
        <v>1186840.2689061896</v>
      </c>
      <c r="D221" s="58">
        <f t="shared" si="106"/>
        <v>2053385.3581082514</v>
      </c>
      <c r="E221" s="59">
        <f t="shared" si="107"/>
        <v>157063.71074463916</v>
      </c>
      <c r="F221" s="50">
        <f t="shared" si="94"/>
        <v>83344.740955720961</v>
      </c>
      <c r="G221" s="50">
        <f t="shared" si="95"/>
        <v>73718.969788918213</v>
      </c>
      <c r="H221" s="59">
        <f t="shared" si="108"/>
        <v>517925.54516051133</v>
      </c>
      <c r="I221" s="50">
        <f t="shared" si="96"/>
        <v>333350.98170404695</v>
      </c>
      <c r="J221" s="50">
        <f t="shared" si="97"/>
        <v>184574.56345646438</v>
      </c>
      <c r="K221" s="59">
        <f t="shared" si="109"/>
        <v>857013.85826789518</v>
      </c>
      <c r="L221" s="50">
        <f t="shared" si="98"/>
        <v>378598.06786332192</v>
      </c>
      <c r="M221" s="50">
        <f t="shared" si="99"/>
        <v>478415.79040457332</v>
      </c>
      <c r="N221" s="59">
        <f t="shared" si="110"/>
        <v>83907.720500027848</v>
      </c>
      <c r="O221" s="50">
        <f t="shared" si="100"/>
        <v>29998.319788546763</v>
      </c>
      <c r="P221" s="50">
        <f t="shared" si="101"/>
        <v>53909.400711481081</v>
      </c>
      <c r="Q221" s="59">
        <f t="shared" si="111"/>
        <v>1624314.7923413673</v>
      </c>
      <c r="R221" s="50">
        <f t="shared" si="102"/>
        <v>361548.15859455295</v>
      </c>
      <c r="S221" s="60">
        <f t="shared" si="103"/>
        <v>1262766.6337468144</v>
      </c>
    </row>
    <row r="222" spans="1:19" ht="17.25" thickTop="1"/>
    <row r="225" spans="1:42" ht="31.5">
      <c r="A225" s="122" t="s">
        <v>216</v>
      </c>
    </row>
    <row r="226" spans="1:42">
      <c r="A226" s="124" t="s">
        <v>218</v>
      </c>
    </row>
    <row r="228" spans="1:42">
      <c r="A228" s="12" t="s">
        <v>215</v>
      </c>
    </row>
    <row r="229" spans="1:42" ht="22.5">
      <c r="B229" s="16" t="s">
        <v>37</v>
      </c>
      <c r="C229" s="16"/>
      <c r="D229" s="16" t="s">
        <v>38</v>
      </c>
      <c r="E229" s="16"/>
      <c r="F229" s="16" t="s">
        <v>154</v>
      </c>
      <c r="G229" s="16"/>
      <c r="H229" s="16" t="s">
        <v>39</v>
      </c>
      <c r="I229" s="16"/>
      <c r="J229" s="16" t="s">
        <v>40</v>
      </c>
      <c r="K229" s="16"/>
      <c r="L229" s="16" t="s">
        <v>51</v>
      </c>
      <c r="M229" s="16"/>
      <c r="N229" s="16" t="s">
        <v>158</v>
      </c>
      <c r="O229" s="16"/>
      <c r="P229" s="16" t="s">
        <v>159</v>
      </c>
      <c r="Q229" s="16"/>
      <c r="R229" s="16" t="s">
        <v>161</v>
      </c>
      <c r="S229" s="16"/>
      <c r="T229" s="16" t="s">
        <v>55</v>
      </c>
      <c r="U229" s="16"/>
      <c r="V229" s="16" t="s">
        <v>163</v>
      </c>
      <c r="W229" s="16"/>
      <c r="X229" s="16" t="s">
        <v>165</v>
      </c>
      <c r="Y229" s="16"/>
      <c r="Z229" s="16" t="s">
        <v>167</v>
      </c>
      <c r="AA229" s="16"/>
      <c r="AB229" s="16" t="s">
        <v>169</v>
      </c>
      <c r="AC229" s="16"/>
      <c r="AD229" s="16" t="s">
        <v>171</v>
      </c>
      <c r="AE229" s="16"/>
      <c r="AF229" s="16" t="s">
        <v>173</v>
      </c>
      <c r="AG229" s="16"/>
      <c r="AH229" s="16" t="s">
        <v>174</v>
      </c>
      <c r="AI229" s="16"/>
      <c r="AJ229" s="16" t="s">
        <v>61</v>
      </c>
      <c r="AK229" s="16"/>
      <c r="AL229" s="16" t="s">
        <v>175</v>
      </c>
      <c r="AM229" s="16"/>
      <c r="AN229" s="23" t="s">
        <v>176</v>
      </c>
      <c r="AO229" s="23"/>
    </row>
    <row r="230" spans="1:42" ht="17.25" thickBot="1">
      <c r="B230" s="86" t="s">
        <v>30</v>
      </c>
      <c r="C230" s="86" t="s">
        <v>31</v>
      </c>
      <c r="D230" s="86" t="s">
        <v>30</v>
      </c>
      <c r="E230" s="86" t="s">
        <v>31</v>
      </c>
      <c r="F230" s="86" t="s">
        <v>30</v>
      </c>
      <c r="G230" s="86" t="s">
        <v>31</v>
      </c>
      <c r="H230" s="86" t="s">
        <v>30</v>
      </c>
      <c r="I230" s="86" t="s">
        <v>31</v>
      </c>
      <c r="J230" s="86" t="s">
        <v>30</v>
      </c>
      <c r="K230" s="86" t="s">
        <v>31</v>
      </c>
      <c r="L230" s="86" t="s">
        <v>30</v>
      </c>
      <c r="M230" s="86" t="s">
        <v>31</v>
      </c>
      <c r="N230" s="86" t="s">
        <v>30</v>
      </c>
      <c r="O230" s="86" t="s">
        <v>31</v>
      </c>
      <c r="P230" s="86" t="s">
        <v>30</v>
      </c>
      <c r="Q230" s="86" t="s">
        <v>31</v>
      </c>
      <c r="R230" s="86" t="s">
        <v>30</v>
      </c>
      <c r="S230" s="86" t="s">
        <v>31</v>
      </c>
      <c r="T230" s="86" t="s">
        <v>30</v>
      </c>
      <c r="U230" s="86" t="s">
        <v>31</v>
      </c>
      <c r="V230" s="86" t="s">
        <v>30</v>
      </c>
      <c r="W230" s="86" t="s">
        <v>31</v>
      </c>
      <c r="X230" s="86" t="s">
        <v>30</v>
      </c>
      <c r="Y230" s="86" t="s">
        <v>31</v>
      </c>
      <c r="Z230" s="86" t="s">
        <v>30</v>
      </c>
      <c r="AA230" s="86" t="s">
        <v>31</v>
      </c>
      <c r="AB230" s="86" t="s">
        <v>30</v>
      </c>
      <c r="AC230" s="86" t="s">
        <v>31</v>
      </c>
      <c r="AD230" s="86" t="s">
        <v>30</v>
      </c>
      <c r="AE230" s="86" t="s">
        <v>31</v>
      </c>
      <c r="AF230" s="86" t="s">
        <v>30</v>
      </c>
      <c r="AG230" s="86" t="s">
        <v>31</v>
      </c>
      <c r="AH230" s="86" t="s">
        <v>30</v>
      </c>
      <c r="AI230" s="86" t="s">
        <v>31</v>
      </c>
      <c r="AJ230" s="86" t="s">
        <v>30</v>
      </c>
      <c r="AK230" s="86" t="s">
        <v>31</v>
      </c>
      <c r="AL230" s="86" t="s">
        <v>30</v>
      </c>
      <c r="AM230" s="86" t="s">
        <v>31</v>
      </c>
      <c r="AN230" s="23" t="s">
        <v>30</v>
      </c>
      <c r="AO230" s="23" t="s">
        <v>31</v>
      </c>
    </row>
    <row r="231" spans="1:42" ht="17.25" thickTop="1">
      <c r="A231" s="84" t="s">
        <v>22</v>
      </c>
      <c r="B231" s="112">
        <v>0.29399999999999998</v>
      </c>
      <c r="C231" s="113">
        <v>0.32</v>
      </c>
      <c r="D231" s="113">
        <v>7.0000000000000007E-2</v>
      </c>
      <c r="E231" s="113">
        <v>5.1999999999999998E-2</v>
      </c>
      <c r="F231" s="113">
        <v>5.1999999999999998E-2</v>
      </c>
      <c r="G231" s="113">
        <v>2.5999999999999999E-2</v>
      </c>
      <c r="H231" s="113">
        <v>1.4E-2</v>
      </c>
      <c r="I231" s="113">
        <v>4.5999999999999999E-2</v>
      </c>
      <c r="J231" s="113">
        <v>0.182</v>
      </c>
      <c r="K231" s="113">
        <v>6.5000000000000002E-2</v>
      </c>
      <c r="L231" s="113">
        <v>0.14299999999999999</v>
      </c>
      <c r="M231" s="113">
        <v>9.8000000000000004E-2</v>
      </c>
      <c r="N231" s="113">
        <v>2.4E-2</v>
      </c>
      <c r="O231" s="113">
        <v>3.9E-2</v>
      </c>
      <c r="P231" s="113">
        <v>3.0000000000000001E-3</v>
      </c>
      <c r="Q231" s="113">
        <v>1.2999999999999999E-2</v>
      </c>
      <c r="R231" s="113">
        <v>5.8999999999999997E-2</v>
      </c>
      <c r="S231" s="113">
        <v>2.5999999999999999E-2</v>
      </c>
      <c r="T231" s="113">
        <v>3.7999999999999999E-2</v>
      </c>
      <c r="U231" s="113">
        <v>7.0000000000000001E-3</v>
      </c>
      <c r="V231" s="113">
        <v>3.0000000000000001E-3</v>
      </c>
      <c r="W231" s="113">
        <v>7.0000000000000001E-3</v>
      </c>
      <c r="X231" s="113">
        <v>6.3E-2</v>
      </c>
      <c r="Y231" s="113">
        <v>0.105</v>
      </c>
      <c r="Z231" s="113">
        <v>3.7999999999999999E-2</v>
      </c>
      <c r="AA231" s="113">
        <v>0.157</v>
      </c>
      <c r="AB231" s="113">
        <v>0</v>
      </c>
      <c r="AC231" s="113">
        <v>7.0000000000000001E-3</v>
      </c>
      <c r="AD231" s="113">
        <v>3.0000000000000001E-3</v>
      </c>
      <c r="AE231" s="113">
        <v>0</v>
      </c>
      <c r="AF231" s="113">
        <v>3.0000000000000001E-3</v>
      </c>
      <c r="AG231" s="113">
        <v>0</v>
      </c>
      <c r="AH231" s="113">
        <v>0</v>
      </c>
      <c r="AI231" s="113">
        <v>7.0000000000000001E-3</v>
      </c>
      <c r="AJ231" s="113">
        <v>0</v>
      </c>
      <c r="AK231" s="113">
        <v>1.2999999999999999E-2</v>
      </c>
      <c r="AL231" s="113">
        <v>7.0000000000000001E-3</v>
      </c>
      <c r="AM231" s="114">
        <v>1.2999999999999999E-2</v>
      </c>
      <c r="AN231" s="118">
        <f>SUM(B231,D231,F231,H231,J231,L231,N231,P231,R231,T231,V231,X231,Z231,AB231,AD231,AF231,AH231,AJ231,AL231)</f>
        <v>0.99600000000000011</v>
      </c>
      <c r="AO231" s="4">
        <f>SUM(C231,E231,G231,I231,K231,M231,O231,Q231,S231,U231,W231,Y231,AA231,AC231,AE231,AG231,AI231,AK231,AM231)</f>
        <v>1.0010000000000001</v>
      </c>
    </row>
    <row r="232" spans="1:42" ht="17.25" thickBot="1">
      <c r="A232" s="84" t="s">
        <v>23</v>
      </c>
      <c r="B232" s="108">
        <v>0.20799999999999999</v>
      </c>
      <c r="C232" s="109">
        <v>0.16900000000000001</v>
      </c>
      <c r="D232" s="109">
        <v>6.6000000000000003E-2</v>
      </c>
      <c r="E232" s="109">
        <v>4.2000000000000003E-2</v>
      </c>
      <c r="F232" s="109">
        <v>4.2999999999999997E-2</v>
      </c>
      <c r="G232" s="109">
        <v>1.6E-2</v>
      </c>
      <c r="H232" s="109">
        <v>3.5999999999999997E-2</v>
      </c>
      <c r="I232" s="109">
        <v>2.3E-2</v>
      </c>
      <c r="J232" s="109">
        <v>0.124</v>
      </c>
      <c r="K232" s="109">
        <v>4.5999999999999999E-2</v>
      </c>
      <c r="L232" s="109">
        <v>0.17499999999999999</v>
      </c>
      <c r="M232" s="109">
        <v>0.09</v>
      </c>
      <c r="N232" s="109">
        <v>0.03</v>
      </c>
      <c r="O232" s="109">
        <v>9.5000000000000001E-2</v>
      </c>
      <c r="P232" s="109">
        <v>1.2999999999999999E-2</v>
      </c>
      <c r="Q232" s="109">
        <v>3.9E-2</v>
      </c>
      <c r="R232" s="109">
        <v>9.5000000000000001E-2</v>
      </c>
      <c r="S232" s="109">
        <v>2.5000000000000001E-2</v>
      </c>
      <c r="T232" s="109">
        <v>3.5000000000000003E-2</v>
      </c>
      <c r="U232" s="109">
        <v>2.1000000000000001E-2</v>
      </c>
      <c r="V232" s="109">
        <v>0.01</v>
      </c>
      <c r="W232" s="109">
        <v>1.2E-2</v>
      </c>
      <c r="X232" s="109">
        <v>8.6999999999999994E-2</v>
      </c>
      <c r="Y232" s="109">
        <v>0.16900000000000001</v>
      </c>
      <c r="Z232" s="109">
        <v>0.06</v>
      </c>
      <c r="AA232" s="109">
        <v>0.183</v>
      </c>
      <c r="AB232" s="109">
        <v>4.0000000000000001E-3</v>
      </c>
      <c r="AC232" s="109">
        <v>1.2E-2</v>
      </c>
      <c r="AD232" s="109">
        <v>4.0000000000000001E-3</v>
      </c>
      <c r="AE232" s="109">
        <v>2.8000000000000001E-2</v>
      </c>
      <c r="AF232" s="109">
        <v>1E-3</v>
      </c>
      <c r="AG232" s="109">
        <v>8.9999999999999993E-3</v>
      </c>
      <c r="AH232" s="109">
        <v>2E-3</v>
      </c>
      <c r="AI232" s="109">
        <v>2E-3</v>
      </c>
      <c r="AJ232" s="109">
        <v>2E-3</v>
      </c>
      <c r="AK232" s="109">
        <v>1.4E-2</v>
      </c>
      <c r="AL232" s="109">
        <v>4.0000000000000001E-3</v>
      </c>
      <c r="AM232" s="110">
        <v>5.0000000000000001E-3</v>
      </c>
      <c r="AN232" s="118">
        <f>SUM(B232,D232,F232,H232,J232,L232,N232,P232,R232,T232,V232,X232,Z232,AB232,AD232,AF232,AH232,AJ232,AL232)</f>
        <v>0.999</v>
      </c>
      <c r="AO232" s="4">
        <f>SUM(C232,E232,G232,I232,K232,M232,O232,Q232,S232,U232,W232,Y232,AA232,AC232,AE232,AG232,AI232,AK232,AM232)</f>
        <v>1.0000000000000002</v>
      </c>
    </row>
    <row r="233" spans="1:42" ht="17.25" thickTop="1"/>
    <row r="234" spans="1:42">
      <c r="A234" s="12" t="s">
        <v>182</v>
      </c>
    </row>
    <row r="235" spans="1:42" ht="22.5">
      <c r="B235" s="16" t="s">
        <v>37</v>
      </c>
      <c r="C235" s="16"/>
      <c r="D235" s="16" t="s">
        <v>38</v>
      </c>
      <c r="E235" s="16"/>
      <c r="F235" s="16" t="s">
        <v>154</v>
      </c>
      <c r="G235" s="16"/>
      <c r="H235" s="16" t="s">
        <v>39</v>
      </c>
      <c r="I235" s="16"/>
      <c r="J235" s="16" t="s">
        <v>40</v>
      </c>
      <c r="K235" s="16"/>
      <c r="L235" s="16" t="s">
        <v>51</v>
      </c>
      <c r="M235" s="16"/>
      <c r="N235" s="16" t="s">
        <v>158</v>
      </c>
      <c r="O235" s="16"/>
      <c r="P235" s="16" t="s">
        <v>159</v>
      </c>
      <c r="Q235" s="16"/>
      <c r="R235" s="16" t="s">
        <v>161</v>
      </c>
      <c r="S235" s="16"/>
      <c r="T235" s="16" t="s">
        <v>55</v>
      </c>
      <c r="U235" s="16"/>
      <c r="V235" s="16" t="s">
        <v>163</v>
      </c>
      <c r="W235" s="16"/>
      <c r="X235" s="16" t="s">
        <v>165</v>
      </c>
      <c r="Y235" s="16"/>
      <c r="Z235" s="16" t="s">
        <v>167</v>
      </c>
      <c r="AA235" s="16"/>
      <c r="AB235" s="16" t="s">
        <v>169</v>
      </c>
      <c r="AC235" s="16"/>
      <c r="AD235" s="16" t="s">
        <v>171</v>
      </c>
      <c r="AE235" s="16"/>
      <c r="AF235" s="16" t="s">
        <v>173</v>
      </c>
      <c r="AG235" s="16"/>
      <c r="AH235" s="16" t="s">
        <v>174</v>
      </c>
      <c r="AI235" s="16"/>
      <c r="AJ235" s="16" t="s">
        <v>61</v>
      </c>
      <c r="AK235" s="16"/>
      <c r="AL235" s="16" t="s">
        <v>175</v>
      </c>
      <c r="AM235" s="16"/>
      <c r="AN235" s="23" t="s">
        <v>176</v>
      </c>
      <c r="AO235" s="23"/>
    </row>
    <row r="236" spans="1:42">
      <c r="B236" s="16" t="s">
        <v>30</v>
      </c>
      <c r="C236" s="16" t="s">
        <v>31</v>
      </c>
      <c r="D236" s="16" t="s">
        <v>30</v>
      </c>
      <c r="E236" s="16" t="s">
        <v>31</v>
      </c>
      <c r="F236" s="16" t="s">
        <v>30</v>
      </c>
      <c r="G236" s="16" t="s">
        <v>31</v>
      </c>
      <c r="H236" s="16" t="s">
        <v>30</v>
      </c>
      <c r="I236" s="16" t="s">
        <v>31</v>
      </c>
      <c r="J236" s="16" t="s">
        <v>30</v>
      </c>
      <c r="K236" s="16" t="s">
        <v>31</v>
      </c>
      <c r="L236" s="16" t="s">
        <v>30</v>
      </c>
      <c r="M236" s="16" t="s">
        <v>31</v>
      </c>
      <c r="N236" s="16" t="s">
        <v>30</v>
      </c>
      <c r="O236" s="16" t="s">
        <v>31</v>
      </c>
      <c r="P236" s="16" t="s">
        <v>30</v>
      </c>
      <c r="Q236" s="16" t="s">
        <v>31</v>
      </c>
      <c r="R236" s="16" t="s">
        <v>30</v>
      </c>
      <c r="S236" s="16" t="s">
        <v>31</v>
      </c>
      <c r="T236" s="16" t="s">
        <v>30</v>
      </c>
      <c r="U236" s="16" t="s">
        <v>31</v>
      </c>
      <c r="V236" s="16" t="s">
        <v>30</v>
      </c>
      <c r="W236" s="16" t="s">
        <v>31</v>
      </c>
      <c r="X236" s="16" t="s">
        <v>30</v>
      </c>
      <c r="Y236" s="16" t="s">
        <v>31</v>
      </c>
      <c r="Z236" s="16" t="s">
        <v>30</v>
      </c>
      <c r="AA236" s="16" t="s">
        <v>31</v>
      </c>
      <c r="AB236" s="16" t="s">
        <v>30</v>
      </c>
      <c r="AC236" s="16" t="s">
        <v>31</v>
      </c>
      <c r="AD236" s="16" t="s">
        <v>30</v>
      </c>
      <c r="AE236" s="16" t="s">
        <v>31</v>
      </c>
      <c r="AF236" s="16" t="s">
        <v>30</v>
      </c>
      <c r="AG236" s="16" t="s">
        <v>31</v>
      </c>
      <c r="AH236" s="16" t="s">
        <v>30</v>
      </c>
      <c r="AI236" s="16" t="s">
        <v>31</v>
      </c>
      <c r="AJ236" s="16" t="s">
        <v>30</v>
      </c>
      <c r="AK236" s="16" t="s">
        <v>31</v>
      </c>
      <c r="AL236" s="16" t="s">
        <v>30</v>
      </c>
      <c r="AM236" s="16" t="s">
        <v>31</v>
      </c>
      <c r="AN236" s="23" t="s">
        <v>30</v>
      </c>
      <c r="AO236" s="23" t="s">
        <v>31</v>
      </c>
    </row>
    <row r="237" spans="1:42">
      <c r="A237" s="11" t="s">
        <v>5</v>
      </c>
      <c r="B237" s="1">
        <f t="shared" ref="B237:AL237" si="112">SUM(B238:B239)</f>
        <v>103.04717232399997</v>
      </c>
      <c r="C237" s="1">
        <f t="shared" si="112"/>
        <v>52.367715237999988</v>
      </c>
      <c r="D237" s="1">
        <f t="shared" si="112"/>
        <v>29.766593915999998</v>
      </c>
      <c r="E237" s="1">
        <f t="shared" si="112"/>
        <v>11.007512863999999</v>
      </c>
      <c r="F237" s="1">
        <f t="shared" si="112"/>
        <v>20.198122875999999</v>
      </c>
      <c r="G237" s="1">
        <f t="shared" si="112"/>
        <v>4.6446819219999993</v>
      </c>
      <c r="H237" s="1">
        <f t="shared" si="112"/>
        <v>13.192820291999997</v>
      </c>
      <c r="I237" s="1">
        <f t="shared" si="112"/>
        <v>7.3055735359999989</v>
      </c>
      <c r="J237" s="1">
        <f t="shared" si="112"/>
        <v>62.279097171999993</v>
      </c>
      <c r="K237" s="1">
        <f t="shared" si="112"/>
        <v>12.642594216999997</v>
      </c>
      <c r="L237" s="1">
        <f t="shared" si="112"/>
        <v>73.56421118199998</v>
      </c>
      <c r="M237" s="1">
        <f t="shared" si="112"/>
        <v>22.608458949999996</v>
      </c>
      <c r="N237" s="1">
        <f t="shared" si="112"/>
        <v>12.546280055999997</v>
      </c>
      <c r="O237" s="1">
        <f t="shared" si="112"/>
        <v>19.165880924999996</v>
      </c>
      <c r="P237" s="1">
        <f t="shared" si="112"/>
        <v>4.5053634699999989</v>
      </c>
      <c r="Q237" s="1">
        <f t="shared" si="112"/>
        <v>7.6486029229999986</v>
      </c>
      <c r="R237" s="1">
        <f t="shared" si="112"/>
        <v>37.590280885999995</v>
      </c>
      <c r="S237" s="1">
        <f t="shared" si="112"/>
        <v>6.1910160399999983</v>
      </c>
      <c r="T237" s="1">
        <f t="shared" si="112"/>
        <v>15.895918471999998</v>
      </c>
      <c r="U237" s="1">
        <f t="shared" si="112"/>
        <v>4.1184784969999999</v>
      </c>
      <c r="V237" s="1">
        <f t="shared" si="112"/>
        <v>3.5527974819999999</v>
      </c>
      <c r="W237" s="1">
        <f t="shared" si="112"/>
        <v>2.5721443789999996</v>
      </c>
      <c r="X237" s="1">
        <f t="shared" si="112"/>
        <v>35.553541613999997</v>
      </c>
      <c r="Y237" s="1">
        <f t="shared" si="112"/>
        <v>36.692201762999993</v>
      </c>
      <c r="Z237" s="1">
        <f t="shared" si="112"/>
        <v>23.833968371999994</v>
      </c>
      <c r="AA237" s="1">
        <f t="shared" si="112"/>
        <v>42.888897370999992</v>
      </c>
      <c r="AB237" s="1">
        <f t="shared" si="112"/>
        <v>1.2700879839999999</v>
      </c>
      <c r="AC237" s="1">
        <f t="shared" si="112"/>
        <v>2.5721443789999996</v>
      </c>
      <c r="AD237" s="1">
        <f t="shared" si="112"/>
        <v>1.6476655060000001</v>
      </c>
      <c r="AE237" s="1">
        <f t="shared" si="112"/>
        <v>4.8108172559999991</v>
      </c>
      <c r="AF237" s="1">
        <f t="shared" si="112"/>
        <v>0.69509951800000003</v>
      </c>
      <c r="AG237" s="1">
        <f t="shared" si="112"/>
        <v>1.5463341179999994</v>
      </c>
      <c r="AH237" s="1">
        <f t="shared" si="112"/>
        <v>0.63504399199999995</v>
      </c>
      <c r="AI237" s="1">
        <f t="shared" si="112"/>
        <v>0.85399535899999979</v>
      </c>
      <c r="AJ237" s="1">
        <f t="shared" si="112"/>
        <v>0.63504399199999995</v>
      </c>
      <c r="AK237" s="1">
        <f t="shared" si="112"/>
        <v>3.3532303729999993</v>
      </c>
      <c r="AL237" s="1">
        <f t="shared" si="112"/>
        <v>2.1511022020000001</v>
      </c>
      <c r="AM237" s="1">
        <f>SUM(AM238:AM239)</f>
        <v>1.8068962549999996</v>
      </c>
      <c r="AN237" s="1">
        <f>SUM(AL237,AJ237,AH237,AF237,AD237,AB237,Z237,X237,V237,T237,R237,P237,N237,L237,J237,H237,F237,D237,B237)</f>
        <v>442.56021130799991</v>
      </c>
      <c r="AO237" s="1">
        <f>SUM(AM237,AK237,AI237,AG237,AE237,AC237,AA237,Y237,W237,U237,S237,Q237,O237,M237,K237,I237,G237,E237,C237)</f>
        <v>244.79717636499996</v>
      </c>
      <c r="AP237" s="1">
        <f>SUM(AN237:AO237)</f>
        <v>687.35738767299983</v>
      </c>
    </row>
    <row r="238" spans="1:42">
      <c r="A238" s="13" t="s">
        <v>22</v>
      </c>
      <c r="B238" s="1">
        <f>$F199*B231</f>
        <v>37.002597156</v>
      </c>
      <c r="C238" s="1">
        <f>$G199*C231</f>
        <v>23.330996799999998</v>
      </c>
      <c r="D238" s="1">
        <f>$F199*D231</f>
        <v>8.8101421800000015</v>
      </c>
      <c r="E238" s="1">
        <f>$G199*E231</f>
        <v>3.7912869799999993</v>
      </c>
      <c r="F238" s="1">
        <f>$F199*F231</f>
        <v>6.5446770480000005</v>
      </c>
      <c r="G238" s="1">
        <f>$G199*G231</f>
        <v>1.8956434899999997</v>
      </c>
      <c r="H238" s="1">
        <f>$F199*H231</f>
        <v>1.7620284360000003</v>
      </c>
      <c r="I238" s="1">
        <f>$G199*I231</f>
        <v>3.3538307899999995</v>
      </c>
      <c r="J238" s="1">
        <f>$F199*J231</f>
        <v>22.906369668</v>
      </c>
      <c r="K238" s="1">
        <f>$G199*K231</f>
        <v>4.7391087249999995</v>
      </c>
      <c r="L238" s="1">
        <f>$F199*L231</f>
        <v>17.997861881999999</v>
      </c>
      <c r="M238" s="1">
        <f>$G199*M231</f>
        <v>7.1451177699999997</v>
      </c>
      <c r="N238" s="1">
        <f>$F199*N231</f>
        <v>3.0206201760000004</v>
      </c>
      <c r="O238" s="1">
        <f>$G199*O231</f>
        <v>2.8434652349999996</v>
      </c>
      <c r="P238" s="1">
        <f>$F199*P231</f>
        <v>0.37757752200000005</v>
      </c>
      <c r="Q238" s="1">
        <f>$G199*Q231</f>
        <v>0.94782174499999983</v>
      </c>
      <c r="R238" s="1">
        <f>$F199*R231</f>
        <v>7.4256912660000003</v>
      </c>
      <c r="S238" s="1">
        <f>$G199*S231</f>
        <v>1.8956434899999997</v>
      </c>
      <c r="T238" s="1">
        <f>$F199*T231</f>
        <v>4.782648612</v>
      </c>
      <c r="U238" s="1">
        <f>$G199*U231</f>
        <v>0.51036555499999992</v>
      </c>
      <c r="V238" s="1">
        <f>$F199*V231</f>
        <v>0.37757752200000005</v>
      </c>
      <c r="W238" s="1">
        <f>$G199*W231</f>
        <v>0.51036555499999992</v>
      </c>
      <c r="X238" s="1">
        <f>$F199*X231</f>
        <v>7.9291279620000008</v>
      </c>
      <c r="Y238" s="1">
        <f>$G199*Y231</f>
        <v>7.6554833249999987</v>
      </c>
      <c r="Z238" s="1">
        <f>$F199*Z231</f>
        <v>4.782648612</v>
      </c>
      <c r="AA238" s="1">
        <f>$G199*AA231</f>
        <v>11.446770304999999</v>
      </c>
      <c r="AB238" s="1">
        <f>$F199*AB231</f>
        <v>0</v>
      </c>
      <c r="AC238" s="1">
        <f>$G199*AC231</f>
        <v>0.51036555499999992</v>
      </c>
      <c r="AD238" s="1">
        <f>$F199*AD231</f>
        <v>0.37757752200000005</v>
      </c>
      <c r="AE238" s="1">
        <f>$G199*AE231</f>
        <v>0</v>
      </c>
      <c r="AF238" s="1">
        <f>$F199*AF231</f>
        <v>0.37757752200000005</v>
      </c>
      <c r="AG238" s="1">
        <f>$G199*AG231</f>
        <v>0</v>
      </c>
      <c r="AH238" s="1">
        <f>$F199*AH231</f>
        <v>0</v>
      </c>
      <c r="AI238" s="1">
        <f>$G199*AI231</f>
        <v>0.51036555499999992</v>
      </c>
      <c r="AJ238" s="1">
        <f>$F199*AJ231</f>
        <v>0</v>
      </c>
      <c r="AK238" s="1">
        <f>$G199*AK231</f>
        <v>0.94782174499999983</v>
      </c>
      <c r="AL238" s="1">
        <f>$F199*AL231</f>
        <v>0.88101421800000013</v>
      </c>
      <c r="AM238" s="1">
        <f>$G199*AM231</f>
        <v>0.94782174499999983</v>
      </c>
      <c r="AN238" s="1">
        <f t="shared" ref="AN238:AN239" si="113">SUM(AL238,AJ238,AH238,AF238,AD238,AB238,Z238,X238,V238,T238,R238,P238,N238,L238,J238,H238,F238,D238,B238)</f>
        <v>125.355737304</v>
      </c>
      <c r="AO238" s="1">
        <f t="shared" ref="AO238:AO239" si="114">SUM(AM238,AK238,AI238,AG238,AE238,AC238,AA238,Y238,W238,U238,S238,Q238,O238,M238,K238,I238,G238,E238,C238)</f>
        <v>72.982274364999995</v>
      </c>
      <c r="AP238" s="1">
        <f t="shared" ref="AP238:AP239" si="115">SUM(AN238:AO238)</f>
        <v>198.338011669</v>
      </c>
    </row>
    <row r="239" spans="1:42">
      <c r="A239" s="13" t="s">
        <v>23</v>
      </c>
      <c r="B239" s="1">
        <f>$I199*B232</f>
        <v>66.04457516799998</v>
      </c>
      <c r="C239" s="1">
        <f>$J199*C232</f>
        <v>29.036718437999994</v>
      </c>
      <c r="D239" s="1">
        <f>$I199*D232</f>
        <v>20.956451735999998</v>
      </c>
      <c r="E239" s="1">
        <f>$J199*E232</f>
        <v>7.2162258839999991</v>
      </c>
      <c r="F239" s="1">
        <f>$I199*F232</f>
        <v>13.653445827999997</v>
      </c>
      <c r="G239" s="1">
        <f>$J199*G232</f>
        <v>2.7490384319999994</v>
      </c>
      <c r="H239" s="1">
        <f>$I199*H232</f>
        <v>11.430791855999997</v>
      </c>
      <c r="I239" s="1">
        <f>$J199*I232</f>
        <v>3.951742745999999</v>
      </c>
      <c r="J239" s="1">
        <f>$I199*J232</f>
        <v>39.37272750399999</v>
      </c>
      <c r="K239" s="1">
        <f>$J199*K232</f>
        <v>7.9034854919999979</v>
      </c>
      <c r="L239" s="1">
        <f>$I199*L232</f>
        <v>55.566349299999985</v>
      </c>
      <c r="M239" s="1">
        <f>$J199*M232</f>
        <v>15.463341179999995</v>
      </c>
      <c r="N239" s="1">
        <f>$I199*N232</f>
        <v>9.5256598799999974</v>
      </c>
      <c r="O239" s="1">
        <f>$J199*O232</f>
        <v>16.322415689999996</v>
      </c>
      <c r="P239" s="1">
        <f>$I199*P232</f>
        <v>4.1277859479999988</v>
      </c>
      <c r="Q239" s="1">
        <f>$J199*Q232</f>
        <v>6.7007811779999988</v>
      </c>
      <c r="R239" s="1">
        <f>$I199*R232</f>
        <v>30.164589619999994</v>
      </c>
      <c r="S239" s="1">
        <f>$J199*S232</f>
        <v>4.2953725499999988</v>
      </c>
      <c r="T239" s="1">
        <f>$I199*T232</f>
        <v>11.113269859999999</v>
      </c>
      <c r="U239" s="1">
        <f>$J199*U232</f>
        <v>3.6081129419999995</v>
      </c>
      <c r="V239" s="1">
        <f>$I199*V232</f>
        <v>3.1752199599999997</v>
      </c>
      <c r="W239" s="1">
        <f>$J199*W232</f>
        <v>2.0617788239999997</v>
      </c>
      <c r="X239" s="1">
        <f>$I199*X232</f>
        <v>27.624413651999994</v>
      </c>
      <c r="Y239" s="1">
        <f>$J199*Y232</f>
        <v>29.036718437999994</v>
      </c>
      <c r="Z239" s="1">
        <f>$I199*Z232</f>
        <v>19.051319759999995</v>
      </c>
      <c r="AA239" s="1">
        <f>$J199*AA232</f>
        <v>31.442127065999991</v>
      </c>
      <c r="AB239" s="1">
        <f>$I199*AB232</f>
        <v>1.2700879839999999</v>
      </c>
      <c r="AC239" s="1">
        <f>$J199*AC232</f>
        <v>2.0617788239999997</v>
      </c>
      <c r="AD239" s="1">
        <f>$I199*AD232</f>
        <v>1.2700879839999999</v>
      </c>
      <c r="AE239" s="1">
        <f>$J199*AE232</f>
        <v>4.8108172559999991</v>
      </c>
      <c r="AF239" s="1">
        <f>$I199*AF232</f>
        <v>0.31752199599999997</v>
      </c>
      <c r="AG239" s="1">
        <f>$J199*AG232</f>
        <v>1.5463341179999994</v>
      </c>
      <c r="AH239" s="1">
        <f>$I199*AH232</f>
        <v>0.63504399199999995</v>
      </c>
      <c r="AI239" s="1">
        <f>$J199*AI232</f>
        <v>0.34362980399999993</v>
      </c>
      <c r="AJ239" s="1">
        <f>$I199*AJ232</f>
        <v>0.63504399199999995</v>
      </c>
      <c r="AK239" s="1">
        <f>$J199*AK232</f>
        <v>2.4054086279999995</v>
      </c>
      <c r="AL239" s="1">
        <f>$I199*AL232</f>
        <v>1.2700879839999999</v>
      </c>
      <c r="AM239" s="1">
        <f>$J199*AM232</f>
        <v>0.85907450999999979</v>
      </c>
      <c r="AN239" s="1">
        <f t="shared" si="113"/>
        <v>317.20447400399991</v>
      </c>
      <c r="AO239" s="1">
        <f t="shared" si="114"/>
        <v>171.81490199999996</v>
      </c>
      <c r="AP239" s="1">
        <f t="shared" si="115"/>
        <v>489.01937600399987</v>
      </c>
    </row>
    <row r="240" spans="1:42" ht="17.25" thickBot="1"/>
    <row r="241" spans="1:41" ht="23.25" thickTop="1">
      <c r="A241" s="131" t="s">
        <v>245</v>
      </c>
      <c r="B241" s="42" t="s">
        <v>37</v>
      </c>
      <c r="C241" s="42"/>
      <c r="D241" s="42" t="s">
        <v>38</v>
      </c>
      <c r="E241" s="42"/>
      <c r="F241" s="42" t="s">
        <v>154</v>
      </c>
      <c r="G241" s="42"/>
      <c r="H241" s="42" t="s">
        <v>39</v>
      </c>
      <c r="I241" s="42"/>
      <c r="J241" s="42" t="s">
        <v>40</v>
      </c>
      <c r="K241" s="42"/>
      <c r="L241" s="42" t="s">
        <v>51</v>
      </c>
      <c r="M241" s="42"/>
      <c r="N241" s="42" t="s">
        <v>158</v>
      </c>
      <c r="O241" s="42"/>
      <c r="P241" s="42" t="s">
        <v>159</v>
      </c>
      <c r="Q241" s="42"/>
      <c r="R241" s="42" t="s">
        <v>161</v>
      </c>
      <c r="S241" s="42"/>
      <c r="T241" s="42" t="s">
        <v>55</v>
      </c>
      <c r="U241" s="42"/>
      <c r="V241" s="42" t="s">
        <v>163</v>
      </c>
      <c r="W241" s="42"/>
      <c r="X241" s="42" t="s">
        <v>165</v>
      </c>
      <c r="Y241" s="42"/>
      <c r="Z241" s="42" t="s">
        <v>167</v>
      </c>
      <c r="AA241" s="42"/>
      <c r="AB241" s="42" t="s">
        <v>169</v>
      </c>
      <c r="AC241" s="42"/>
      <c r="AD241" s="42" t="s">
        <v>171</v>
      </c>
      <c r="AE241" s="42"/>
      <c r="AF241" s="42" t="s">
        <v>173</v>
      </c>
      <c r="AG241" s="42"/>
      <c r="AH241" s="42" t="s">
        <v>174</v>
      </c>
      <c r="AI241" s="42"/>
      <c r="AJ241" s="42" t="s">
        <v>61</v>
      </c>
      <c r="AK241" s="42"/>
      <c r="AL241" s="42" t="s">
        <v>175</v>
      </c>
      <c r="AM241" s="42"/>
      <c r="AN241" s="43"/>
    </row>
    <row r="242" spans="1:41">
      <c r="A242" s="44"/>
      <c r="B242" s="16" t="s">
        <v>30</v>
      </c>
      <c r="C242" s="16" t="s">
        <v>31</v>
      </c>
      <c r="D242" s="16" t="s">
        <v>30</v>
      </c>
      <c r="E242" s="16" t="s">
        <v>31</v>
      </c>
      <c r="F242" s="16" t="s">
        <v>30</v>
      </c>
      <c r="G242" s="16" t="s">
        <v>31</v>
      </c>
      <c r="H242" s="16" t="s">
        <v>30</v>
      </c>
      <c r="I242" s="16" t="s">
        <v>31</v>
      </c>
      <c r="J242" s="16" t="s">
        <v>30</v>
      </c>
      <c r="K242" s="16" t="s">
        <v>31</v>
      </c>
      <c r="L242" s="16" t="s">
        <v>30</v>
      </c>
      <c r="M242" s="16" t="s">
        <v>31</v>
      </c>
      <c r="N242" s="16" t="s">
        <v>30</v>
      </c>
      <c r="O242" s="16" t="s">
        <v>31</v>
      </c>
      <c r="P242" s="16" t="s">
        <v>30</v>
      </c>
      <c r="Q242" s="16" t="s">
        <v>31</v>
      </c>
      <c r="R242" s="16" t="s">
        <v>30</v>
      </c>
      <c r="S242" s="16" t="s">
        <v>31</v>
      </c>
      <c r="T242" s="16" t="s">
        <v>30</v>
      </c>
      <c r="U242" s="16" t="s">
        <v>31</v>
      </c>
      <c r="V242" s="16" t="s">
        <v>30</v>
      </c>
      <c r="W242" s="16" t="s">
        <v>31</v>
      </c>
      <c r="X242" s="16" t="s">
        <v>30</v>
      </c>
      <c r="Y242" s="16" t="s">
        <v>31</v>
      </c>
      <c r="Z242" s="16" t="s">
        <v>30</v>
      </c>
      <c r="AA242" s="16" t="s">
        <v>31</v>
      </c>
      <c r="AB242" s="16" t="s">
        <v>30</v>
      </c>
      <c r="AC242" s="16" t="s">
        <v>31</v>
      </c>
      <c r="AD242" s="16" t="s">
        <v>30</v>
      </c>
      <c r="AE242" s="16" t="s">
        <v>31</v>
      </c>
      <c r="AF242" s="16" t="s">
        <v>30</v>
      </c>
      <c r="AG242" s="16" t="s">
        <v>31</v>
      </c>
      <c r="AH242" s="16" t="s">
        <v>30</v>
      </c>
      <c r="AI242" s="16" t="s">
        <v>31</v>
      </c>
      <c r="AJ242" s="16" t="s">
        <v>30</v>
      </c>
      <c r="AK242" s="16" t="s">
        <v>31</v>
      </c>
      <c r="AL242" s="16" t="s">
        <v>30</v>
      </c>
      <c r="AM242" s="16" t="s">
        <v>31</v>
      </c>
      <c r="AN242" s="45"/>
    </row>
    <row r="243" spans="1:41">
      <c r="A243" s="46" t="s">
        <v>5</v>
      </c>
      <c r="B243" s="39">
        <f t="shared" ref="B243" si="116">SUM(B244:B245)</f>
        <v>1941621.2586231583</v>
      </c>
      <c r="C243" s="39">
        <f t="shared" ref="C243" si="117">SUM(C244:C245)</f>
        <v>948156.13308379462</v>
      </c>
      <c r="D243" s="39">
        <f t="shared" ref="D243" si="118">SUM(D244:D245)</f>
        <v>560864.02218188415</v>
      </c>
      <c r="E243" s="39">
        <f t="shared" ref="E243" si="119">SUM(E244:E245)</f>
        <v>199299.14422592559</v>
      </c>
      <c r="F243" s="39">
        <f t="shared" ref="F243" si="120">SUM(F244:F245)</f>
        <v>380574.29307248007</v>
      </c>
      <c r="G243" s="39">
        <f t="shared" ref="G243" si="121">SUM(G244:G245)</f>
        <v>84095.394090672518</v>
      </c>
      <c r="H243" s="39">
        <f t="shared" ref="H243" si="122">SUM(H244:H245)</f>
        <v>248579.94414055615</v>
      </c>
      <c r="I243" s="39">
        <f t="shared" ref="I243" si="123">SUM(I244:I245)</f>
        <v>132272.80056752783</v>
      </c>
      <c r="J243" s="39">
        <f t="shared" ref="J243" si="124">SUM(J244:J245)</f>
        <v>1173466.6396939978</v>
      </c>
      <c r="K243" s="39">
        <f t="shared" ref="K243" si="125">SUM(K244:K245)</f>
        <v>228903.49885342963</v>
      </c>
      <c r="L243" s="39">
        <f t="shared" ref="L243" si="126">SUM(L244:L245)</f>
        <v>1386101.4628884506</v>
      </c>
      <c r="M243" s="39">
        <f t="shared" ref="M243" si="127">SUM(M244:M245)</f>
        <v>409342.83490490483</v>
      </c>
      <c r="N243" s="39">
        <f t="shared" ref="N243" si="128">SUM(N244:N245)</f>
        <v>236397.79262235807</v>
      </c>
      <c r="O243" s="39">
        <f t="shared" ref="O243" si="129">SUM(O244:O245)</f>
        <v>347012.41905253078</v>
      </c>
      <c r="P243" s="39">
        <f t="shared" ref="P243" si="130">SUM(P244:P245)</f>
        <v>84890.339966551721</v>
      </c>
      <c r="Q243" s="39">
        <f t="shared" ref="Q243" si="131">SUM(Q244:Q245)</f>
        <v>138483.60078353601</v>
      </c>
      <c r="R243" s="39">
        <f t="shared" ref="R243" si="132">SUM(R244:R245)</f>
        <v>708278.42084197281</v>
      </c>
      <c r="S243" s="39">
        <f t="shared" ref="S243" si="133">SUM(S244:S245)</f>
        <v>112092.91453079502</v>
      </c>
      <c r="T243" s="39">
        <f t="shared" ref="T243" si="134">SUM(T244:T245)</f>
        <v>299511.88891951251</v>
      </c>
      <c r="U243" s="39">
        <f t="shared" ref="U243" si="135">SUM(U244:U245)</f>
        <v>74568.092729596305</v>
      </c>
      <c r="V243" s="39">
        <f t="shared" ref="V243" si="136">SUM(V244:V245)</f>
        <v>66942.032110738655</v>
      </c>
      <c r="W243" s="39">
        <f t="shared" ref="W243" si="137">SUM(W244:W245)</f>
        <v>46570.572289473814</v>
      </c>
      <c r="X243" s="39">
        <f t="shared" ref="X243" si="138">SUM(X244:X245)</f>
        <v>669902.05223717587</v>
      </c>
      <c r="Y243" s="39">
        <f t="shared" ref="Y243" si="139">SUM(Y244:Y245)</f>
        <v>664339.39269306848</v>
      </c>
      <c r="Z243" s="39">
        <f t="shared" ref="Z243" si="140">SUM(Z244:Z245)</f>
        <v>449081.12105128804</v>
      </c>
      <c r="AA243" s="39">
        <f t="shared" ref="AA243" si="141">SUM(AA244:AA245)</f>
        <v>776535.13999416842</v>
      </c>
      <c r="AB243" s="39">
        <f t="shared" ref="AB243" si="142">SUM(AB244:AB245)</f>
        <v>23931.077141084097</v>
      </c>
      <c r="AC243" s="39">
        <f t="shared" ref="AC243" si="143">SUM(AC244:AC245)</f>
        <v>46570.572289473814</v>
      </c>
      <c r="AD243" s="39">
        <f t="shared" ref="AD243" si="144">SUM(AD244:AD245)</f>
        <v>31045.416399112524</v>
      </c>
      <c r="AE243" s="39">
        <f t="shared" ref="AE243" si="145">SUM(AE244:AE245)</f>
        <v>87103.396924825574</v>
      </c>
      <c r="AF243" s="39">
        <f t="shared" ref="AF243" si="146">SUM(AF244:AF245)</f>
        <v>13097.10854329945</v>
      </c>
      <c r="AG243" s="39">
        <f t="shared" ref="AG243" si="147">SUM(AG244:AG245)</f>
        <v>27997.520440122498</v>
      </c>
      <c r="AH243" s="39">
        <f t="shared" ref="AH243" si="148">SUM(AH244:AH245)</f>
        <v>11965.538570542049</v>
      </c>
      <c r="AI243" s="39">
        <f t="shared" ref="AI243" si="149">SUM(AI244:AI245)</f>
        <v>15462.216244893239</v>
      </c>
      <c r="AJ243" s="39">
        <f t="shared" ref="AJ243" si="150">SUM(AJ244:AJ245)</f>
        <v>11965.538570542049</v>
      </c>
      <c r="AK243" s="39">
        <f t="shared" ref="AK243" si="151">SUM(AK244:AK245)</f>
        <v>60712.710672084591</v>
      </c>
      <c r="AL243" s="39">
        <f t="shared" ref="AL243" si="152">SUM(AL244:AL245)</f>
        <v>40531.202076483758</v>
      </c>
      <c r="AM243" s="39">
        <f>SUM(AM244:AM245)</f>
        <v>32715.190231962086</v>
      </c>
      <c r="AN243" s="47">
        <f>SUM(B243:AM243)</f>
        <v>12770980.694253972</v>
      </c>
    </row>
    <row r="244" spans="1:41">
      <c r="A244" s="48" t="s">
        <v>22</v>
      </c>
      <c r="B244" s="14">
        <f>B238*$O$122/$B$158*$H$26</f>
        <v>697205.24728678563</v>
      </c>
      <c r="C244" s="14">
        <f>C238*$P$122/$B$158*$H$26</f>
        <v>422424.91593038302</v>
      </c>
      <c r="D244" s="14">
        <f>D238*$O$122/$B$158*$H$26</f>
        <v>166001.24935399659</v>
      </c>
      <c r="E244" s="14">
        <f>E238*$P$122/$B$158*$H$26</f>
        <v>68644.048838687217</v>
      </c>
      <c r="F244" s="14">
        <f>F238*$O$122/$B$158*$H$26</f>
        <v>123315.21380582605</v>
      </c>
      <c r="G244" s="14">
        <f>G238*$P$122/$B$158*$H$26</f>
        <v>34322.024419343608</v>
      </c>
      <c r="H244" s="14">
        <f>H238*$O$122/$B$158*$H$26</f>
        <v>33200.249870799322</v>
      </c>
      <c r="I244" s="14">
        <f>I238*$P$122/$B$158*$H$26</f>
        <v>60723.58166499254</v>
      </c>
      <c r="J244" s="14">
        <f>J238*$O$122/$B$158*$H$26</f>
        <v>431603.24832039105</v>
      </c>
      <c r="K244" s="14">
        <f>K238*$P$122/$B$158*$H$26</f>
        <v>85805.061048359043</v>
      </c>
      <c r="L244" s="14">
        <f>L238*$O$122/$B$158*$H$26</f>
        <v>339116.83796602156</v>
      </c>
      <c r="M244" s="14">
        <f>M238*$P$122/$B$158*$H$26</f>
        <v>129367.63050367979</v>
      </c>
      <c r="N244" s="14">
        <f>N238*$O$122/$B$158*$H$26</f>
        <v>56914.714064227403</v>
      </c>
      <c r="O244" s="14">
        <f>O238*$P$122/$B$158*$H$26</f>
        <v>51483.03662901542</v>
      </c>
      <c r="P244" s="14">
        <f>P238*$O$122/$B$158*$H$26</f>
        <v>7114.3392580284253</v>
      </c>
      <c r="Q244" s="14">
        <f>Q238*$P$122/$B$158*$H$26</f>
        <v>17161.012209671804</v>
      </c>
      <c r="R244" s="14">
        <f>R238*$O$122/$B$158*$H$26</f>
        <v>139915.33874122571</v>
      </c>
      <c r="S244" s="14">
        <f>S238*$P$122/$B$158*$H$26</f>
        <v>34322.024419343608</v>
      </c>
      <c r="T244" s="14">
        <f>T238*$O$122/$B$158*$H$26</f>
        <v>90114.963935026724</v>
      </c>
      <c r="U244" s="14">
        <f>U238*$P$122/$B$158*$H$26</f>
        <v>9240.5450359771276</v>
      </c>
      <c r="V244" s="14">
        <f>V238*$O$122/$B$158*$H$26</f>
        <v>7114.3392580284253</v>
      </c>
      <c r="W244" s="14">
        <f>W238*$P$122/$B$158*$H$26</f>
        <v>9240.5450359771276</v>
      </c>
      <c r="X244" s="14">
        <f>X238*$O$122/$B$158*$H$26</f>
        <v>149401.12441859694</v>
      </c>
      <c r="Y244" s="14">
        <f>Y238*$P$122/$B$158*$H$26</f>
        <v>138608.17553965689</v>
      </c>
      <c r="Z244" s="14">
        <f>Z238*$O$122/$B$158*$H$26</f>
        <v>90114.963935026724</v>
      </c>
      <c r="AA244" s="14">
        <f>AA238*$P$122/$B$158*$H$26</f>
        <v>207252.22437834414</v>
      </c>
      <c r="AB244" s="14">
        <f>AB238*$O$122/$B$158*$H$26</f>
        <v>0</v>
      </c>
      <c r="AC244" s="14">
        <f>AC238*$P$122/$B$158*$H$26</f>
        <v>9240.5450359771276</v>
      </c>
      <c r="AD244" s="14">
        <f>AD238*$O$122/$B$158*$H$26</f>
        <v>7114.3392580284253</v>
      </c>
      <c r="AE244" s="14">
        <f>AE238*$P$122/$B$158*$H$26</f>
        <v>0</v>
      </c>
      <c r="AF244" s="14">
        <f>AF238*$O$122/$B$158*$H$26</f>
        <v>7114.3392580284253</v>
      </c>
      <c r="AG244" s="14">
        <f>AG238*$P$122/$B$158*$H$26</f>
        <v>0</v>
      </c>
      <c r="AH244" s="14">
        <f>AH238*$O$122/$B$158*$H$26</f>
        <v>0</v>
      </c>
      <c r="AI244" s="14">
        <f>AI238*$P$122/$B$158*$H$26</f>
        <v>9240.5450359771276</v>
      </c>
      <c r="AJ244" s="14">
        <f>AJ238*$O$122/$B$158*$H$26</f>
        <v>0</v>
      </c>
      <c r="AK244" s="14">
        <f>AK238*$P$122/$B$158*$H$26</f>
        <v>17161.012209671804</v>
      </c>
      <c r="AL244" s="14">
        <f>AL238*$O$122/$B$158*$H$26</f>
        <v>16600.124935399661</v>
      </c>
      <c r="AM244" s="14">
        <f>AM238*$P$122/$B$158*$H$26</f>
        <v>17161.012209671804</v>
      </c>
      <c r="AN244" s="47">
        <f t="shared" ref="AN244:AN245" si="153">SUM(B244:AM244)</f>
        <v>3683358.5738101653</v>
      </c>
    </row>
    <row r="245" spans="1:41" ht="17.25" thickBot="1">
      <c r="A245" s="49" t="s">
        <v>23</v>
      </c>
      <c r="B245" s="50">
        <f>B239*$O$122/$B$158*$H$26</f>
        <v>1244416.0113363727</v>
      </c>
      <c r="C245" s="50">
        <f>C239*$P$122/$B$158*$H$26</f>
        <v>525731.21715341159</v>
      </c>
      <c r="D245" s="50">
        <f>D239*$O$122/$B$158*$H$26</f>
        <v>394862.7728278875</v>
      </c>
      <c r="E245" s="50">
        <f>E239*$P$122/$B$158*$H$26</f>
        <v>130655.09538723837</v>
      </c>
      <c r="F245" s="50">
        <f>F239*$O$122/$B$158*$H$26</f>
        <v>257259.07926665401</v>
      </c>
      <c r="G245" s="50">
        <f>G239*$P$122/$B$158*$H$26</f>
        <v>49773.369671328903</v>
      </c>
      <c r="H245" s="50">
        <f>H239*$O$122/$B$158*$H$26</f>
        <v>215379.69426975682</v>
      </c>
      <c r="I245" s="50">
        <f>I239*$P$122/$B$158*$H$26</f>
        <v>71549.218902535285</v>
      </c>
      <c r="J245" s="50">
        <f>J239*$O$122/$B$158*$H$26</f>
        <v>741863.39137360686</v>
      </c>
      <c r="K245" s="50">
        <f>K239*$P$122/$B$158*$H$26</f>
        <v>143098.43780507057</v>
      </c>
      <c r="L245" s="50">
        <f>L239*$O$122/$B$158*$H$26</f>
        <v>1046984.624922429</v>
      </c>
      <c r="M245" s="50">
        <f>M239*$P$122/$B$158*$H$26</f>
        <v>279975.20440122503</v>
      </c>
      <c r="N245" s="50">
        <f>N239*$O$122/$B$158*$H$26</f>
        <v>179483.07855813066</v>
      </c>
      <c r="O245" s="50">
        <f>O239*$P$122/$B$158*$H$26</f>
        <v>295529.38242351537</v>
      </c>
      <c r="P245" s="50">
        <f>P239*$O$122/$B$158*$H$26</f>
        <v>77776.000708523294</v>
      </c>
      <c r="Q245" s="50">
        <f>Q239*$P$122/$B$158*$H$26</f>
        <v>121322.58857386421</v>
      </c>
      <c r="R245" s="50">
        <f>R239*$O$122/$B$158*$H$26</f>
        <v>568363.08210074715</v>
      </c>
      <c r="S245" s="50">
        <f>S239*$P$122/$B$158*$H$26</f>
        <v>77770.890111451416</v>
      </c>
      <c r="T245" s="50">
        <f>T239*$O$122/$B$158*$H$26</f>
        <v>209396.92498448581</v>
      </c>
      <c r="U245" s="50">
        <f>U239*$P$122/$B$158*$H$26</f>
        <v>65327.547693619184</v>
      </c>
      <c r="V245" s="50">
        <f>V239*$O$122/$B$158*$H$26</f>
        <v>59827.692852710235</v>
      </c>
      <c r="W245" s="50">
        <f>W239*$P$122/$B$158*$H$26</f>
        <v>37330.027253496686</v>
      </c>
      <c r="X245" s="50">
        <f>X239*$O$122/$B$158*$H$26</f>
        <v>520500.92781857896</v>
      </c>
      <c r="Y245" s="50">
        <f>Y239*$P$122/$B$158*$H$26</f>
        <v>525731.21715341159</v>
      </c>
      <c r="Z245" s="50">
        <f>Z239*$O$122/$B$158*$H$26</f>
        <v>358966.15711626131</v>
      </c>
      <c r="AA245" s="50">
        <f>AA239*$P$122/$B$158*$H$26</f>
        <v>569282.91561582428</v>
      </c>
      <c r="AB245" s="50">
        <f>AB239*$O$122/$B$158*$H$26</f>
        <v>23931.077141084097</v>
      </c>
      <c r="AC245" s="50">
        <f>AC239*$P$122/$B$158*$H$26</f>
        <v>37330.027253496686</v>
      </c>
      <c r="AD245" s="50">
        <f>AD239*$O$122/$B$158*$H$26</f>
        <v>23931.077141084097</v>
      </c>
      <c r="AE245" s="50">
        <f>AE239*$P$122/$B$158*$H$26</f>
        <v>87103.396924825574</v>
      </c>
      <c r="AF245" s="50">
        <f>AF239*$O$122/$B$158*$H$26</f>
        <v>5982.7692852710243</v>
      </c>
      <c r="AG245" s="50">
        <f>AG239*$P$122/$B$158*$H$26</f>
        <v>27997.520440122498</v>
      </c>
      <c r="AH245" s="50">
        <f>AH239*$O$122/$B$158*$H$26</f>
        <v>11965.538570542049</v>
      </c>
      <c r="AI245" s="50">
        <f>AI239*$P$122/$B$158*$H$26</f>
        <v>6221.6712089161128</v>
      </c>
      <c r="AJ245" s="50">
        <f>AJ239*$O$122/$B$158*$H$26</f>
        <v>11965.538570542049</v>
      </c>
      <c r="AK245" s="50">
        <f>AK239*$P$122/$B$158*$H$26</f>
        <v>43551.698462412787</v>
      </c>
      <c r="AL245" s="50">
        <f>AL239*$O$122/$B$158*$H$26</f>
        <v>23931.077141084097</v>
      </c>
      <c r="AM245" s="50">
        <f>AM239*$P$122/$B$158*$H$26</f>
        <v>15554.178022290283</v>
      </c>
      <c r="AN245" s="51">
        <f t="shared" si="153"/>
        <v>9087622.1204438061</v>
      </c>
    </row>
    <row r="246" spans="1:41" ht="17.25" thickTop="1"/>
    <row r="247" spans="1:41">
      <c r="A247" s="12" t="s">
        <v>203</v>
      </c>
    </row>
    <row r="248" spans="1:41" ht="22.5">
      <c r="B248" s="16" t="s">
        <v>37</v>
      </c>
      <c r="C248" s="25"/>
      <c r="D248" s="16" t="s">
        <v>38</v>
      </c>
      <c r="E248" s="16"/>
      <c r="F248" s="16" t="s">
        <v>154</v>
      </c>
      <c r="G248" s="16"/>
      <c r="H248" s="16" t="s">
        <v>39</v>
      </c>
      <c r="I248" s="16"/>
      <c r="J248" s="16" t="s">
        <v>40</v>
      </c>
      <c r="K248" s="16"/>
      <c r="L248" s="16" t="s">
        <v>51</v>
      </c>
      <c r="M248" s="16"/>
      <c r="N248" s="16" t="s">
        <v>158</v>
      </c>
      <c r="O248" s="16"/>
      <c r="P248" s="16" t="s">
        <v>159</v>
      </c>
      <c r="Q248" s="16"/>
      <c r="R248" s="16" t="s">
        <v>161</v>
      </c>
      <c r="S248" s="16"/>
      <c r="T248" s="16" t="s">
        <v>55</v>
      </c>
      <c r="U248" s="16"/>
      <c r="V248" s="16" t="s">
        <v>163</v>
      </c>
      <c r="W248" s="16"/>
      <c r="X248" s="16" t="s">
        <v>165</v>
      </c>
      <c r="Y248" s="16"/>
      <c r="Z248" s="16" t="s">
        <v>167</v>
      </c>
      <c r="AA248" s="16"/>
      <c r="AB248" s="16" t="s">
        <v>169</v>
      </c>
      <c r="AC248" s="16"/>
      <c r="AD248" s="16" t="s">
        <v>171</v>
      </c>
      <c r="AE248" s="16"/>
      <c r="AF248" s="16" t="s">
        <v>173</v>
      </c>
      <c r="AG248" s="16"/>
      <c r="AH248" s="16" t="s">
        <v>174</v>
      </c>
      <c r="AI248" s="16"/>
      <c r="AJ248" s="16" t="s">
        <v>61</v>
      </c>
      <c r="AK248" s="16"/>
      <c r="AL248" s="16" t="s">
        <v>175</v>
      </c>
      <c r="AM248" s="16"/>
      <c r="AN248" s="23" t="s">
        <v>177</v>
      </c>
      <c r="AO248" s="23"/>
    </row>
    <row r="249" spans="1:41" ht="17.25" thickBot="1">
      <c r="B249" s="86" t="s">
        <v>22</v>
      </c>
      <c r="C249" s="86" t="s">
        <v>23</v>
      </c>
      <c r="D249" s="86" t="s">
        <v>22</v>
      </c>
      <c r="E249" s="86" t="s">
        <v>23</v>
      </c>
      <c r="F249" s="86" t="s">
        <v>22</v>
      </c>
      <c r="G249" s="86" t="s">
        <v>23</v>
      </c>
      <c r="H249" s="86" t="s">
        <v>22</v>
      </c>
      <c r="I249" s="86" t="s">
        <v>23</v>
      </c>
      <c r="J249" s="86" t="s">
        <v>22</v>
      </c>
      <c r="K249" s="86" t="s">
        <v>23</v>
      </c>
      <c r="L249" s="86" t="s">
        <v>22</v>
      </c>
      <c r="M249" s="86" t="s">
        <v>23</v>
      </c>
      <c r="N249" s="86" t="s">
        <v>22</v>
      </c>
      <c r="O249" s="86" t="s">
        <v>23</v>
      </c>
      <c r="P249" s="86" t="s">
        <v>22</v>
      </c>
      <c r="Q249" s="86" t="s">
        <v>23</v>
      </c>
      <c r="R249" s="86" t="s">
        <v>22</v>
      </c>
      <c r="S249" s="86" t="s">
        <v>23</v>
      </c>
      <c r="T249" s="86" t="s">
        <v>22</v>
      </c>
      <c r="U249" s="86" t="s">
        <v>23</v>
      </c>
      <c r="V249" s="86" t="s">
        <v>22</v>
      </c>
      <c r="W249" s="86" t="s">
        <v>23</v>
      </c>
      <c r="X249" s="86" t="s">
        <v>22</v>
      </c>
      <c r="Y249" s="86" t="s">
        <v>23</v>
      </c>
      <c r="Z249" s="86" t="s">
        <v>22</v>
      </c>
      <c r="AA249" s="86" t="s">
        <v>23</v>
      </c>
      <c r="AB249" s="86" t="s">
        <v>22</v>
      </c>
      <c r="AC249" s="86" t="s">
        <v>23</v>
      </c>
      <c r="AD249" s="86" t="s">
        <v>22</v>
      </c>
      <c r="AE249" s="86" t="s">
        <v>23</v>
      </c>
      <c r="AF249" s="86" t="s">
        <v>22</v>
      </c>
      <c r="AG249" s="86" t="s">
        <v>23</v>
      </c>
      <c r="AH249" s="86" t="s">
        <v>22</v>
      </c>
      <c r="AI249" s="86" t="s">
        <v>23</v>
      </c>
      <c r="AJ249" s="86" t="s">
        <v>22</v>
      </c>
      <c r="AK249" s="86" t="s">
        <v>23</v>
      </c>
      <c r="AL249" s="86" t="s">
        <v>22</v>
      </c>
      <c r="AM249" s="86" t="s">
        <v>23</v>
      </c>
      <c r="AN249" s="23" t="s">
        <v>22</v>
      </c>
      <c r="AO249" s="23" t="s">
        <v>23</v>
      </c>
    </row>
    <row r="250" spans="1:41" ht="17.25" thickTop="1">
      <c r="A250" s="11" t="s">
        <v>5</v>
      </c>
      <c r="B250" s="112">
        <v>0.30299999999999999</v>
      </c>
      <c r="C250" s="113">
        <v>0.19500000000000001</v>
      </c>
      <c r="D250" s="113">
        <v>6.4000000000000001E-2</v>
      </c>
      <c r="E250" s="113">
        <v>5.8000000000000003E-2</v>
      </c>
      <c r="F250" s="113">
        <v>4.2999999999999997E-2</v>
      </c>
      <c r="G250" s="113">
        <v>3.4000000000000002E-2</v>
      </c>
      <c r="H250" s="113">
        <v>2.5000000000000001E-2</v>
      </c>
      <c r="I250" s="113">
        <v>3.2000000000000001E-2</v>
      </c>
      <c r="J250" s="113">
        <v>0.14099999999999999</v>
      </c>
      <c r="K250" s="113">
        <v>9.7000000000000003E-2</v>
      </c>
      <c r="L250" s="113">
        <v>0.128</v>
      </c>
      <c r="M250" s="113">
        <v>0.14599999999999999</v>
      </c>
      <c r="N250" s="113">
        <v>0.03</v>
      </c>
      <c r="O250" s="113">
        <v>5.1999999999999998E-2</v>
      </c>
      <c r="P250" s="113">
        <v>7.0000000000000001E-3</v>
      </c>
      <c r="Q250" s="113">
        <v>2.1999999999999999E-2</v>
      </c>
      <c r="R250" s="113">
        <v>4.8000000000000001E-2</v>
      </c>
      <c r="S250" s="113">
        <v>7.0999999999999994E-2</v>
      </c>
      <c r="T250" s="113">
        <v>2.7E-2</v>
      </c>
      <c r="U250" s="113">
        <v>0.03</v>
      </c>
      <c r="V250" s="113">
        <v>5.0000000000000001E-3</v>
      </c>
      <c r="W250" s="113">
        <v>0.01</v>
      </c>
      <c r="X250" s="113">
        <v>7.6999999999999999E-2</v>
      </c>
      <c r="Y250" s="113">
        <v>0.115</v>
      </c>
      <c r="Z250" s="113">
        <v>0.08</v>
      </c>
      <c r="AA250" s="113">
        <v>0.10199999999999999</v>
      </c>
      <c r="AB250" s="113">
        <v>2E-3</v>
      </c>
      <c r="AC250" s="113">
        <v>6.0000000000000001E-3</v>
      </c>
      <c r="AD250" s="113">
        <v>2E-3</v>
      </c>
      <c r="AE250" s="113">
        <v>1.2E-2</v>
      </c>
      <c r="AF250" s="113">
        <v>2E-3</v>
      </c>
      <c r="AG250" s="113">
        <v>4.0000000000000001E-3</v>
      </c>
      <c r="AH250" s="113">
        <v>2E-3</v>
      </c>
      <c r="AI250" s="113">
        <v>2E-3</v>
      </c>
      <c r="AJ250" s="113">
        <v>5.0000000000000001E-3</v>
      </c>
      <c r="AK250" s="113">
        <v>6.0000000000000001E-3</v>
      </c>
      <c r="AL250" s="113">
        <v>8.9999999999999993E-3</v>
      </c>
      <c r="AM250" s="114">
        <v>4.0000000000000001E-3</v>
      </c>
      <c r="AN250" s="118">
        <f>SUM(AL250,AJ250,AH250,AF250,AD250,AB250,Z250,X250,V250,T250,R250,P250,N250,L250,J250,H250,F250,D250,B250)</f>
        <v>1</v>
      </c>
      <c r="AO250" s="4">
        <f>SUM(AM250,AK250,AI250,AG250,AE250,AC250,AA250,Y250,W250,U250,S250,Q250,O250,M250,K250,I250,G250,E250,C250)</f>
        <v>0.99800000000000022</v>
      </c>
    </row>
    <row r="251" spans="1:41">
      <c r="A251" s="84" t="s">
        <v>13</v>
      </c>
      <c r="B251" s="106">
        <v>0.23599999999999999</v>
      </c>
      <c r="C251" s="4">
        <v>0.17899999999999999</v>
      </c>
      <c r="D251" s="4">
        <v>0.124</v>
      </c>
      <c r="E251" s="4">
        <v>6.7000000000000004E-2</v>
      </c>
      <c r="F251" s="4">
        <v>6.7000000000000004E-2</v>
      </c>
      <c r="G251" s="4">
        <v>3.5999999999999997E-2</v>
      </c>
      <c r="H251" s="4">
        <v>2.1999999999999999E-2</v>
      </c>
      <c r="I251" s="4">
        <v>1.2E-2</v>
      </c>
      <c r="J251" s="4">
        <v>0.157</v>
      </c>
      <c r="K251" s="4">
        <v>0.11899999999999999</v>
      </c>
      <c r="L251" s="4">
        <v>0.112</v>
      </c>
      <c r="M251" s="4">
        <v>8.3000000000000004E-2</v>
      </c>
      <c r="N251" s="4">
        <v>3.4000000000000002E-2</v>
      </c>
      <c r="O251" s="4">
        <v>7.0999999999999994E-2</v>
      </c>
      <c r="P251" s="4">
        <v>1.0999999999999999E-2</v>
      </c>
      <c r="Q251" s="4">
        <v>5.1999999999999998E-2</v>
      </c>
      <c r="R251" s="4">
        <v>2.1999999999999999E-2</v>
      </c>
      <c r="S251" s="4">
        <v>6.3E-2</v>
      </c>
      <c r="T251" s="4">
        <v>3.4000000000000002E-2</v>
      </c>
      <c r="U251" s="4">
        <v>4.3999999999999997E-2</v>
      </c>
      <c r="V251" s="4">
        <v>0</v>
      </c>
      <c r="W251" s="4">
        <v>0.02</v>
      </c>
      <c r="X251" s="4">
        <v>3.4000000000000002E-2</v>
      </c>
      <c r="Y251" s="4">
        <v>4.8000000000000001E-2</v>
      </c>
      <c r="Z251" s="4">
        <v>0.112</v>
      </c>
      <c r="AA251" s="4">
        <v>0.14699999999999999</v>
      </c>
      <c r="AB251" s="4">
        <v>0</v>
      </c>
      <c r="AC251" s="4">
        <v>4.0000000000000001E-3</v>
      </c>
      <c r="AD251" s="4">
        <v>0</v>
      </c>
      <c r="AE251" s="4">
        <v>2.4E-2</v>
      </c>
      <c r="AF251" s="4">
        <v>0</v>
      </c>
      <c r="AG251" s="4">
        <v>0</v>
      </c>
      <c r="AH251" s="4">
        <v>0</v>
      </c>
      <c r="AI251" s="4">
        <v>0</v>
      </c>
      <c r="AJ251" s="4">
        <v>1.0999999999999999E-2</v>
      </c>
      <c r="AK251" s="4">
        <v>1.6E-2</v>
      </c>
      <c r="AL251" s="4">
        <v>2.1999999999999999E-2</v>
      </c>
      <c r="AM251" s="107">
        <v>1.6E-2</v>
      </c>
      <c r="AN251" s="118">
        <f t="shared" ref="AN251:AO258" si="154">SUM(AL251,AJ251,AH251,AF251,AD251,AB251,Z251,X251,V251,T251,R251,P251,N251,L251,J251,H251,F251,D251,B251)</f>
        <v>0.99800000000000011</v>
      </c>
      <c r="AO251" s="4">
        <f t="shared" si="154"/>
        <v>1.0010000000000001</v>
      </c>
    </row>
    <row r="252" spans="1:41">
      <c r="A252" s="83" t="s">
        <v>6</v>
      </c>
      <c r="B252" s="106">
        <v>0.32600000000000001</v>
      </c>
      <c r="C252" s="4">
        <v>0.218</v>
      </c>
      <c r="D252" s="4">
        <v>6.5000000000000002E-2</v>
      </c>
      <c r="E252" s="4">
        <v>8.2000000000000003E-2</v>
      </c>
      <c r="F252" s="4">
        <v>3.3000000000000002E-2</v>
      </c>
      <c r="G252" s="4">
        <v>4.1000000000000002E-2</v>
      </c>
      <c r="H252" s="4">
        <v>1.0999999999999999E-2</v>
      </c>
      <c r="I252" s="4">
        <v>0.02</v>
      </c>
      <c r="J252" s="4">
        <v>0.14099999999999999</v>
      </c>
      <c r="K252" s="4">
        <v>0.109</v>
      </c>
      <c r="L252" s="4">
        <v>0.152</v>
      </c>
      <c r="M252" s="4">
        <v>0.13600000000000001</v>
      </c>
      <c r="N252" s="4">
        <v>5.3999999999999999E-2</v>
      </c>
      <c r="O252" s="4">
        <v>8.2000000000000003E-2</v>
      </c>
      <c r="P252" s="4">
        <v>0</v>
      </c>
      <c r="Q252" s="4">
        <v>1.4E-2</v>
      </c>
      <c r="R252" s="4">
        <v>5.3999999999999999E-2</v>
      </c>
      <c r="S252" s="4">
        <v>4.8000000000000001E-2</v>
      </c>
      <c r="T252" s="4">
        <v>1.0999999999999999E-2</v>
      </c>
      <c r="U252" s="4">
        <v>0.02</v>
      </c>
      <c r="V252" s="4">
        <v>0</v>
      </c>
      <c r="W252" s="4">
        <v>7.0000000000000001E-3</v>
      </c>
      <c r="X252" s="4">
        <v>4.2999999999999997E-2</v>
      </c>
      <c r="Y252" s="4">
        <v>6.8000000000000005E-2</v>
      </c>
      <c r="Z252" s="4">
        <v>8.6999999999999994E-2</v>
      </c>
      <c r="AA252" s="4">
        <v>0.129</v>
      </c>
      <c r="AB252" s="4">
        <v>0</v>
      </c>
      <c r="AC252" s="4">
        <v>0</v>
      </c>
      <c r="AD252" s="4">
        <v>0</v>
      </c>
      <c r="AE252" s="4">
        <v>0.02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7.0000000000000001E-3</v>
      </c>
      <c r="AL252" s="4">
        <v>2.1999999999999999E-2</v>
      </c>
      <c r="AM252" s="107">
        <v>0</v>
      </c>
      <c r="AN252" s="118">
        <f t="shared" si="154"/>
        <v>0.99900000000000011</v>
      </c>
      <c r="AO252" s="4">
        <f t="shared" si="154"/>
        <v>1.0010000000000001</v>
      </c>
    </row>
    <row r="253" spans="1:41">
      <c r="A253" s="84" t="s">
        <v>7</v>
      </c>
      <c r="B253" s="106">
        <v>0.316</v>
      </c>
      <c r="C253" s="4">
        <v>0.24099999999999999</v>
      </c>
      <c r="D253" s="4">
        <v>4.1000000000000002E-2</v>
      </c>
      <c r="E253" s="4">
        <v>7.1999999999999995E-2</v>
      </c>
      <c r="F253" s="4">
        <v>3.1E-2</v>
      </c>
      <c r="G253" s="4">
        <v>0.03</v>
      </c>
      <c r="H253" s="4">
        <v>0</v>
      </c>
      <c r="I253" s="4">
        <v>1.7999999999999999E-2</v>
      </c>
      <c r="J253" s="4">
        <v>0.20399999999999999</v>
      </c>
      <c r="K253" s="4">
        <v>0.13300000000000001</v>
      </c>
      <c r="L253" s="4">
        <v>0.153</v>
      </c>
      <c r="M253" s="4">
        <v>0.13300000000000001</v>
      </c>
      <c r="N253" s="4">
        <v>0.02</v>
      </c>
      <c r="O253" s="4">
        <v>0.06</v>
      </c>
      <c r="P253" s="4">
        <v>0</v>
      </c>
      <c r="Q253" s="4">
        <v>1.2E-2</v>
      </c>
      <c r="R253" s="4">
        <v>6.0999999999999999E-2</v>
      </c>
      <c r="S253" s="4">
        <v>0.127</v>
      </c>
      <c r="T253" s="4">
        <v>4.1000000000000002E-2</v>
      </c>
      <c r="U253" s="4">
        <v>6.0000000000000001E-3</v>
      </c>
      <c r="V253" s="4">
        <v>0</v>
      </c>
      <c r="W253" s="4">
        <v>0</v>
      </c>
      <c r="X253" s="4">
        <v>5.0999999999999997E-2</v>
      </c>
      <c r="Y253" s="4">
        <v>8.4000000000000005E-2</v>
      </c>
      <c r="Z253" s="4">
        <v>8.2000000000000003E-2</v>
      </c>
      <c r="AA253" s="4">
        <v>8.4000000000000005E-2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107">
        <v>0</v>
      </c>
      <c r="AN253" s="118">
        <f t="shared" si="154"/>
        <v>1</v>
      </c>
      <c r="AO253" s="4">
        <f t="shared" si="154"/>
        <v>1</v>
      </c>
    </row>
    <row r="254" spans="1:41">
      <c r="A254" s="83" t="s">
        <v>8</v>
      </c>
      <c r="B254" s="106">
        <v>0.36399999999999999</v>
      </c>
      <c r="C254" s="4">
        <v>0.22800000000000001</v>
      </c>
      <c r="D254" s="4">
        <v>1.4999999999999999E-2</v>
      </c>
      <c r="E254" s="4">
        <v>6.7000000000000004E-2</v>
      </c>
      <c r="F254" s="4">
        <v>6.0999999999999999E-2</v>
      </c>
      <c r="G254" s="4">
        <v>2.1000000000000001E-2</v>
      </c>
      <c r="H254" s="4">
        <v>0.121</v>
      </c>
      <c r="I254" s="4">
        <v>2.5999999999999999E-2</v>
      </c>
      <c r="J254" s="4">
        <v>7.5999999999999998E-2</v>
      </c>
      <c r="K254" s="4">
        <v>9.8000000000000004E-2</v>
      </c>
      <c r="L254" s="4">
        <v>0.106</v>
      </c>
      <c r="M254" s="4">
        <v>0.13500000000000001</v>
      </c>
      <c r="N254" s="4">
        <v>1.4999999999999999E-2</v>
      </c>
      <c r="O254" s="4">
        <v>6.7000000000000004E-2</v>
      </c>
      <c r="P254" s="4">
        <v>1.4999999999999999E-2</v>
      </c>
      <c r="Q254" s="4">
        <v>0.01</v>
      </c>
      <c r="R254" s="4">
        <v>4.4999999999999998E-2</v>
      </c>
      <c r="S254" s="4">
        <v>9.8000000000000004E-2</v>
      </c>
      <c r="T254" s="4">
        <v>0.03</v>
      </c>
      <c r="U254" s="4">
        <v>3.5999999999999997E-2</v>
      </c>
      <c r="V254" s="4">
        <v>1.4999999999999999E-2</v>
      </c>
      <c r="W254" s="4">
        <v>5.0000000000000001E-3</v>
      </c>
      <c r="X254" s="4">
        <v>7.5999999999999998E-2</v>
      </c>
      <c r="Y254" s="4">
        <v>9.8000000000000004E-2</v>
      </c>
      <c r="Z254" s="4">
        <v>4.4999999999999998E-2</v>
      </c>
      <c r="AA254" s="4">
        <v>9.2999999999999999E-2</v>
      </c>
      <c r="AB254" s="4">
        <v>0</v>
      </c>
      <c r="AC254" s="4">
        <v>0</v>
      </c>
      <c r="AD254" s="4">
        <v>0</v>
      </c>
      <c r="AE254" s="4">
        <v>0.01</v>
      </c>
      <c r="AF254" s="4">
        <v>0</v>
      </c>
      <c r="AG254" s="4">
        <v>0</v>
      </c>
      <c r="AH254" s="4">
        <v>1.4999999999999999E-2</v>
      </c>
      <c r="AI254" s="4">
        <v>0</v>
      </c>
      <c r="AJ254" s="4">
        <v>0</v>
      </c>
      <c r="AK254" s="4">
        <v>0</v>
      </c>
      <c r="AL254" s="4">
        <v>0</v>
      </c>
      <c r="AM254" s="107">
        <v>5.0000000000000001E-3</v>
      </c>
      <c r="AN254" s="118">
        <f t="shared" si="154"/>
        <v>0.99900000000000011</v>
      </c>
      <c r="AO254" s="4">
        <f t="shared" si="154"/>
        <v>0.99700000000000011</v>
      </c>
    </row>
    <row r="255" spans="1:41">
      <c r="A255" s="84" t="s">
        <v>9</v>
      </c>
      <c r="B255" s="106">
        <v>0.46899999999999997</v>
      </c>
      <c r="C255" s="4">
        <v>0.20200000000000001</v>
      </c>
      <c r="D255" s="4">
        <v>0</v>
      </c>
      <c r="E255" s="4">
        <v>3.9E-2</v>
      </c>
      <c r="F255" s="4">
        <v>6.3E-2</v>
      </c>
      <c r="G255" s="4">
        <v>2.8000000000000001E-2</v>
      </c>
      <c r="H255" s="4">
        <v>6.3E-2</v>
      </c>
      <c r="I255" s="4">
        <v>5.0999999999999997E-2</v>
      </c>
      <c r="J255" s="4">
        <v>6.3E-2</v>
      </c>
      <c r="K255" s="4">
        <v>0.09</v>
      </c>
      <c r="L255" s="4">
        <v>0.156</v>
      </c>
      <c r="M255" s="4">
        <v>0.17399999999999999</v>
      </c>
      <c r="N255" s="4">
        <v>0</v>
      </c>
      <c r="O255" s="4">
        <v>2.8000000000000001E-2</v>
      </c>
      <c r="P255" s="4">
        <v>0</v>
      </c>
      <c r="Q255" s="4">
        <v>1.0999999999999999E-2</v>
      </c>
      <c r="R255" s="4">
        <v>6.3E-2</v>
      </c>
      <c r="S255" s="4">
        <v>5.0999999999999997E-2</v>
      </c>
      <c r="T255" s="4">
        <v>3.1E-2</v>
      </c>
      <c r="U255" s="4">
        <v>3.4000000000000002E-2</v>
      </c>
      <c r="V255" s="4">
        <v>0</v>
      </c>
      <c r="W255" s="4">
        <v>6.0000000000000001E-3</v>
      </c>
      <c r="X255" s="4">
        <v>9.4E-2</v>
      </c>
      <c r="Y255" s="4">
        <v>0.152</v>
      </c>
      <c r="Z255" s="4">
        <v>0</v>
      </c>
      <c r="AA255" s="4">
        <v>0.09</v>
      </c>
      <c r="AB255" s="4">
        <v>0</v>
      </c>
      <c r="AC255" s="4">
        <v>1.0999999999999999E-2</v>
      </c>
      <c r="AD255" s="4">
        <v>0</v>
      </c>
      <c r="AE255" s="4">
        <v>1.7000000000000001E-2</v>
      </c>
      <c r="AF255" s="4">
        <v>0</v>
      </c>
      <c r="AG255" s="4">
        <v>1.0999999999999999E-2</v>
      </c>
      <c r="AH255" s="4">
        <v>0</v>
      </c>
      <c r="AI255" s="4">
        <v>0</v>
      </c>
      <c r="AJ255" s="4">
        <v>0</v>
      </c>
      <c r="AK255" s="4">
        <v>6.0000000000000001E-3</v>
      </c>
      <c r="AL255" s="4">
        <v>0</v>
      </c>
      <c r="AM255" s="107">
        <v>0</v>
      </c>
      <c r="AN255" s="118">
        <f t="shared" si="154"/>
        <v>1.0019999999999998</v>
      </c>
      <c r="AO255" s="4">
        <f t="shared" si="154"/>
        <v>1.0010000000000001</v>
      </c>
    </row>
    <row r="256" spans="1:41">
      <c r="A256" s="83" t="s">
        <v>10</v>
      </c>
      <c r="B256" s="106">
        <v>0.192</v>
      </c>
      <c r="C256" s="4">
        <v>0.19</v>
      </c>
      <c r="D256" s="4">
        <v>0.154</v>
      </c>
      <c r="E256" s="4">
        <v>4.1000000000000002E-2</v>
      </c>
      <c r="F256" s="4">
        <v>3.7999999999999999E-2</v>
      </c>
      <c r="G256" s="4">
        <v>4.1000000000000002E-2</v>
      </c>
      <c r="H256" s="4">
        <v>0</v>
      </c>
      <c r="I256" s="4">
        <v>6.8000000000000005E-2</v>
      </c>
      <c r="J256" s="4">
        <v>0.115</v>
      </c>
      <c r="K256" s="4">
        <v>8.2000000000000003E-2</v>
      </c>
      <c r="L256" s="4">
        <v>0</v>
      </c>
      <c r="M256" s="4">
        <v>0.20399999999999999</v>
      </c>
      <c r="N256" s="4">
        <v>0</v>
      </c>
      <c r="O256" s="4">
        <v>2.7E-2</v>
      </c>
      <c r="P256" s="4">
        <v>0</v>
      </c>
      <c r="Q256" s="4">
        <v>1.4E-2</v>
      </c>
      <c r="R256" s="4">
        <v>7.6999999999999999E-2</v>
      </c>
      <c r="S256" s="4">
        <v>5.3999999999999999E-2</v>
      </c>
      <c r="T256" s="4">
        <v>3.7999999999999999E-2</v>
      </c>
      <c r="U256" s="4">
        <v>2.7E-2</v>
      </c>
      <c r="V256" s="4">
        <v>0</v>
      </c>
      <c r="W256" s="4">
        <v>1.4E-2</v>
      </c>
      <c r="X256" s="4">
        <v>0.26900000000000002</v>
      </c>
      <c r="Y256" s="4">
        <v>0.15</v>
      </c>
      <c r="Z256" s="4">
        <v>7.6999999999999999E-2</v>
      </c>
      <c r="AA256" s="4">
        <v>6.0999999999999999E-2</v>
      </c>
      <c r="AB256" s="4">
        <v>0</v>
      </c>
      <c r="AC256" s="4">
        <v>0.02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3.7999999999999999E-2</v>
      </c>
      <c r="AK256" s="4">
        <v>7.0000000000000001E-3</v>
      </c>
      <c r="AL256" s="4">
        <v>0</v>
      </c>
      <c r="AM256" s="107">
        <v>0</v>
      </c>
      <c r="AN256" s="118">
        <f t="shared" si="154"/>
        <v>0.998</v>
      </c>
      <c r="AO256" s="4">
        <f t="shared" si="154"/>
        <v>1</v>
      </c>
    </row>
    <row r="257" spans="1:41">
      <c r="A257" s="84" t="s">
        <v>11</v>
      </c>
      <c r="B257" s="106">
        <v>0.222</v>
      </c>
      <c r="C257" s="4">
        <v>0.11600000000000001</v>
      </c>
      <c r="D257" s="4">
        <v>5.6000000000000001E-2</v>
      </c>
      <c r="E257" s="4">
        <v>4.4999999999999998E-2</v>
      </c>
      <c r="F257" s="4">
        <v>0</v>
      </c>
      <c r="G257" s="4">
        <v>5.3999999999999999E-2</v>
      </c>
      <c r="H257" s="4">
        <v>0.111</v>
      </c>
      <c r="I257" s="4">
        <v>4.4999999999999998E-2</v>
      </c>
      <c r="J257" s="4">
        <v>5.6000000000000001E-2</v>
      </c>
      <c r="K257" s="4">
        <v>3.5999999999999997E-2</v>
      </c>
      <c r="L257" s="4">
        <v>5.6000000000000001E-2</v>
      </c>
      <c r="M257" s="4">
        <v>0.17899999999999999</v>
      </c>
      <c r="N257" s="4">
        <v>0</v>
      </c>
      <c r="O257" s="4">
        <v>3.5999999999999997E-2</v>
      </c>
      <c r="P257" s="4">
        <v>0</v>
      </c>
      <c r="Q257" s="4">
        <v>3.5999999999999997E-2</v>
      </c>
      <c r="R257" s="4">
        <v>0</v>
      </c>
      <c r="S257" s="4">
        <v>3.5999999999999997E-2</v>
      </c>
      <c r="T257" s="4">
        <v>0</v>
      </c>
      <c r="U257" s="4">
        <v>3.5999999999999997E-2</v>
      </c>
      <c r="V257" s="4">
        <v>0</v>
      </c>
      <c r="W257" s="4">
        <v>0</v>
      </c>
      <c r="X257" s="4">
        <v>0.27800000000000002</v>
      </c>
      <c r="Y257" s="4">
        <v>0.24099999999999999</v>
      </c>
      <c r="Z257" s="4">
        <v>0.111</v>
      </c>
      <c r="AA257" s="4">
        <v>9.8000000000000004E-2</v>
      </c>
      <c r="AB257" s="4">
        <v>5.6000000000000001E-2</v>
      </c>
      <c r="AC257" s="4">
        <v>8.9999999999999993E-3</v>
      </c>
      <c r="AD257" s="4">
        <v>0</v>
      </c>
      <c r="AE257" s="4">
        <v>8.9999999999999993E-3</v>
      </c>
      <c r="AF257" s="4">
        <v>5.6000000000000001E-2</v>
      </c>
      <c r="AG257" s="4">
        <v>8.9999999999999993E-3</v>
      </c>
      <c r="AH257" s="4">
        <v>0</v>
      </c>
      <c r="AI257" s="4">
        <v>8.9999999999999993E-3</v>
      </c>
      <c r="AJ257" s="4">
        <v>0</v>
      </c>
      <c r="AK257" s="4">
        <v>8.9999999999999993E-3</v>
      </c>
      <c r="AL257" s="4">
        <v>0</v>
      </c>
      <c r="AM257" s="107">
        <v>0</v>
      </c>
      <c r="AN257" s="118">
        <f t="shared" si="154"/>
        <v>1.0020000000000002</v>
      </c>
      <c r="AO257" s="4">
        <f t="shared" si="154"/>
        <v>1.0030000000000001</v>
      </c>
    </row>
    <row r="258" spans="1:41" ht="17.25" thickBot="1">
      <c r="A258" s="83" t="s">
        <v>12</v>
      </c>
      <c r="B258" s="108">
        <v>0.16700000000000001</v>
      </c>
      <c r="C258" s="109">
        <v>0.11899999999999999</v>
      </c>
      <c r="D258" s="109">
        <v>5.6000000000000001E-2</v>
      </c>
      <c r="E258" s="109">
        <v>1.4999999999999999E-2</v>
      </c>
      <c r="F258" s="109">
        <v>0</v>
      </c>
      <c r="G258" s="109">
        <v>0.03</v>
      </c>
      <c r="H258" s="109">
        <v>0</v>
      </c>
      <c r="I258" s="109">
        <v>0.03</v>
      </c>
      <c r="J258" s="109">
        <v>0.111</v>
      </c>
      <c r="K258" s="109">
        <v>0.06</v>
      </c>
      <c r="L258" s="109">
        <v>0.16700000000000001</v>
      </c>
      <c r="M258" s="109">
        <v>0.20899999999999999</v>
      </c>
      <c r="N258" s="109">
        <v>5.6000000000000001E-2</v>
      </c>
      <c r="O258" s="109">
        <v>0</v>
      </c>
      <c r="P258" s="109">
        <v>5.6000000000000001E-2</v>
      </c>
      <c r="Q258" s="109">
        <v>1.4999999999999999E-2</v>
      </c>
      <c r="R258" s="109">
        <v>5.6000000000000001E-2</v>
      </c>
      <c r="S258" s="109">
        <v>0.09</v>
      </c>
      <c r="T258" s="109">
        <v>0</v>
      </c>
      <c r="U258" s="109">
        <v>0.03</v>
      </c>
      <c r="V258" s="109">
        <v>5.6000000000000001E-2</v>
      </c>
      <c r="W258" s="109">
        <v>4.4999999999999998E-2</v>
      </c>
      <c r="X258" s="109">
        <v>0.111</v>
      </c>
      <c r="Y258" s="109">
        <v>0.20899999999999999</v>
      </c>
      <c r="Z258" s="109">
        <v>0.111</v>
      </c>
      <c r="AA258" s="109">
        <v>7.4999999999999997E-2</v>
      </c>
      <c r="AB258" s="109">
        <v>0</v>
      </c>
      <c r="AC258" s="109">
        <v>1.4999999999999999E-2</v>
      </c>
      <c r="AD258" s="109">
        <v>5.6000000000000001E-2</v>
      </c>
      <c r="AE258" s="109">
        <v>0</v>
      </c>
      <c r="AF258" s="109">
        <v>0</v>
      </c>
      <c r="AG258" s="109">
        <v>0.03</v>
      </c>
      <c r="AH258" s="109">
        <v>0</v>
      </c>
      <c r="AI258" s="109">
        <v>0.03</v>
      </c>
      <c r="AJ258" s="109">
        <v>0</v>
      </c>
      <c r="AK258" s="109">
        <v>0</v>
      </c>
      <c r="AL258" s="109">
        <v>0</v>
      </c>
      <c r="AM258" s="110">
        <v>0</v>
      </c>
      <c r="AN258" s="118">
        <f t="shared" si="154"/>
        <v>1.0030000000000001</v>
      </c>
      <c r="AO258" s="4">
        <f t="shared" si="154"/>
        <v>1.0019999999999998</v>
      </c>
    </row>
    <row r="259" spans="1:41" ht="17.25" thickTop="1">
      <c r="B259" s="21"/>
    </row>
    <row r="260" spans="1:41">
      <c r="A260" s="12" t="s">
        <v>181</v>
      </c>
      <c r="B260" s="21"/>
    </row>
    <row r="261" spans="1:41" ht="22.5">
      <c r="B261" s="16" t="s">
        <v>37</v>
      </c>
      <c r="C261" s="25"/>
      <c r="D261" s="16" t="s">
        <v>38</v>
      </c>
      <c r="E261" s="16"/>
      <c r="F261" s="16" t="s">
        <v>154</v>
      </c>
      <c r="G261" s="16"/>
      <c r="H261" s="16" t="s">
        <v>39</v>
      </c>
      <c r="I261" s="16"/>
      <c r="J261" s="16" t="s">
        <v>40</v>
      </c>
      <c r="K261" s="16"/>
      <c r="L261" s="16" t="s">
        <v>51</v>
      </c>
      <c r="M261" s="16"/>
      <c r="N261" s="16" t="s">
        <v>158</v>
      </c>
      <c r="O261" s="16"/>
      <c r="P261" s="16" t="s">
        <v>159</v>
      </c>
      <c r="Q261" s="16"/>
      <c r="R261" s="16" t="s">
        <v>161</v>
      </c>
      <c r="S261" s="16"/>
      <c r="T261" s="16" t="s">
        <v>55</v>
      </c>
      <c r="U261" s="16"/>
      <c r="V261" s="16" t="s">
        <v>163</v>
      </c>
      <c r="W261" s="16"/>
      <c r="X261" s="16" t="s">
        <v>165</v>
      </c>
      <c r="Y261" s="16"/>
      <c r="Z261" s="16" t="s">
        <v>167</v>
      </c>
      <c r="AA261" s="16"/>
      <c r="AB261" s="16" t="s">
        <v>169</v>
      </c>
      <c r="AC261" s="16"/>
      <c r="AD261" s="16" t="s">
        <v>171</v>
      </c>
      <c r="AE261" s="16"/>
      <c r="AF261" s="16" t="s">
        <v>173</v>
      </c>
      <c r="AG261" s="16"/>
      <c r="AH261" s="16" t="s">
        <v>174</v>
      </c>
      <c r="AI261" s="16"/>
      <c r="AJ261" s="16" t="s">
        <v>61</v>
      </c>
      <c r="AK261" s="16"/>
      <c r="AL261" s="16" t="s">
        <v>175</v>
      </c>
      <c r="AM261" s="16"/>
      <c r="AN261" s="23" t="s">
        <v>177</v>
      </c>
      <c r="AO261" s="23"/>
    </row>
    <row r="262" spans="1:41">
      <c r="B262" s="16" t="s">
        <v>22</v>
      </c>
      <c r="C262" s="16" t="s">
        <v>23</v>
      </c>
      <c r="D262" s="16" t="s">
        <v>22</v>
      </c>
      <c r="E262" s="16" t="s">
        <v>23</v>
      </c>
      <c r="F262" s="16" t="s">
        <v>22</v>
      </c>
      <c r="G262" s="16" t="s">
        <v>23</v>
      </c>
      <c r="H262" s="16" t="s">
        <v>22</v>
      </c>
      <c r="I262" s="16" t="s">
        <v>23</v>
      </c>
      <c r="J262" s="16" t="s">
        <v>22</v>
      </c>
      <c r="K262" s="16" t="s">
        <v>23</v>
      </c>
      <c r="L262" s="16" t="s">
        <v>22</v>
      </c>
      <c r="M262" s="16" t="s">
        <v>23</v>
      </c>
      <c r="N262" s="16" t="s">
        <v>22</v>
      </c>
      <c r="O262" s="16" t="s">
        <v>23</v>
      </c>
      <c r="P262" s="16" t="s">
        <v>22</v>
      </c>
      <c r="Q262" s="16" t="s">
        <v>23</v>
      </c>
      <c r="R262" s="16" t="s">
        <v>22</v>
      </c>
      <c r="S262" s="16" t="s">
        <v>23</v>
      </c>
      <c r="T262" s="16" t="s">
        <v>22</v>
      </c>
      <c r="U262" s="16" t="s">
        <v>23</v>
      </c>
      <c r="V262" s="16" t="s">
        <v>22</v>
      </c>
      <c r="W262" s="16" t="s">
        <v>23</v>
      </c>
      <c r="X262" s="16" t="s">
        <v>22</v>
      </c>
      <c r="Y262" s="16" t="s">
        <v>23</v>
      </c>
      <c r="Z262" s="16" t="s">
        <v>22</v>
      </c>
      <c r="AA262" s="16" t="s">
        <v>23</v>
      </c>
      <c r="AB262" s="16" t="s">
        <v>22</v>
      </c>
      <c r="AC262" s="16" t="s">
        <v>23</v>
      </c>
      <c r="AD262" s="16" t="s">
        <v>22</v>
      </c>
      <c r="AE262" s="16" t="s">
        <v>23</v>
      </c>
      <c r="AF262" s="16" t="s">
        <v>22</v>
      </c>
      <c r="AG262" s="16" t="s">
        <v>23</v>
      </c>
      <c r="AH262" s="16" t="s">
        <v>22</v>
      </c>
      <c r="AI262" s="16" t="s">
        <v>23</v>
      </c>
      <c r="AJ262" s="16" t="s">
        <v>22</v>
      </c>
      <c r="AK262" s="16" t="s">
        <v>23</v>
      </c>
      <c r="AL262" s="16" t="s">
        <v>22</v>
      </c>
      <c r="AM262" s="16" t="s">
        <v>23</v>
      </c>
      <c r="AN262" s="23" t="s">
        <v>22</v>
      </c>
      <c r="AO262" s="23" t="s">
        <v>23</v>
      </c>
    </row>
    <row r="263" spans="1:41">
      <c r="A263" s="11" t="s">
        <v>5</v>
      </c>
      <c r="B263" s="1">
        <f t="shared" ref="B263:B271" si="155">$E199*B250</f>
        <v>60.226867317000007</v>
      </c>
      <c r="C263" s="1">
        <f t="shared" ref="C263:C271" si="156">$H199*C250</f>
        <v>95.420695109999997</v>
      </c>
      <c r="D263" s="1">
        <f t="shared" ref="D263:D271" si="157">$E199*D250</f>
        <v>12.721186496000003</v>
      </c>
      <c r="E263" s="1">
        <f t="shared" ref="E263:E271" si="158">$H199*E250</f>
        <v>28.381540084000001</v>
      </c>
      <c r="F263" s="1">
        <f t="shared" ref="F263:F271" si="159">$E199*F250</f>
        <v>8.5470471770000014</v>
      </c>
      <c r="G263" s="1">
        <f t="shared" ref="G263:G271" si="160">$H199*G250</f>
        <v>16.637454532</v>
      </c>
      <c r="H263" s="1">
        <f t="shared" ref="H263:H271" si="161">$E199*H250</f>
        <v>4.969213475000001</v>
      </c>
      <c r="I263" s="1">
        <f t="shared" ref="I263:I271" si="162">$H199*I250</f>
        <v>15.658780735999999</v>
      </c>
      <c r="J263" s="1">
        <f t="shared" ref="J263:J271" si="163">$E199*J250</f>
        <v>28.026363999000001</v>
      </c>
      <c r="K263" s="1">
        <f t="shared" ref="K263:K271" si="164">$H199*K250</f>
        <v>47.465679105999996</v>
      </c>
      <c r="L263" s="1">
        <f t="shared" ref="L263:L271" si="165">$E199*L250</f>
        <v>25.442372992000006</v>
      </c>
      <c r="M263" s="1">
        <f t="shared" ref="M263:M271" si="166">$H199*M250</f>
        <v>71.443187107999989</v>
      </c>
      <c r="N263" s="1">
        <f t="shared" ref="N263:N271" si="167">$E199*N250</f>
        <v>5.9630561700000007</v>
      </c>
      <c r="O263" s="1">
        <f t="shared" ref="O263:O271" si="168">$H199*O250</f>
        <v>25.445518695999997</v>
      </c>
      <c r="P263" s="1">
        <f t="shared" ref="P263:P271" si="169">$E199*P250</f>
        <v>1.3913797730000002</v>
      </c>
      <c r="Q263" s="1">
        <f t="shared" ref="Q263:Q271" si="170">$H199*Q250</f>
        <v>10.765411755999999</v>
      </c>
      <c r="R263" s="1">
        <f t="shared" ref="R263:R271" si="171">$E199*R250</f>
        <v>9.540889872000001</v>
      </c>
      <c r="S263" s="1">
        <f t="shared" ref="S263:S271" si="172">$H199*S250</f>
        <v>34.742919757999992</v>
      </c>
      <c r="T263" s="1">
        <f t="shared" ref="T263:T271" si="173">$E199*T250</f>
        <v>5.366750553000001</v>
      </c>
      <c r="U263" s="1">
        <f t="shared" ref="U263:U271" si="174">$H199*U250</f>
        <v>14.680106939999998</v>
      </c>
      <c r="V263" s="1">
        <f t="shared" ref="V263:V271" si="175">$E199*V250</f>
        <v>0.99384269500000022</v>
      </c>
      <c r="W263" s="1">
        <f t="shared" ref="W263:W271" si="176">$H199*W250</f>
        <v>4.89336898</v>
      </c>
      <c r="X263" s="1">
        <f t="shared" ref="X263:X271" si="177">$E199*X250</f>
        <v>15.305177503000003</v>
      </c>
      <c r="Y263" s="1">
        <f t="shared" ref="Y263:Y271" si="178">$H199*Y250</f>
        <v>56.273743269999997</v>
      </c>
      <c r="Z263" s="1">
        <f t="shared" ref="Z263:Z271" si="179">$E199*Z250</f>
        <v>15.901483120000004</v>
      </c>
      <c r="AA263" s="1">
        <f t="shared" ref="AA263:AA271" si="180">$H199*AA250</f>
        <v>49.912363595999992</v>
      </c>
      <c r="AB263" s="1">
        <f t="shared" ref="AB263:AB271" si="181">$E199*AB250</f>
        <v>0.3975370780000001</v>
      </c>
      <c r="AC263" s="1">
        <f t="shared" ref="AC263:AC271" si="182">$H199*AC250</f>
        <v>2.9360213879999999</v>
      </c>
      <c r="AD263" s="1">
        <f t="shared" ref="AD263:AD271" si="183">$E199*AD250</f>
        <v>0.3975370780000001</v>
      </c>
      <c r="AE263" s="1">
        <f t="shared" ref="AE263:AE271" si="184">$H199*AE250</f>
        <v>5.8720427759999998</v>
      </c>
      <c r="AF263" s="1">
        <f t="shared" ref="AF263:AF271" si="185">$E199*AF250</f>
        <v>0.3975370780000001</v>
      </c>
      <c r="AG263" s="1">
        <f t="shared" ref="AG263:AG271" si="186">$H199*AG250</f>
        <v>1.9573475919999999</v>
      </c>
      <c r="AH263" s="1">
        <f t="shared" ref="AH263:AH271" si="187">$E199*AH250</f>
        <v>0.3975370780000001</v>
      </c>
      <c r="AI263" s="1">
        <f t="shared" ref="AI263:AI271" si="188">$H199*AI250</f>
        <v>0.97867379599999993</v>
      </c>
      <c r="AJ263" s="1">
        <f t="shared" ref="AJ263:AJ271" si="189">$E199*AJ250</f>
        <v>0.99384269500000022</v>
      </c>
      <c r="AK263" s="1">
        <f t="shared" ref="AK263:AK271" si="190">$H199*AK250</f>
        <v>2.9360213879999999</v>
      </c>
      <c r="AL263" s="1">
        <f t="shared" ref="AL263:AL271" si="191">$E199*AL250</f>
        <v>1.7889168510000002</v>
      </c>
      <c r="AM263" s="1">
        <f t="shared" ref="AM263:AM271" si="192">$H199*AM250</f>
        <v>1.9573475919999999</v>
      </c>
      <c r="AN263" s="1">
        <f>SUM(AL263,AJ263,AH263,AF263,AD263,AB263,Z263,X263,V263,T263,R263,P263,N263,L263,J263,H263,F263,D263,B263)</f>
        <v>198.76853900000003</v>
      </c>
      <c r="AO263" s="1">
        <f>SUM(AM263,AK263,AI263,AG263,AE263,AC263,AA263,Y263,W263,U263,S263,Q263,O263,M263,K263,I263,G263,E263,C263)</f>
        <v>488.35822420399995</v>
      </c>
    </row>
    <row r="264" spans="1:41">
      <c r="A264" s="13" t="s">
        <v>13</v>
      </c>
      <c r="B264" s="1">
        <f t="shared" si="155"/>
        <v>10.619487171999999</v>
      </c>
      <c r="C264" s="1">
        <f t="shared" si="156"/>
        <v>19.048121035999998</v>
      </c>
      <c r="D264" s="1">
        <f t="shared" si="157"/>
        <v>5.5797305479999997</v>
      </c>
      <c r="E264" s="1">
        <f t="shared" si="158"/>
        <v>7.1297436279999999</v>
      </c>
      <c r="F264" s="1">
        <f t="shared" si="159"/>
        <v>3.0148544090000002</v>
      </c>
      <c r="G264" s="1">
        <f t="shared" si="160"/>
        <v>3.8309070239999992</v>
      </c>
      <c r="H264" s="1">
        <f t="shared" si="161"/>
        <v>0.98995219400000001</v>
      </c>
      <c r="I264" s="1">
        <f t="shared" si="162"/>
        <v>1.2769690079999998</v>
      </c>
      <c r="J264" s="1">
        <f t="shared" si="163"/>
        <v>7.0646588389999998</v>
      </c>
      <c r="K264" s="1">
        <f t="shared" si="164"/>
        <v>12.663275995999998</v>
      </c>
      <c r="L264" s="1">
        <f t="shared" si="165"/>
        <v>5.0397566239999998</v>
      </c>
      <c r="M264" s="1">
        <f t="shared" si="166"/>
        <v>8.8323689719999994</v>
      </c>
      <c r="N264" s="1">
        <f t="shared" si="167"/>
        <v>1.5299261180000001</v>
      </c>
      <c r="O264" s="1">
        <f t="shared" si="168"/>
        <v>7.5553999639999985</v>
      </c>
      <c r="P264" s="1">
        <f t="shared" si="169"/>
        <v>0.494976097</v>
      </c>
      <c r="Q264" s="1">
        <f t="shared" si="170"/>
        <v>5.5335323679999995</v>
      </c>
      <c r="R264" s="1">
        <f t="shared" si="171"/>
        <v>0.98995219400000001</v>
      </c>
      <c r="S264" s="1">
        <f t="shared" si="172"/>
        <v>6.7040872919999996</v>
      </c>
      <c r="T264" s="1">
        <f t="shared" si="173"/>
        <v>1.5299261180000001</v>
      </c>
      <c r="U264" s="1">
        <f t="shared" si="174"/>
        <v>4.6822196959999989</v>
      </c>
      <c r="V264" s="1">
        <f t="shared" si="175"/>
        <v>0</v>
      </c>
      <c r="W264" s="1">
        <f t="shared" si="176"/>
        <v>2.1282816799999997</v>
      </c>
      <c r="X264" s="1">
        <f t="shared" si="177"/>
        <v>1.5299261180000001</v>
      </c>
      <c r="Y264" s="1">
        <f t="shared" si="178"/>
        <v>5.1078760319999992</v>
      </c>
      <c r="Z264" s="1">
        <f t="shared" si="179"/>
        <v>5.0397566239999998</v>
      </c>
      <c r="AA264" s="1">
        <f t="shared" si="180"/>
        <v>15.642870347999997</v>
      </c>
      <c r="AB264" s="1">
        <f t="shared" si="181"/>
        <v>0</v>
      </c>
      <c r="AC264" s="1">
        <f t="shared" si="182"/>
        <v>0.42565633599999997</v>
      </c>
      <c r="AD264" s="1">
        <f t="shared" si="183"/>
        <v>0</v>
      </c>
      <c r="AE264" s="1">
        <f t="shared" si="184"/>
        <v>2.5539380159999996</v>
      </c>
      <c r="AF264" s="1">
        <f t="shared" si="185"/>
        <v>0</v>
      </c>
      <c r="AG264" s="1">
        <f t="shared" si="186"/>
        <v>0</v>
      </c>
      <c r="AH264" s="1">
        <f t="shared" si="187"/>
        <v>0</v>
      </c>
      <c r="AI264" s="1">
        <f t="shared" si="188"/>
        <v>0</v>
      </c>
      <c r="AJ264" s="1">
        <f t="shared" si="189"/>
        <v>0.494976097</v>
      </c>
      <c r="AK264" s="1">
        <f t="shared" si="190"/>
        <v>1.7026253439999999</v>
      </c>
      <c r="AL264" s="1">
        <f t="shared" si="191"/>
        <v>0.98995219400000001</v>
      </c>
      <c r="AM264" s="1">
        <f t="shared" si="192"/>
        <v>1.7026253439999999</v>
      </c>
      <c r="AN264" s="1">
        <f t="shared" ref="AN264:AN271" si="193">SUM(AL264,AJ264,AH264,AF264,AD264,AB264,Z264,X264,V264,T264,R264,P264,N264,L264,J264,H264,F264,D264,B264)</f>
        <v>44.907831346000002</v>
      </c>
      <c r="AO264" s="1">
        <f t="shared" ref="AO264:AO271" si="194">SUM(AM264,AK264,AI264,AG264,AE264,AC264,AA264,Y264,W264,U264,S264,Q264,O264,M264,K264,I264,G264,E264,C264)</f>
        <v>106.52049808399998</v>
      </c>
    </row>
    <row r="265" spans="1:41">
      <c r="A265" s="15" t="s">
        <v>6</v>
      </c>
      <c r="B265" s="1">
        <f t="shared" si="155"/>
        <v>14.50270332</v>
      </c>
      <c r="C265" s="1">
        <f t="shared" si="156"/>
        <v>13.090581720000001</v>
      </c>
      <c r="D265" s="1">
        <f t="shared" si="157"/>
        <v>2.8916433000000001</v>
      </c>
      <c r="E265" s="1">
        <f t="shared" si="158"/>
        <v>4.9239802800000003</v>
      </c>
      <c r="F265" s="1">
        <f t="shared" si="159"/>
        <v>1.46806506</v>
      </c>
      <c r="G265" s="1">
        <f t="shared" si="160"/>
        <v>2.4619901400000002</v>
      </c>
      <c r="H265" s="1">
        <f t="shared" si="161"/>
        <v>0.48935501999999997</v>
      </c>
      <c r="I265" s="1">
        <f t="shared" si="162"/>
        <v>1.2009708000000001</v>
      </c>
      <c r="J265" s="1">
        <f t="shared" si="163"/>
        <v>6.2726416199999999</v>
      </c>
      <c r="K265" s="1">
        <f t="shared" si="164"/>
        <v>6.5452908600000006</v>
      </c>
      <c r="L265" s="1">
        <f t="shared" si="165"/>
        <v>6.7619966400000004</v>
      </c>
      <c r="M265" s="1">
        <f t="shared" si="166"/>
        <v>8.1666014400000009</v>
      </c>
      <c r="N265" s="1">
        <f t="shared" si="167"/>
        <v>2.4022882800000001</v>
      </c>
      <c r="O265" s="1">
        <f t="shared" si="168"/>
        <v>4.9239802800000003</v>
      </c>
      <c r="P265" s="1">
        <f t="shared" si="169"/>
        <v>0</v>
      </c>
      <c r="Q265" s="1">
        <f t="shared" si="170"/>
        <v>0.8406795600000001</v>
      </c>
      <c r="R265" s="1">
        <f t="shared" si="171"/>
        <v>2.4022882800000001</v>
      </c>
      <c r="S265" s="1">
        <f t="shared" si="172"/>
        <v>2.8823299200000001</v>
      </c>
      <c r="T265" s="1">
        <f t="shared" si="173"/>
        <v>0.48935501999999997</v>
      </c>
      <c r="U265" s="1">
        <f t="shared" si="174"/>
        <v>1.2009708000000001</v>
      </c>
      <c r="V265" s="1">
        <f t="shared" si="175"/>
        <v>0</v>
      </c>
      <c r="W265" s="1">
        <f t="shared" si="176"/>
        <v>0.42033978000000005</v>
      </c>
      <c r="X265" s="1">
        <f t="shared" si="177"/>
        <v>1.91293326</v>
      </c>
      <c r="Y265" s="1">
        <f t="shared" si="178"/>
        <v>4.0833007200000004</v>
      </c>
      <c r="Z265" s="1">
        <f t="shared" si="179"/>
        <v>3.8703533399999999</v>
      </c>
      <c r="AA265" s="1">
        <f t="shared" si="180"/>
        <v>7.7462616600000009</v>
      </c>
      <c r="AB265" s="1">
        <f t="shared" si="181"/>
        <v>0</v>
      </c>
      <c r="AC265" s="1">
        <f t="shared" si="182"/>
        <v>0</v>
      </c>
      <c r="AD265" s="1">
        <f t="shared" si="183"/>
        <v>0</v>
      </c>
      <c r="AE265" s="1">
        <f t="shared" si="184"/>
        <v>1.2009708000000001</v>
      </c>
      <c r="AF265" s="1">
        <f t="shared" si="185"/>
        <v>0</v>
      </c>
      <c r="AG265" s="1">
        <f t="shared" si="186"/>
        <v>0</v>
      </c>
      <c r="AH265" s="1">
        <f t="shared" si="187"/>
        <v>0</v>
      </c>
      <c r="AI265" s="1">
        <f t="shared" si="188"/>
        <v>0</v>
      </c>
      <c r="AJ265" s="1">
        <f t="shared" si="189"/>
        <v>0</v>
      </c>
      <c r="AK265" s="1">
        <f t="shared" si="190"/>
        <v>0.42033978000000005</v>
      </c>
      <c r="AL265" s="1">
        <f t="shared" si="191"/>
        <v>0.97871003999999995</v>
      </c>
      <c r="AM265" s="1">
        <f t="shared" si="192"/>
        <v>0</v>
      </c>
      <c r="AN265" s="1">
        <f t="shared" si="193"/>
        <v>44.442333180000006</v>
      </c>
      <c r="AO265" s="1">
        <f t="shared" si="194"/>
        <v>60.108588540000007</v>
      </c>
    </row>
    <row r="266" spans="1:41">
      <c r="A266" s="13" t="s">
        <v>7</v>
      </c>
      <c r="B266" s="1">
        <f t="shared" si="155"/>
        <v>13.881096320000001</v>
      </c>
      <c r="C266" s="1">
        <f t="shared" si="156"/>
        <v>15.700490624</v>
      </c>
      <c r="D266" s="1">
        <f t="shared" si="157"/>
        <v>1.8010283200000001</v>
      </c>
      <c r="E266" s="1">
        <f t="shared" si="158"/>
        <v>4.6906030080000001</v>
      </c>
      <c r="F266" s="1">
        <f t="shared" si="159"/>
        <v>1.3617531199999999</v>
      </c>
      <c r="G266" s="1">
        <f t="shared" si="160"/>
        <v>1.95441792</v>
      </c>
      <c r="H266" s="1">
        <f t="shared" si="161"/>
        <v>0</v>
      </c>
      <c r="I266" s="1">
        <f t="shared" si="162"/>
        <v>1.172650752</v>
      </c>
      <c r="J266" s="1">
        <f t="shared" si="163"/>
        <v>8.9612140799999995</v>
      </c>
      <c r="K266" s="1">
        <f t="shared" si="164"/>
        <v>8.6645861120000021</v>
      </c>
      <c r="L266" s="1">
        <f t="shared" si="165"/>
        <v>6.7209105600000001</v>
      </c>
      <c r="M266" s="1">
        <f t="shared" si="166"/>
        <v>8.6645861120000021</v>
      </c>
      <c r="N266" s="1">
        <f t="shared" si="167"/>
        <v>0.87855040000000006</v>
      </c>
      <c r="O266" s="1">
        <f t="shared" si="168"/>
        <v>3.9088358400000001</v>
      </c>
      <c r="P266" s="1">
        <f t="shared" si="169"/>
        <v>0</v>
      </c>
      <c r="Q266" s="1">
        <f t="shared" si="170"/>
        <v>0.78176716800000012</v>
      </c>
      <c r="R266" s="1">
        <f t="shared" si="171"/>
        <v>2.6795787199999999</v>
      </c>
      <c r="S266" s="1">
        <f t="shared" si="172"/>
        <v>8.2737025280000012</v>
      </c>
      <c r="T266" s="1">
        <f t="shared" si="173"/>
        <v>1.8010283200000001</v>
      </c>
      <c r="U266" s="1">
        <f t="shared" si="174"/>
        <v>0.39088358400000006</v>
      </c>
      <c r="V266" s="1">
        <f t="shared" si="175"/>
        <v>0</v>
      </c>
      <c r="W266" s="1">
        <f t="shared" si="176"/>
        <v>0</v>
      </c>
      <c r="X266" s="1">
        <f t="shared" si="177"/>
        <v>2.2403035199999999</v>
      </c>
      <c r="Y266" s="1">
        <f t="shared" si="178"/>
        <v>5.472370176000001</v>
      </c>
      <c r="Z266" s="1">
        <f t="shared" si="179"/>
        <v>3.6020566400000003</v>
      </c>
      <c r="AA266" s="1">
        <f t="shared" si="180"/>
        <v>5.472370176000001</v>
      </c>
      <c r="AB266" s="1">
        <f t="shared" si="181"/>
        <v>0</v>
      </c>
      <c r="AC266" s="1">
        <f t="shared" si="182"/>
        <v>0</v>
      </c>
      <c r="AD266" s="1">
        <f t="shared" si="183"/>
        <v>0</v>
      </c>
      <c r="AE266" s="1">
        <f t="shared" si="184"/>
        <v>0</v>
      </c>
      <c r="AF266" s="1">
        <f t="shared" si="185"/>
        <v>0</v>
      </c>
      <c r="AG266" s="1">
        <f t="shared" si="186"/>
        <v>0</v>
      </c>
      <c r="AH266" s="1">
        <f t="shared" si="187"/>
        <v>0</v>
      </c>
      <c r="AI266" s="1">
        <f t="shared" si="188"/>
        <v>0</v>
      </c>
      <c r="AJ266" s="1">
        <f t="shared" si="189"/>
        <v>0</v>
      </c>
      <c r="AK266" s="1">
        <f t="shared" si="190"/>
        <v>0</v>
      </c>
      <c r="AL266" s="1">
        <f t="shared" si="191"/>
        <v>0</v>
      </c>
      <c r="AM266" s="1">
        <f t="shared" si="192"/>
        <v>0</v>
      </c>
      <c r="AN266" s="1">
        <f t="shared" si="193"/>
        <v>43.927520000000001</v>
      </c>
      <c r="AO266" s="1">
        <f t="shared" si="194"/>
        <v>65.147264000000007</v>
      </c>
    </row>
    <row r="267" spans="1:41">
      <c r="A267" s="15" t="s">
        <v>8</v>
      </c>
      <c r="B267" s="1">
        <f t="shared" si="155"/>
        <v>9.3914336880000011</v>
      </c>
      <c r="C267" s="1">
        <f t="shared" si="156"/>
        <v>15.165383520000002</v>
      </c>
      <c r="D267" s="1">
        <f t="shared" si="157"/>
        <v>0.38700963000000005</v>
      </c>
      <c r="E267" s="1">
        <f t="shared" si="158"/>
        <v>4.4564942800000011</v>
      </c>
      <c r="F267" s="1">
        <f t="shared" si="159"/>
        <v>1.5738391620000001</v>
      </c>
      <c r="G267" s="1">
        <f t="shared" si="160"/>
        <v>1.3968116400000001</v>
      </c>
      <c r="H267" s="1">
        <f t="shared" si="161"/>
        <v>3.1218776820000005</v>
      </c>
      <c r="I267" s="1">
        <f t="shared" si="162"/>
        <v>1.7293858400000002</v>
      </c>
      <c r="J267" s="1">
        <f t="shared" si="163"/>
        <v>1.9608487920000002</v>
      </c>
      <c r="K267" s="1">
        <f t="shared" si="164"/>
        <v>6.5184543200000009</v>
      </c>
      <c r="L267" s="1">
        <f t="shared" si="165"/>
        <v>2.7348680520000004</v>
      </c>
      <c r="M267" s="1">
        <f t="shared" si="166"/>
        <v>8.9795034000000022</v>
      </c>
      <c r="N267" s="1">
        <f t="shared" si="167"/>
        <v>0.38700963000000005</v>
      </c>
      <c r="O267" s="1">
        <f t="shared" si="168"/>
        <v>4.4564942800000011</v>
      </c>
      <c r="P267" s="1">
        <f t="shared" si="169"/>
        <v>0.38700963000000005</v>
      </c>
      <c r="Q267" s="1">
        <f t="shared" si="170"/>
        <v>0.66514840000000008</v>
      </c>
      <c r="R267" s="1">
        <f t="shared" si="171"/>
        <v>1.1610288900000001</v>
      </c>
      <c r="S267" s="1">
        <f t="shared" si="172"/>
        <v>6.5184543200000009</v>
      </c>
      <c r="T267" s="1">
        <f t="shared" si="173"/>
        <v>0.7740192600000001</v>
      </c>
      <c r="U267" s="1">
        <f t="shared" si="174"/>
        <v>2.39453424</v>
      </c>
      <c r="V267" s="1">
        <f t="shared" si="175"/>
        <v>0.38700963000000005</v>
      </c>
      <c r="W267" s="1">
        <f t="shared" si="176"/>
        <v>0.33257420000000004</v>
      </c>
      <c r="X267" s="1">
        <f t="shared" si="177"/>
        <v>1.9608487920000002</v>
      </c>
      <c r="Y267" s="1">
        <f t="shared" si="178"/>
        <v>6.5184543200000009</v>
      </c>
      <c r="Z267" s="1">
        <f t="shared" si="179"/>
        <v>1.1610288900000001</v>
      </c>
      <c r="AA267" s="1">
        <f t="shared" si="180"/>
        <v>6.1858801200000002</v>
      </c>
      <c r="AB267" s="1">
        <f t="shared" si="181"/>
        <v>0</v>
      </c>
      <c r="AC267" s="1">
        <f t="shared" si="182"/>
        <v>0</v>
      </c>
      <c r="AD267" s="1">
        <f t="shared" si="183"/>
        <v>0</v>
      </c>
      <c r="AE267" s="1">
        <f t="shared" si="184"/>
        <v>0.66514840000000008</v>
      </c>
      <c r="AF267" s="1">
        <f t="shared" si="185"/>
        <v>0</v>
      </c>
      <c r="AG267" s="1">
        <f t="shared" si="186"/>
        <v>0</v>
      </c>
      <c r="AH267" s="1">
        <f t="shared" si="187"/>
        <v>0.38700963000000005</v>
      </c>
      <c r="AI267" s="1">
        <f t="shared" si="188"/>
        <v>0</v>
      </c>
      <c r="AJ267" s="1">
        <f t="shared" si="189"/>
        <v>0</v>
      </c>
      <c r="AK267" s="1">
        <f t="shared" si="190"/>
        <v>0</v>
      </c>
      <c r="AL267" s="1">
        <f t="shared" si="191"/>
        <v>0</v>
      </c>
      <c r="AM267" s="1">
        <f t="shared" si="192"/>
        <v>0.33257420000000004</v>
      </c>
      <c r="AN267" s="1">
        <f t="shared" si="193"/>
        <v>25.774841358000003</v>
      </c>
      <c r="AO267" s="1">
        <f t="shared" si="194"/>
        <v>66.315295480000017</v>
      </c>
    </row>
    <row r="268" spans="1:41">
      <c r="A268" s="13" t="s">
        <v>9</v>
      </c>
      <c r="B268" s="1">
        <f t="shared" si="155"/>
        <v>5.9164748649999996</v>
      </c>
      <c r="C268" s="1">
        <f t="shared" si="156"/>
        <v>13.53326472</v>
      </c>
      <c r="D268" s="1">
        <f t="shared" si="157"/>
        <v>0</v>
      </c>
      <c r="E268" s="1">
        <f t="shared" si="158"/>
        <v>2.6128580399999999</v>
      </c>
      <c r="F268" s="1">
        <f t="shared" si="159"/>
        <v>0.79475035500000002</v>
      </c>
      <c r="G268" s="1">
        <f t="shared" si="160"/>
        <v>1.87589808</v>
      </c>
      <c r="H268" s="1">
        <f t="shared" si="161"/>
        <v>0.79475035500000002</v>
      </c>
      <c r="I268" s="1">
        <f t="shared" si="162"/>
        <v>3.4168143599999996</v>
      </c>
      <c r="J268" s="1">
        <f t="shared" si="163"/>
        <v>0.79475035500000002</v>
      </c>
      <c r="K268" s="1">
        <f t="shared" si="164"/>
        <v>6.029672399999999</v>
      </c>
      <c r="L268" s="1">
        <f t="shared" si="165"/>
        <v>1.96795326</v>
      </c>
      <c r="M268" s="1">
        <f t="shared" si="166"/>
        <v>11.657366639999999</v>
      </c>
      <c r="N268" s="1">
        <f t="shared" si="167"/>
        <v>0</v>
      </c>
      <c r="O268" s="1">
        <f t="shared" si="168"/>
        <v>1.87589808</v>
      </c>
      <c r="P268" s="1">
        <f t="shared" si="169"/>
        <v>0</v>
      </c>
      <c r="Q268" s="1">
        <f t="shared" si="170"/>
        <v>0.73695995999999986</v>
      </c>
      <c r="R268" s="1">
        <f t="shared" si="171"/>
        <v>0.79475035500000002</v>
      </c>
      <c r="S268" s="1">
        <f t="shared" si="172"/>
        <v>3.4168143599999996</v>
      </c>
      <c r="T268" s="1">
        <f t="shared" si="173"/>
        <v>0.39106763500000002</v>
      </c>
      <c r="U268" s="1">
        <f t="shared" si="174"/>
        <v>2.2778762399999999</v>
      </c>
      <c r="V268" s="1">
        <f t="shared" si="175"/>
        <v>0</v>
      </c>
      <c r="W268" s="1">
        <f t="shared" si="176"/>
        <v>0.40197815999999997</v>
      </c>
      <c r="X268" s="1">
        <f t="shared" si="177"/>
        <v>1.1858179900000001</v>
      </c>
      <c r="Y268" s="1">
        <f t="shared" si="178"/>
        <v>10.183446719999999</v>
      </c>
      <c r="Z268" s="1">
        <f t="shared" si="179"/>
        <v>0</v>
      </c>
      <c r="AA268" s="1">
        <f t="shared" si="180"/>
        <v>6.029672399999999</v>
      </c>
      <c r="AB268" s="1">
        <f t="shared" si="181"/>
        <v>0</v>
      </c>
      <c r="AC268" s="1">
        <f t="shared" si="182"/>
        <v>0.73695995999999986</v>
      </c>
      <c r="AD268" s="1">
        <f t="shared" si="183"/>
        <v>0</v>
      </c>
      <c r="AE268" s="1">
        <f t="shared" si="184"/>
        <v>1.1389381199999999</v>
      </c>
      <c r="AF268" s="1">
        <f t="shared" si="185"/>
        <v>0</v>
      </c>
      <c r="AG268" s="1">
        <f t="shared" si="186"/>
        <v>0.73695995999999986</v>
      </c>
      <c r="AH268" s="1">
        <f t="shared" si="187"/>
        <v>0</v>
      </c>
      <c r="AI268" s="1">
        <f t="shared" si="188"/>
        <v>0</v>
      </c>
      <c r="AJ268" s="1">
        <f t="shared" si="189"/>
        <v>0</v>
      </c>
      <c r="AK268" s="1">
        <f t="shared" si="190"/>
        <v>0.40197815999999997</v>
      </c>
      <c r="AL268" s="1">
        <f t="shared" si="191"/>
        <v>0</v>
      </c>
      <c r="AM268" s="1">
        <f t="shared" si="192"/>
        <v>0</v>
      </c>
      <c r="AN268" s="1">
        <f t="shared" si="193"/>
        <v>12.640315169999999</v>
      </c>
      <c r="AO268" s="1">
        <f t="shared" si="194"/>
        <v>67.06335636</v>
      </c>
    </row>
    <row r="269" spans="1:41">
      <c r="A269" s="15" t="s">
        <v>10</v>
      </c>
      <c r="B269" s="1">
        <f t="shared" si="155"/>
        <v>2.03053536</v>
      </c>
      <c r="C269" s="1">
        <f t="shared" si="156"/>
        <v>10.060180799999999</v>
      </c>
      <c r="D269" s="1">
        <f t="shared" si="157"/>
        <v>1.6286585699999998</v>
      </c>
      <c r="E269" s="1">
        <f t="shared" si="158"/>
        <v>2.1708811199999998</v>
      </c>
      <c r="F269" s="1">
        <f t="shared" si="159"/>
        <v>0.40187678999999998</v>
      </c>
      <c r="G269" s="1">
        <f t="shared" si="160"/>
        <v>2.1708811199999998</v>
      </c>
      <c r="H269" s="1">
        <f t="shared" si="161"/>
        <v>0</v>
      </c>
      <c r="I269" s="1">
        <f t="shared" si="162"/>
        <v>3.6004857599999998</v>
      </c>
      <c r="J269" s="1">
        <f t="shared" si="163"/>
        <v>1.2162060749999999</v>
      </c>
      <c r="K269" s="1">
        <f t="shared" si="164"/>
        <v>4.3417622399999996</v>
      </c>
      <c r="L269" s="1">
        <f t="shared" si="165"/>
        <v>0</v>
      </c>
      <c r="M269" s="1">
        <f t="shared" si="166"/>
        <v>10.801457279999997</v>
      </c>
      <c r="N269" s="1">
        <f t="shared" si="167"/>
        <v>0</v>
      </c>
      <c r="O269" s="1">
        <f t="shared" si="168"/>
        <v>1.4296046399999998</v>
      </c>
      <c r="P269" s="1">
        <f t="shared" si="169"/>
        <v>0</v>
      </c>
      <c r="Q269" s="1">
        <f t="shared" si="170"/>
        <v>0.7412764799999999</v>
      </c>
      <c r="R269" s="1">
        <f t="shared" si="171"/>
        <v>0.8143292849999999</v>
      </c>
      <c r="S269" s="1">
        <f t="shared" si="172"/>
        <v>2.8592092799999995</v>
      </c>
      <c r="T269" s="1">
        <f t="shared" si="173"/>
        <v>0.40187678999999998</v>
      </c>
      <c r="U269" s="1">
        <f t="shared" si="174"/>
        <v>1.4296046399999998</v>
      </c>
      <c r="V269" s="1">
        <f t="shared" si="175"/>
        <v>0</v>
      </c>
      <c r="W269" s="1">
        <f t="shared" si="176"/>
        <v>0.7412764799999999</v>
      </c>
      <c r="X269" s="1">
        <f t="shared" si="177"/>
        <v>2.8448646449999999</v>
      </c>
      <c r="Y269" s="1">
        <f t="shared" si="178"/>
        <v>7.9422479999999993</v>
      </c>
      <c r="Z269" s="1">
        <f t="shared" si="179"/>
        <v>0.8143292849999999</v>
      </c>
      <c r="AA269" s="1">
        <f t="shared" si="180"/>
        <v>3.2298475199999999</v>
      </c>
      <c r="AB269" s="1">
        <f t="shared" si="181"/>
        <v>0</v>
      </c>
      <c r="AC269" s="1">
        <f t="shared" si="182"/>
        <v>1.0589663999999999</v>
      </c>
      <c r="AD269" s="1">
        <f t="shared" si="183"/>
        <v>0</v>
      </c>
      <c r="AE269" s="1">
        <f t="shared" si="184"/>
        <v>0</v>
      </c>
      <c r="AF269" s="1">
        <f t="shared" si="185"/>
        <v>0</v>
      </c>
      <c r="AG269" s="1">
        <f t="shared" si="186"/>
        <v>0</v>
      </c>
      <c r="AH269" s="1">
        <f t="shared" si="187"/>
        <v>0</v>
      </c>
      <c r="AI269" s="1">
        <f t="shared" si="188"/>
        <v>0</v>
      </c>
      <c r="AJ269" s="1">
        <f t="shared" si="189"/>
        <v>0.40187678999999998</v>
      </c>
      <c r="AK269" s="1">
        <f t="shared" si="190"/>
        <v>0.37063823999999995</v>
      </c>
      <c r="AL269" s="1">
        <f t="shared" si="191"/>
        <v>0</v>
      </c>
      <c r="AM269" s="1">
        <f t="shared" si="192"/>
        <v>0</v>
      </c>
      <c r="AN269" s="1">
        <f t="shared" si="193"/>
        <v>10.554553589999999</v>
      </c>
      <c r="AO269" s="1">
        <f t="shared" si="194"/>
        <v>52.948319999999988</v>
      </c>
    </row>
    <row r="270" spans="1:41">
      <c r="A270" s="13" t="s">
        <v>11</v>
      </c>
      <c r="B270" s="1">
        <f t="shared" si="155"/>
        <v>1.87747065</v>
      </c>
      <c r="C270" s="1">
        <f t="shared" si="156"/>
        <v>5.1485173199999998</v>
      </c>
      <c r="D270" s="1">
        <f t="shared" si="157"/>
        <v>0.47359619999999997</v>
      </c>
      <c r="E270" s="1">
        <f t="shared" si="158"/>
        <v>1.9972696499999998</v>
      </c>
      <c r="F270" s="1">
        <f t="shared" si="159"/>
        <v>0</v>
      </c>
      <c r="G270" s="1">
        <f t="shared" si="160"/>
        <v>2.3967235799999997</v>
      </c>
      <c r="H270" s="1">
        <f t="shared" si="161"/>
        <v>0.93873532500000001</v>
      </c>
      <c r="I270" s="1">
        <f t="shared" si="162"/>
        <v>1.9972696499999998</v>
      </c>
      <c r="J270" s="1">
        <f t="shared" si="163"/>
        <v>0.47359619999999997</v>
      </c>
      <c r="K270" s="1">
        <f t="shared" si="164"/>
        <v>1.5978157199999998</v>
      </c>
      <c r="L270" s="1">
        <f t="shared" si="165"/>
        <v>0.47359619999999997</v>
      </c>
      <c r="M270" s="1">
        <f t="shared" si="166"/>
        <v>7.9446948299999995</v>
      </c>
      <c r="N270" s="1">
        <f t="shared" si="167"/>
        <v>0</v>
      </c>
      <c r="O270" s="1">
        <f t="shared" si="168"/>
        <v>1.5978157199999998</v>
      </c>
      <c r="P270" s="1">
        <f t="shared" si="169"/>
        <v>0</v>
      </c>
      <c r="Q270" s="1">
        <f t="shared" si="170"/>
        <v>1.5978157199999998</v>
      </c>
      <c r="R270" s="1">
        <f t="shared" si="171"/>
        <v>0</v>
      </c>
      <c r="S270" s="1">
        <f t="shared" si="172"/>
        <v>1.5978157199999998</v>
      </c>
      <c r="T270" s="1">
        <f t="shared" si="173"/>
        <v>0</v>
      </c>
      <c r="U270" s="1">
        <f t="shared" si="174"/>
        <v>1.5978157199999998</v>
      </c>
      <c r="V270" s="1">
        <f t="shared" si="175"/>
        <v>0</v>
      </c>
      <c r="W270" s="1">
        <f t="shared" si="176"/>
        <v>0</v>
      </c>
      <c r="X270" s="1">
        <f t="shared" si="177"/>
        <v>2.35106685</v>
      </c>
      <c r="Y270" s="1">
        <f t="shared" si="178"/>
        <v>10.69648857</v>
      </c>
      <c r="Z270" s="1">
        <f t="shared" si="179"/>
        <v>0.93873532500000001</v>
      </c>
      <c r="AA270" s="1">
        <f t="shared" si="180"/>
        <v>4.3496094599999999</v>
      </c>
      <c r="AB270" s="1">
        <f t="shared" si="181"/>
        <v>0.47359619999999997</v>
      </c>
      <c r="AC270" s="1">
        <f t="shared" si="182"/>
        <v>0.39945392999999996</v>
      </c>
      <c r="AD270" s="1">
        <f t="shared" si="183"/>
        <v>0</v>
      </c>
      <c r="AE270" s="1">
        <f t="shared" si="184"/>
        <v>0.39945392999999996</v>
      </c>
      <c r="AF270" s="1">
        <f t="shared" si="185"/>
        <v>0.47359619999999997</v>
      </c>
      <c r="AG270" s="1">
        <f t="shared" si="186"/>
        <v>0.39945392999999996</v>
      </c>
      <c r="AH270" s="1">
        <f t="shared" si="187"/>
        <v>0</v>
      </c>
      <c r="AI270" s="1">
        <f t="shared" si="188"/>
        <v>0.39945392999999996</v>
      </c>
      <c r="AJ270" s="1">
        <f t="shared" si="189"/>
        <v>0</v>
      </c>
      <c r="AK270" s="1">
        <f t="shared" si="190"/>
        <v>0.39945392999999996</v>
      </c>
      <c r="AL270" s="1">
        <f t="shared" si="191"/>
        <v>0</v>
      </c>
      <c r="AM270" s="1">
        <f t="shared" si="192"/>
        <v>0</v>
      </c>
      <c r="AN270" s="1">
        <f t="shared" si="193"/>
        <v>8.4739891499999995</v>
      </c>
      <c r="AO270" s="1">
        <f t="shared" si="194"/>
        <v>44.516921310000001</v>
      </c>
    </row>
    <row r="271" spans="1:41">
      <c r="A271" s="15" t="s">
        <v>12</v>
      </c>
      <c r="B271" s="1">
        <f t="shared" si="155"/>
        <v>1.3206134550000002</v>
      </c>
      <c r="C271" s="1">
        <f t="shared" si="156"/>
        <v>3.1991626800000001</v>
      </c>
      <c r="D271" s="1">
        <f t="shared" si="157"/>
        <v>0.44284044000000006</v>
      </c>
      <c r="E271" s="1">
        <f t="shared" si="158"/>
        <v>0.40325580000000005</v>
      </c>
      <c r="F271" s="1">
        <f t="shared" si="159"/>
        <v>0</v>
      </c>
      <c r="G271" s="1">
        <f t="shared" si="160"/>
        <v>0.80651160000000011</v>
      </c>
      <c r="H271" s="1">
        <f t="shared" si="161"/>
        <v>0</v>
      </c>
      <c r="I271" s="1">
        <f t="shared" si="162"/>
        <v>0.80651160000000011</v>
      </c>
      <c r="J271" s="1">
        <f t="shared" si="163"/>
        <v>0.87777301500000016</v>
      </c>
      <c r="K271" s="1">
        <f t="shared" si="164"/>
        <v>1.6130232000000002</v>
      </c>
      <c r="L271" s="1">
        <f t="shared" si="165"/>
        <v>1.3206134550000002</v>
      </c>
      <c r="M271" s="1">
        <f t="shared" si="166"/>
        <v>5.6186974800000007</v>
      </c>
      <c r="N271" s="1">
        <f t="shared" si="167"/>
        <v>0.44284044000000006</v>
      </c>
      <c r="O271" s="1">
        <f t="shared" si="168"/>
        <v>0</v>
      </c>
      <c r="P271" s="1">
        <f t="shared" si="169"/>
        <v>0.44284044000000006</v>
      </c>
      <c r="Q271" s="1">
        <f t="shared" si="170"/>
        <v>0.40325580000000005</v>
      </c>
      <c r="R271" s="1">
        <f t="shared" si="171"/>
        <v>0.44284044000000006</v>
      </c>
      <c r="S271" s="1">
        <f t="shared" si="172"/>
        <v>2.4195348000000001</v>
      </c>
      <c r="T271" s="1">
        <f t="shared" si="173"/>
        <v>0</v>
      </c>
      <c r="U271" s="1">
        <f t="shared" si="174"/>
        <v>0.80651160000000011</v>
      </c>
      <c r="V271" s="1">
        <f t="shared" si="175"/>
        <v>0.44284044000000006</v>
      </c>
      <c r="W271" s="1">
        <f t="shared" si="176"/>
        <v>1.2097674</v>
      </c>
      <c r="X271" s="1">
        <f t="shared" si="177"/>
        <v>0.87777301500000016</v>
      </c>
      <c r="Y271" s="1">
        <f t="shared" si="178"/>
        <v>5.6186974800000007</v>
      </c>
      <c r="Z271" s="1">
        <f t="shared" si="179"/>
        <v>0.87777301500000016</v>
      </c>
      <c r="AA271" s="1">
        <f t="shared" si="180"/>
        <v>2.0162790000000004</v>
      </c>
      <c r="AB271" s="1">
        <f t="shared" si="181"/>
        <v>0</v>
      </c>
      <c r="AC271" s="1">
        <f t="shared" si="182"/>
        <v>0.40325580000000005</v>
      </c>
      <c r="AD271" s="1">
        <f t="shared" si="183"/>
        <v>0.44284044000000006</v>
      </c>
      <c r="AE271" s="1">
        <f t="shared" si="184"/>
        <v>0</v>
      </c>
      <c r="AF271" s="1">
        <f t="shared" si="185"/>
        <v>0</v>
      </c>
      <c r="AG271" s="1">
        <f t="shared" si="186"/>
        <v>0.80651160000000011</v>
      </c>
      <c r="AH271" s="1">
        <f t="shared" si="187"/>
        <v>0</v>
      </c>
      <c r="AI271" s="1">
        <f t="shared" si="188"/>
        <v>0.80651160000000011</v>
      </c>
      <c r="AJ271" s="1">
        <f t="shared" si="189"/>
        <v>0</v>
      </c>
      <c r="AK271" s="1">
        <f t="shared" si="190"/>
        <v>0</v>
      </c>
      <c r="AL271" s="1">
        <f t="shared" si="191"/>
        <v>0</v>
      </c>
      <c r="AM271" s="1">
        <f t="shared" si="192"/>
        <v>0</v>
      </c>
      <c r="AN271" s="1">
        <f t="shared" si="193"/>
        <v>7.9315885950000009</v>
      </c>
      <c r="AO271" s="1">
        <f t="shared" si="194"/>
        <v>26.937487440000005</v>
      </c>
    </row>
    <row r="272" spans="1:41">
      <c r="B272" s="1">
        <f>SUM(B264:B271)</f>
        <v>59.539814829999997</v>
      </c>
      <c r="C272" s="1">
        <f t="shared" ref="C272:AM272" si="195">SUM(C264:C271)</f>
        <v>94.945702420000003</v>
      </c>
      <c r="D272" s="1">
        <f t="shared" si="195"/>
        <v>13.204507007999998</v>
      </c>
      <c r="E272" s="1">
        <f t="shared" si="195"/>
        <v>28.385085805999999</v>
      </c>
      <c r="F272" s="1">
        <f t="shared" si="195"/>
        <v>8.6151388959999995</v>
      </c>
      <c r="G272" s="1">
        <f t="shared" si="195"/>
        <v>16.894141103999999</v>
      </c>
      <c r="H272" s="1">
        <f t="shared" si="195"/>
        <v>6.3346705759999997</v>
      </c>
      <c r="I272" s="1">
        <f t="shared" si="195"/>
        <v>15.20105777</v>
      </c>
      <c r="J272" s="1">
        <f t="shared" si="195"/>
        <v>27.621688975999998</v>
      </c>
      <c r="K272" s="1">
        <f t="shared" si="195"/>
        <v>47.973880848</v>
      </c>
      <c r="L272" s="1">
        <f t="shared" si="195"/>
        <v>25.019694790999999</v>
      </c>
      <c r="M272" s="1">
        <f t="shared" si="195"/>
        <v>70.665276153999997</v>
      </c>
      <c r="N272" s="1">
        <f t="shared" si="195"/>
        <v>5.6406148680000001</v>
      </c>
      <c r="O272" s="1">
        <f t="shared" si="195"/>
        <v>25.748028804</v>
      </c>
      <c r="P272" s="1">
        <f t="shared" si="195"/>
        <v>1.3248261670000001</v>
      </c>
      <c r="Q272" s="1">
        <f t="shared" si="195"/>
        <v>11.300435455999999</v>
      </c>
      <c r="R272" s="1">
        <f t="shared" si="195"/>
        <v>9.284768163999999</v>
      </c>
      <c r="S272" s="1">
        <f t="shared" si="195"/>
        <v>34.671948219999997</v>
      </c>
      <c r="T272" s="1">
        <f t="shared" si="195"/>
        <v>5.3872731430000007</v>
      </c>
      <c r="U272" s="1">
        <f t="shared" si="195"/>
        <v>14.780416519999998</v>
      </c>
      <c r="V272" s="1">
        <f t="shared" si="195"/>
        <v>0.82985007000000011</v>
      </c>
      <c r="W272" s="1">
        <f t="shared" si="195"/>
        <v>5.2342177000000003</v>
      </c>
      <c r="X272" s="1">
        <f t="shared" si="195"/>
        <v>14.90353419</v>
      </c>
      <c r="Y272" s="1">
        <f t="shared" si="195"/>
        <v>55.622882018000006</v>
      </c>
      <c r="Z272" s="1">
        <f t="shared" si="195"/>
        <v>16.304033119</v>
      </c>
      <c r="AA272" s="1">
        <f t="shared" si="195"/>
        <v>50.672790683999992</v>
      </c>
      <c r="AB272" s="1">
        <f t="shared" si="195"/>
        <v>0.47359619999999997</v>
      </c>
      <c r="AC272" s="1">
        <f t="shared" si="195"/>
        <v>3.0242924259999997</v>
      </c>
      <c r="AD272" s="1">
        <f t="shared" si="195"/>
        <v>0.44284044000000006</v>
      </c>
      <c r="AE272" s="1">
        <f t="shared" si="195"/>
        <v>5.9584492659999997</v>
      </c>
      <c r="AF272" s="1">
        <f t="shared" si="195"/>
        <v>0.47359619999999997</v>
      </c>
      <c r="AG272" s="1">
        <f t="shared" si="195"/>
        <v>1.9429254899999999</v>
      </c>
      <c r="AH272" s="1">
        <f t="shared" si="195"/>
        <v>0.38700963000000005</v>
      </c>
      <c r="AI272" s="1">
        <f t="shared" si="195"/>
        <v>1.2059655300000001</v>
      </c>
      <c r="AJ272" s="1">
        <f t="shared" si="195"/>
        <v>0.89685288699999999</v>
      </c>
      <c r="AK272" s="1">
        <f t="shared" si="195"/>
        <v>3.2950354539999998</v>
      </c>
      <c r="AL272" s="1">
        <f t="shared" si="195"/>
        <v>1.968662234</v>
      </c>
      <c r="AM272" s="1">
        <f t="shared" si="195"/>
        <v>2.0351995440000001</v>
      </c>
      <c r="AN272" s="1">
        <f t="shared" ref="AN272" si="196">SUM(AL272,AJ272,AH272,AF272,AD272,AB272,Z272,X272,V272,T272,R272,P272,N272,L272,J272,H272,F272,D272,B272)</f>
        <v>198.65297238900001</v>
      </c>
      <c r="AO272" s="1">
        <f t="shared" ref="AO272" si="197">SUM(AM272,AK272,AI272,AG272,AE272,AC272,AA272,Y272,W272,U272,S272,Q272,O272,M272,K272,I272,G272,E272,C272)</f>
        <v>489.55773121399989</v>
      </c>
    </row>
    <row r="273" spans="1:41" ht="17.25" thickBot="1">
      <c r="B273" s="21"/>
    </row>
    <row r="274" spans="1:41" ht="23.25" thickTop="1">
      <c r="A274" s="131" t="s">
        <v>246</v>
      </c>
      <c r="B274" s="42" t="s">
        <v>37</v>
      </c>
      <c r="C274" s="76"/>
      <c r="D274" s="42" t="s">
        <v>38</v>
      </c>
      <c r="E274" s="42"/>
      <c r="F274" s="42" t="s">
        <v>154</v>
      </c>
      <c r="G274" s="42"/>
      <c r="H274" s="42" t="s">
        <v>39</v>
      </c>
      <c r="I274" s="42"/>
      <c r="J274" s="42" t="s">
        <v>40</v>
      </c>
      <c r="K274" s="42"/>
      <c r="L274" s="42" t="s">
        <v>51</v>
      </c>
      <c r="M274" s="42"/>
      <c r="N274" s="42" t="s">
        <v>158</v>
      </c>
      <c r="O274" s="42"/>
      <c r="P274" s="42" t="s">
        <v>159</v>
      </c>
      <c r="Q274" s="42"/>
      <c r="R274" s="42" t="s">
        <v>161</v>
      </c>
      <c r="S274" s="42"/>
      <c r="T274" s="42" t="s">
        <v>55</v>
      </c>
      <c r="U274" s="42"/>
      <c r="V274" s="42" t="s">
        <v>163</v>
      </c>
      <c r="W274" s="42"/>
      <c r="X274" s="42" t="s">
        <v>165</v>
      </c>
      <c r="Y274" s="42"/>
      <c r="Z274" s="42" t="s">
        <v>167</v>
      </c>
      <c r="AA274" s="42"/>
      <c r="AB274" s="42" t="s">
        <v>169</v>
      </c>
      <c r="AC274" s="42"/>
      <c r="AD274" s="42" t="s">
        <v>171</v>
      </c>
      <c r="AE274" s="42"/>
      <c r="AF274" s="42" t="s">
        <v>173</v>
      </c>
      <c r="AG274" s="42"/>
      <c r="AH274" s="42" t="s">
        <v>174</v>
      </c>
      <c r="AI274" s="42"/>
      <c r="AJ274" s="42" t="s">
        <v>61</v>
      </c>
      <c r="AK274" s="42"/>
      <c r="AL274" s="42" t="s">
        <v>175</v>
      </c>
      <c r="AM274" s="42"/>
      <c r="AN274" s="77" t="s">
        <v>177</v>
      </c>
      <c r="AO274" s="78"/>
    </row>
    <row r="275" spans="1:41">
      <c r="A275" s="44"/>
      <c r="B275" s="16" t="s">
        <v>22</v>
      </c>
      <c r="C275" s="16" t="s">
        <v>23</v>
      </c>
      <c r="D275" s="16" t="s">
        <v>22</v>
      </c>
      <c r="E275" s="16" t="s">
        <v>23</v>
      </c>
      <c r="F275" s="16" t="s">
        <v>22</v>
      </c>
      <c r="G275" s="16" t="s">
        <v>23</v>
      </c>
      <c r="H275" s="16" t="s">
        <v>22</v>
      </c>
      <c r="I275" s="16" t="s">
        <v>23</v>
      </c>
      <c r="J275" s="16" t="s">
        <v>22</v>
      </c>
      <c r="K275" s="16" t="s">
        <v>23</v>
      </c>
      <c r="L275" s="16" t="s">
        <v>22</v>
      </c>
      <c r="M275" s="16" t="s">
        <v>23</v>
      </c>
      <c r="N275" s="16" t="s">
        <v>22</v>
      </c>
      <c r="O275" s="16" t="s">
        <v>23</v>
      </c>
      <c r="P275" s="16" t="s">
        <v>22</v>
      </c>
      <c r="Q275" s="16" t="s">
        <v>23</v>
      </c>
      <c r="R275" s="16" t="s">
        <v>22</v>
      </c>
      <c r="S275" s="16" t="s">
        <v>23</v>
      </c>
      <c r="T275" s="16" t="s">
        <v>22</v>
      </c>
      <c r="U275" s="16" t="s">
        <v>23</v>
      </c>
      <c r="V275" s="16" t="s">
        <v>22</v>
      </c>
      <c r="W275" s="16" t="s">
        <v>23</v>
      </c>
      <c r="X275" s="16" t="s">
        <v>22</v>
      </c>
      <c r="Y275" s="16" t="s">
        <v>23</v>
      </c>
      <c r="Z275" s="16" t="s">
        <v>22</v>
      </c>
      <c r="AA275" s="16" t="s">
        <v>23</v>
      </c>
      <c r="AB275" s="16" t="s">
        <v>22</v>
      </c>
      <c r="AC275" s="16" t="s">
        <v>23</v>
      </c>
      <c r="AD275" s="16" t="s">
        <v>22</v>
      </c>
      <c r="AE275" s="16" t="s">
        <v>23</v>
      </c>
      <c r="AF275" s="16" t="s">
        <v>22</v>
      </c>
      <c r="AG275" s="16" t="s">
        <v>23</v>
      </c>
      <c r="AH275" s="16" t="s">
        <v>22</v>
      </c>
      <c r="AI275" s="16" t="s">
        <v>23</v>
      </c>
      <c r="AJ275" s="16" t="s">
        <v>22</v>
      </c>
      <c r="AK275" s="16" t="s">
        <v>23</v>
      </c>
      <c r="AL275" s="16" t="s">
        <v>22</v>
      </c>
      <c r="AM275" s="16" t="s">
        <v>23</v>
      </c>
      <c r="AN275" s="23" t="s">
        <v>22</v>
      </c>
      <c r="AO275" s="79" t="s">
        <v>23</v>
      </c>
    </row>
    <row r="276" spans="1:41">
      <c r="A276" s="46" t="s">
        <v>5</v>
      </c>
      <c r="B276" s="14">
        <f>SUM(B277:B284)</f>
        <v>1064778.8950704318</v>
      </c>
      <c r="C276" s="14">
        <f t="shared" ref="C276:AM276" si="198">SUM(C277:C284)</f>
        <v>1729484.4684851796</v>
      </c>
      <c r="D276" s="14">
        <f t="shared" si="198"/>
        <v>241801.28447170189</v>
      </c>
      <c r="E276" s="14">
        <f t="shared" si="198"/>
        <v>515346.99051984423</v>
      </c>
      <c r="F276" s="14">
        <f t="shared" si="198"/>
        <v>155066.20541115897</v>
      </c>
      <c r="G276" s="14">
        <f t="shared" si="198"/>
        <v>313177.51443616528</v>
      </c>
      <c r="H276" s="14">
        <f t="shared" si="198"/>
        <v>116492.88250507871</v>
      </c>
      <c r="I276" s="14">
        <f t="shared" si="198"/>
        <v>285525.1713403269</v>
      </c>
      <c r="J276" s="14">
        <f t="shared" si="198"/>
        <v>489297.72631932201</v>
      </c>
      <c r="K276" s="14">
        <f t="shared" si="198"/>
        <v>870167.7007071781</v>
      </c>
      <c r="L276" s="14">
        <f t="shared" si="198"/>
        <v>445316.74989556236</v>
      </c>
      <c r="M276" s="14">
        <f t="shared" si="198"/>
        <v>1311268.5555857564</v>
      </c>
      <c r="N276" s="14">
        <f t="shared" si="198"/>
        <v>101867.53743780697</v>
      </c>
      <c r="O276" s="14">
        <f t="shared" si="198"/>
        <v>466324.64386628917</v>
      </c>
      <c r="P276" s="14">
        <f t="shared" si="198"/>
        <v>24917.411068457317</v>
      </c>
      <c r="Q276" s="14">
        <f t="shared" si="198"/>
        <v>209710.57082826074</v>
      </c>
      <c r="R276" s="14">
        <f t="shared" si="198"/>
        <v>165606.08450284856</v>
      </c>
      <c r="S276" s="14">
        <f t="shared" si="198"/>
        <v>625830.14747290057</v>
      </c>
      <c r="T276" s="14">
        <f t="shared" si="198"/>
        <v>95118.549483037408</v>
      </c>
      <c r="U276" s="14">
        <f t="shared" si="198"/>
        <v>275598.54951801145</v>
      </c>
      <c r="V276" s="14">
        <f t="shared" si="198"/>
        <v>15805.631118990193</v>
      </c>
      <c r="W276" s="14">
        <f t="shared" si="198"/>
        <v>99130.351040628608</v>
      </c>
      <c r="X276" s="14">
        <f t="shared" si="198"/>
        <v>276638.11227937043</v>
      </c>
      <c r="Y276" s="14">
        <f t="shared" si="198"/>
        <v>1043353.9360397737</v>
      </c>
      <c r="Z276" s="14">
        <f t="shared" si="198"/>
        <v>294307.57913917676</v>
      </c>
      <c r="AA276" s="14">
        <f t="shared" si="198"/>
        <v>930152.65133806004</v>
      </c>
      <c r="AB276" s="14">
        <f t="shared" si="198"/>
        <v>9375.3204926487397</v>
      </c>
      <c r="AC276" s="14">
        <f t="shared" si="198"/>
        <v>58426.862261739101</v>
      </c>
      <c r="AD276" s="14">
        <f t="shared" si="198"/>
        <v>8856.1393057879031</v>
      </c>
      <c r="AE276" s="14">
        <f t="shared" si="198"/>
        <v>109831.84294166356</v>
      </c>
      <c r="AF276" s="14">
        <f t="shared" si="198"/>
        <v>9375.3204926487397</v>
      </c>
      <c r="AG276" s="14">
        <f t="shared" si="198"/>
        <v>37675.368440497739</v>
      </c>
      <c r="AH276" s="14">
        <f t="shared" si="198"/>
        <v>6949.4918132022904</v>
      </c>
      <c r="AI276" s="14">
        <f t="shared" si="198"/>
        <v>24036.611232955129</v>
      </c>
      <c r="AJ276" s="14">
        <f t="shared" si="198"/>
        <v>17073.782826018924</v>
      </c>
      <c r="AK276" s="14">
        <f t="shared" si="198"/>
        <v>61693.621522858673</v>
      </c>
      <c r="AL276" s="14">
        <f t="shared" si="198"/>
        <v>36060.745214720271</v>
      </c>
      <c r="AM276" s="14">
        <f t="shared" si="198"/>
        <v>37314.821970880832</v>
      </c>
      <c r="AN276" s="39">
        <f>SUM(AL276,AJ276,AH276,AF276,AD276,AB276,Z276,X276,V276,T276,R276,P276,N276,L276,J276,H276,F276,D276,B276)</f>
        <v>3574705.4488479705</v>
      </c>
      <c r="AO276" s="47">
        <f>SUM(AM276,AK276,AI276,AG276,AE276,AC276,AA276,Y276,W276,U276,S276,Q276,O276,M276,K276,I276,G276,E276,C276)</f>
        <v>9004050.3795489706</v>
      </c>
    </row>
    <row r="277" spans="1:41">
      <c r="A277" s="48" t="s">
        <v>13</v>
      </c>
      <c r="B277" s="14">
        <f t="shared" ref="B277:AM277" si="199">B264*$Q114/$B$158*$H$26</f>
        <v>195489.09709765832</v>
      </c>
      <c r="C277" s="14">
        <f t="shared" si="199"/>
        <v>350647.81589008274</v>
      </c>
      <c r="D277" s="14">
        <f t="shared" si="199"/>
        <v>102714.61033944759</v>
      </c>
      <c r="E277" s="14">
        <f t="shared" si="199"/>
        <v>131248.06516556174</v>
      </c>
      <c r="F277" s="14">
        <f t="shared" si="199"/>
        <v>55499.023328572497</v>
      </c>
      <c r="G277" s="14">
        <f t="shared" si="199"/>
        <v>70521.348447167475</v>
      </c>
      <c r="H277" s="14">
        <f t="shared" si="199"/>
        <v>18223.559898934251</v>
      </c>
      <c r="I277" s="14">
        <f t="shared" si="199"/>
        <v>23507.11614905583</v>
      </c>
      <c r="J277" s="14">
        <f t="shared" si="199"/>
        <v>130049.95018784898</v>
      </c>
      <c r="K277" s="14">
        <f t="shared" si="199"/>
        <v>233112.23514480365</v>
      </c>
      <c r="L277" s="14">
        <f t="shared" si="199"/>
        <v>92774.48675821074</v>
      </c>
      <c r="M277" s="14">
        <f t="shared" si="199"/>
        <v>162590.88669763616</v>
      </c>
      <c r="N277" s="14">
        <f t="shared" si="199"/>
        <v>28163.683480171119</v>
      </c>
      <c r="O277" s="14">
        <f t="shared" si="199"/>
        <v>139083.7705485803</v>
      </c>
      <c r="P277" s="14">
        <f t="shared" si="199"/>
        <v>9111.7799494671253</v>
      </c>
      <c r="Q277" s="14">
        <f t="shared" si="199"/>
        <v>101864.16997924194</v>
      </c>
      <c r="R277" s="14">
        <f t="shared" si="199"/>
        <v>18223.559898934251</v>
      </c>
      <c r="S277" s="14">
        <f t="shared" si="199"/>
        <v>123412.35978254311</v>
      </c>
      <c r="T277" s="14">
        <f t="shared" si="199"/>
        <v>28163.683480171119</v>
      </c>
      <c r="U277" s="14">
        <f t="shared" si="199"/>
        <v>86192.759213204699</v>
      </c>
      <c r="V277" s="14">
        <f t="shared" si="199"/>
        <v>0</v>
      </c>
      <c r="W277" s="14">
        <f t="shared" si="199"/>
        <v>39178.526915093047</v>
      </c>
      <c r="X277" s="14">
        <f t="shared" si="199"/>
        <v>28163.683480171119</v>
      </c>
      <c r="Y277" s="14">
        <f t="shared" si="199"/>
        <v>94028.464596223319</v>
      </c>
      <c r="Z277" s="14">
        <f t="shared" si="199"/>
        <v>92774.48675821074</v>
      </c>
      <c r="AA277" s="14">
        <f t="shared" si="199"/>
        <v>287962.1728259339</v>
      </c>
      <c r="AB277" s="14">
        <f t="shared" si="199"/>
        <v>0</v>
      </c>
      <c r="AC277" s="14">
        <f t="shared" si="199"/>
        <v>7835.7053830186096</v>
      </c>
      <c r="AD277" s="14">
        <f t="shared" si="199"/>
        <v>0</v>
      </c>
      <c r="AE277" s="14">
        <f t="shared" si="199"/>
        <v>47014.232298111659</v>
      </c>
      <c r="AF277" s="14">
        <f t="shared" si="199"/>
        <v>0</v>
      </c>
      <c r="AG277" s="14">
        <f t="shared" si="199"/>
        <v>0</v>
      </c>
      <c r="AH277" s="14">
        <f t="shared" si="199"/>
        <v>0</v>
      </c>
      <c r="AI277" s="14">
        <f t="shared" si="199"/>
        <v>0</v>
      </c>
      <c r="AJ277" s="14">
        <f t="shared" si="199"/>
        <v>9111.7799494671253</v>
      </c>
      <c r="AK277" s="14">
        <f t="shared" si="199"/>
        <v>31342.821532074438</v>
      </c>
      <c r="AL277" s="14">
        <f t="shared" si="199"/>
        <v>18223.559898934251</v>
      </c>
      <c r="AM277" s="14">
        <f t="shared" si="199"/>
        <v>31342.821532074438</v>
      </c>
      <c r="AN277" s="39">
        <f t="shared" ref="AN277:AN284" si="200">SUM(AL277,AJ277,AH277,AF277,AD277,AB277,Z277,X277,V277,T277,R277,P277,N277,L277,J277,H277,F277,D277,B277)</f>
        <v>826686.94450619922</v>
      </c>
      <c r="AO277" s="47">
        <f t="shared" ref="AO277:AO284" si="201">SUM(AM277,AK277,AI277,AG277,AE277,AC277,AA277,Y277,W277,U277,S277,Q277,O277,M277,K277,I277,G277,E277,C277)</f>
        <v>1960885.2721004072</v>
      </c>
    </row>
    <row r="278" spans="1:41">
      <c r="A278" s="54" t="s">
        <v>6</v>
      </c>
      <c r="B278" s="14">
        <f t="shared" ref="B278:AM278" si="202">B265*$Q115/$B$158*$H$26</f>
        <v>264314.65513392014</v>
      </c>
      <c r="C278" s="14">
        <f t="shared" si="202"/>
        <v>238578.4578556903</v>
      </c>
      <c r="D278" s="14">
        <f t="shared" si="202"/>
        <v>52700.77479664053</v>
      </c>
      <c r="E278" s="14">
        <f t="shared" si="202"/>
        <v>89740.520844800936</v>
      </c>
      <c r="F278" s="14">
        <f t="shared" si="202"/>
        <v>26755.777973679033</v>
      </c>
      <c r="G278" s="14">
        <f t="shared" si="202"/>
        <v>44870.260422400468</v>
      </c>
      <c r="H278" s="14">
        <f t="shared" si="202"/>
        <v>8918.5926578930103</v>
      </c>
      <c r="I278" s="14">
        <f t="shared" si="202"/>
        <v>21887.931913366079</v>
      </c>
      <c r="J278" s="14">
        <f t="shared" si="202"/>
        <v>114320.14225117405</v>
      </c>
      <c r="K278" s="14">
        <f t="shared" si="202"/>
        <v>119289.22892784515</v>
      </c>
      <c r="L278" s="14">
        <f t="shared" si="202"/>
        <v>123238.73490906708</v>
      </c>
      <c r="M278" s="14">
        <f t="shared" si="202"/>
        <v>148837.93701088935</v>
      </c>
      <c r="N278" s="14">
        <f t="shared" si="202"/>
        <v>43782.182138747514</v>
      </c>
      <c r="O278" s="14">
        <f t="shared" si="202"/>
        <v>89740.520844800936</v>
      </c>
      <c r="P278" s="14">
        <f t="shared" si="202"/>
        <v>0</v>
      </c>
      <c r="Q278" s="14">
        <f t="shared" si="202"/>
        <v>15321.552339356256</v>
      </c>
      <c r="R278" s="14">
        <f t="shared" si="202"/>
        <v>43782.182138747514</v>
      </c>
      <c r="S278" s="14">
        <f t="shared" si="202"/>
        <v>52531.036592078592</v>
      </c>
      <c r="T278" s="14">
        <f t="shared" si="202"/>
        <v>8918.5926578930103</v>
      </c>
      <c r="U278" s="14">
        <f t="shared" si="202"/>
        <v>21887.931913366079</v>
      </c>
      <c r="V278" s="14">
        <f t="shared" si="202"/>
        <v>0</v>
      </c>
      <c r="W278" s="14">
        <f t="shared" si="202"/>
        <v>7660.7761696781281</v>
      </c>
      <c r="X278" s="14">
        <f t="shared" si="202"/>
        <v>34863.589480854498</v>
      </c>
      <c r="Y278" s="14">
        <f t="shared" si="202"/>
        <v>74418.968505444675</v>
      </c>
      <c r="Z278" s="14">
        <f t="shared" si="202"/>
        <v>70537.960112426546</v>
      </c>
      <c r="AA278" s="14">
        <f t="shared" si="202"/>
        <v>141177.16084121124</v>
      </c>
      <c r="AB278" s="14">
        <f t="shared" si="202"/>
        <v>0</v>
      </c>
      <c r="AC278" s="14">
        <f t="shared" si="202"/>
        <v>0</v>
      </c>
      <c r="AD278" s="14">
        <f t="shared" si="202"/>
        <v>0</v>
      </c>
      <c r="AE278" s="14">
        <f t="shared" si="202"/>
        <v>21887.931913366079</v>
      </c>
      <c r="AF278" s="14">
        <f t="shared" si="202"/>
        <v>0</v>
      </c>
      <c r="AG278" s="14">
        <f t="shared" si="202"/>
        <v>0</v>
      </c>
      <c r="AH278" s="14">
        <f t="shared" si="202"/>
        <v>0</v>
      </c>
      <c r="AI278" s="14">
        <f t="shared" si="202"/>
        <v>0</v>
      </c>
      <c r="AJ278" s="14">
        <f t="shared" si="202"/>
        <v>0</v>
      </c>
      <c r="AK278" s="14">
        <f t="shared" si="202"/>
        <v>7660.7761696781281</v>
      </c>
      <c r="AL278" s="14">
        <f t="shared" si="202"/>
        <v>17837.185315786021</v>
      </c>
      <c r="AM278" s="14">
        <f t="shared" si="202"/>
        <v>0</v>
      </c>
      <c r="AN278" s="39">
        <f t="shared" si="200"/>
        <v>809970.36956682894</v>
      </c>
      <c r="AO278" s="47">
        <f t="shared" si="201"/>
        <v>1095490.9922639725</v>
      </c>
    </row>
    <row r="279" spans="1:41">
      <c r="A279" s="48" t="s">
        <v>7</v>
      </c>
      <c r="B279" s="14">
        <f t="shared" ref="B279:AM279" si="203">B266*$Q116/$B$158*$H$26</f>
        <v>223033.44305839084</v>
      </c>
      <c r="C279" s="14">
        <f t="shared" si="203"/>
        <v>252266.42052266249</v>
      </c>
      <c r="D279" s="14">
        <f t="shared" si="203"/>
        <v>28937.88343479122</v>
      </c>
      <c r="E279" s="14">
        <f t="shared" si="203"/>
        <v>75365.901566936518</v>
      </c>
      <c r="F279" s="14">
        <f t="shared" si="203"/>
        <v>21879.863084842138</v>
      </c>
      <c r="G279" s="14">
        <f t="shared" si="203"/>
        <v>31402.458986223555</v>
      </c>
      <c r="H279" s="14">
        <f t="shared" si="203"/>
        <v>0</v>
      </c>
      <c r="I279" s="14">
        <f t="shared" si="203"/>
        <v>18841.47539173413</v>
      </c>
      <c r="J279" s="14">
        <f t="shared" si="203"/>
        <v>143983.61513896115</v>
      </c>
      <c r="K279" s="14">
        <f t="shared" si="203"/>
        <v>139217.56817225777</v>
      </c>
      <c r="L279" s="14">
        <f t="shared" si="203"/>
        <v>107987.71135422088</v>
      </c>
      <c r="M279" s="14">
        <f t="shared" si="203"/>
        <v>139217.56817225777</v>
      </c>
      <c r="N279" s="14">
        <f t="shared" si="203"/>
        <v>14116.040699898154</v>
      </c>
      <c r="O279" s="14">
        <f t="shared" si="203"/>
        <v>62804.917972447111</v>
      </c>
      <c r="P279" s="14">
        <f t="shared" si="203"/>
        <v>0</v>
      </c>
      <c r="Q279" s="14">
        <f t="shared" si="203"/>
        <v>12560.983594489422</v>
      </c>
      <c r="R279" s="14">
        <f t="shared" si="203"/>
        <v>43053.924134689369</v>
      </c>
      <c r="S279" s="14">
        <f t="shared" si="203"/>
        <v>132937.07637501304</v>
      </c>
      <c r="T279" s="14">
        <f t="shared" si="203"/>
        <v>28937.88343479122</v>
      </c>
      <c r="U279" s="14">
        <f t="shared" si="203"/>
        <v>6280.4917972447111</v>
      </c>
      <c r="V279" s="14">
        <f t="shared" si="203"/>
        <v>0</v>
      </c>
      <c r="W279" s="14">
        <f t="shared" si="203"/>
        <v>0</v>
      </c>
      <c r="X279" s="14">
        <f t="shared" si="203"/>
        <v>35995.903784740287</v>
      </c>
      <c r="Y279" s="14">
        <f t="shared" si="203"/>
        <v>87926.885161425962</v>
      </c>
      <c r="Z279" s="14">
        <f t="shared" si="203"/>
        <v>57875.76686958244</v>
      </c>
      <c r="AA279" s="14">
        <f t="shared" si="203"/>
        <v>87926.885161425962</v>
      </c>
      <c r="AB279" s="14">
        <f t="shared" si="203"/>
        <v>0</v>
      </c>
      <c r="AC279" s="14">
        <f t="shared" si="203"/>
        <v>0</v>
      </c>
      <c r="AD279" s="14">
        <f t="shared" si="203"/>
        <v>0</v>
      </c>
      <c r="AE279" s="14">
        <f t="shared" si="203"/>
        <v>0</v>
      </c>
      <c r="AF279" s="14">
        <f t="shared" si="203"/>
        <v>0</v>
      </c>
      <c r="AG279" s="14">
        <f t="shared" si="203"/>
        <v>0</v>
      </c>
      <c r="AH279" s="14">
        <f t="shared" si="203"/>
        <v>0</v>
      </c>
      <c r="AI279" s="14">
        <f t="shared" si="203"/>
        <v>0</v>
      </c>
      <c r="AJ279" s="14">
        <f t="shared" si="203"/>
        <v>0</v>
      </c>
      <c r="AK279" s="14">
        <f t="shared" si="203"/>
        <v>0</v>
      </c>
      <c r="AL279" s="14">
        <f t="shared" si="203"/>
        <v>0</v>
      </c>
      <c r="AM279" s="14">
        <f t="shared" si="203"/>
        <v>0</v>
      </c>
      <c r="AN279" s="39">
        <f t="shared" si="200"/>
        <v>705802.03499490768</v>
      </c>
      <c r="AO279" s="47">
        <f t="shared" si="201"/>
        <v>1046748.6328741184</v>
      </c>
    </row>
    <row r="280" spans="1:41">
      <c r="A280" s="54" t="s">
        <v>8</v>
      </c>
      <c r="B280" s="14">
        <f t="shared" ref="B280:AM280" si="204">B267*$Q117/$B$158*$H$26</f>
        <v>168641.0013337089</v>
      </c>
      <c r="C280" s="14">
        <f t="shared" si="204"/>
        <v>272323.2200095717</v>
      </c>
      <c r="D280" s="14">
        <f t="shared" si="204"/>
        <v>6949.4918132022904</v>
      </c>
      <c r="E280" s="14">
        <f t="shared" si="204"/>
        <v>80024.805880005748</v>
      </c>
      <c r="F280" s="14">
        <f t="shared" si="204"/>
        <v>28261.266707022649</v>
      </c>
      <c r="G280" s="14">
        <f t="shared" si="204"/>
        <v>25082.401842986867</v>
      </c>
      <c r="H280" s="14">
        <f t="shared" si="204"/>
        <v>56059.233959831821</v>
      </c>
      <c r="I280" s="14">
        <f t="shared" si="204"/>
        <v>31054.402281793264</v>
      </c>
      <c r="J280" s="14">
        <f t="shared" si="204"/>
        <v>35210.758520224939</v>
      </c>
      <c r="K280" s="14">
        <f t="shared" si="204"/>
        <v>117051.20860060539</v>
      </c>
      <c r="L280" s="14">
        <f t="shared" si="204"/>
        <v>49109.74214662952</v>
      </c>
      <c r="M280" s="14">
        <f t="shared" si="204"/>
        <v>161244.01184777272</v>
      </c>
      <c r="N280" s="14">
        <f t="shared" si="204"/>
        <v>6949.4918132022904</v>
      </c>
      <c r="O280" s="14">
        <f t="shared" si="204"/>
        <v>80024.805880005748</v>
      </c>
      <c r="P280" s="14">
        <f t="shared" si="204"/>
        <v>6949.4918132022904</v>
      </c>
      <c r="Q280" s="14">
        <f t="shared" si="204"/>
        <v>11944.000877612794</v>
      </c>
      <c r="R280" s="14">
        <f t="shared" si="204"/>
        <v>20848.475439606875</v>
      </c>
      <c r="S280" s="14">
        <f t="shared" si="204"/>
        <v>117051.20860060539</v>
      </c>
      <c r="T280" s="14">
        <f t="shared" si="204"/>
        <v>13898.983626404581</v>
      </c>
      <c r="U280" s="14">
        <f t="shared" si="204"/>
        <v>42998.403159406051</v>
      </c>
      <c r="V280" s="14">
        <f t="shared" si="204"/>
        <v>6949.4918132022904</v>
      </c>
      <c r="W280" s="14">
        <f t="shared" si="204"/>
        <v>5972.0004388063971</v>
      </c>
      <c r="X280" s="14">
        <f t="shared" si="204"/>
        <v>35210.758520224939</v>
      </c>
      <c r="Y280" s="14">
        <f t="shared" si="204"/>
        <v>117051.20860060539</v>
      </c>
      <c r="Z280" s="14">
        <f t="shared" si="204"/>
        <v>20848.475439606875</v>
      </c>
      <c r="AA280" s="14">
        <f t="shared" si="204"/>
        <v>111079.20816179898</v>
      </c>
      <c r="AB280" s="14">
        <f t="shared" si="204"/>
        <v>0</v>
      </c>
      <c r="AC280" s="14">
        <f t="shared" si="204"/>
        <v>0</v>
      </c>
      <c r="AD280" s="14">
        <f t="shared" si="204"/>
        <v>0</v>
      </c>
      <c r="AE280" s="14">
        <f t="shared" si="204"/>
        <v>11944.000877612794</v>
      </c>
      <c r="AF280" s="14">
        <f t="shared" si="204"/>
        <v>0</v>
      </c>
      <c r="AG280" s="14">
        <f t="shared" si="204"/>
        <v>0</v>
      </c>
      <c r="AH280" s="14">
        <f t="shared" si="204"/>
        <v>6949.4918132022904</v>
      </c>
      <c r="AI280" s="14">
        <f t="shared" si="204"/>
        <v>0</v>
      </c>
      <c r="AJ280" s="14">
        <f t="shared" si="204"/>
        <v>0</v>
      </c>
      <c r="AK280" s="14">
        <f t="shared" si="204"/>
        <v>0</v>
      </c>
      <c r="AL280" s="14">
        <f t="shared" si="204"/>
        <v>0</v>
      </c>
      <c r="AM280" s="14">
        <f t="shared" si="204"/>
        <v>5972.0004388063971</v>
      </c>
      <c r="AN280" s="39">
        <f t="shared" si="200"/>
        <v>462836.15475927258</v>
      </c>
      <c r="AO280" s="47">
        <f t="shared" si="201"/>
        <v>1190816.8874979955</v>
      </c>
    </row>
    <row r="281" spans="1:41">
      <c r="A281" s="48" t="s">
        <v>9</v>
      </c>
      <c r="B281" s="14">
        <f t="shared" ref="B281:AM281" si="205">B268*$Q118/$B$158*$H$26</f>
        <v>109494.90961254318</v>
      </c>
      <c r="C281" s="14">
        <f t="shared" si="205"/>
        <v>250457.17781123705</v>
      </c>
      <c r="D281" s="14">
        <f t="shared" si="205"/>
        <v>0</v>
      </c>
      <c r="E281" s="14">
        <f t="shared" si="205"/>
        <v>48355.593735832896</v>
      </c>
      <c r="F281" s="14">
        <f t="shared" si="205"/>
        <v>14708.271440490878</v>
      </c>
      <c r="G281" s="14">
        <f t="shared" si="205"/>
        <v>34716.836528290281</v>
      </c>
      <c r="H281" s="14">
        <f t="shared" si="205"/>
        <v>14708.271440490878</v>
      </c>
      <c r="I281" s="14">
        <f t="shared" si="205"/>
        <v>63234.237962243016</v>
      </c>
      <c r="J281" s="14">
        <f t="shared" si="205"/>
        <v>14708.271440490878</v>
      </c>
      <c r="K281" s="14">
        <f t="shared" si="205"/>
        <v>111589.8316980759</v>
      </c>
      <c r="L281" s="14">
        <f t="shared" si="205"/>
        <v>36420.481662167891</v>
      </c>
      <c r="M281" s="14">
        <f t="shared" si="205"/>
        <v>215740.34128294676</v>
      </c>
      <c r="N281" s="14">
        <f t="shared" si="205"/>
        <v>0</v>
      </c>
      <c r="O281" s="14">
        <f t="shared" si="205"/>
        <v>34716.836528290281</v>
      </c>
      <c r="P281" s="14">
        <f t="shared" si="205"/>
        <v>0</v>
      </c>
      <c r="Q281" s="14">
        <f t="shared" si="205"/>
        <v>13638.757207542609</v>
      </c>
      <c r="R281" s="14">
        <f t="shared" si="205"/>
        <v>14708.271440490878</v>
      </c>
      <c r="S281" s="14">
        <f t="shared" si="205"/>
        <v>63234.237962243016</v>
      </c>
      <c r="T281" s="14">
        <f t="shared" si="205"/>
        <v>7237.4034072256691</v>
      </c>
      <c r="U281" s="14">
        <f t="shared" si="205"/>
        <v>42156.158641495342</v>
      </c>
      <c r="V281" s="14">
        <f t="shared" si="205"/>
        <v>0</v>
      </c>
      <c r="W281" s="14">
        <f t="shared" si="205"/>
        <v>7439.3221132050594</v>
      </c>
      <c r="X281" s="14">
        <f t="shared" si="205"/>
        <v>21945.674847716546</v>
      </c>
      <c r="Y281" s="14">
        <f t="shared" si="205"/>
        <v>188462.82686786153</v>
      </c>
      <c r="Z281" s="14">
        <f t="shared" si="205"/>
        <v>0</v>
      </c>
      <c r="AA281" s="14">
        <f t="shared" si="205"/>
        <v>111589.8316980759</v>
      </c>
      <c r="AB281" s="14">
        <f t="shared" si="205"/>
        <v>0</v>
      </c>
      <c r="AC281" s="14">
        <f t="shared" si="205"/>
        <v>13638.757207542609</v>
      </c>
      <c r="AD281" s="14">
        <f t="shared" si="205"/>
        <v>0</v>
      </c>
      <c r="AE281" s="14">
        <f t="shared" si="205"/>
        <v>21078.079320747671</v>
      </c>
      <c r="AF281" s="14">
        <f t="shared" si="205"/>
        <v>0</v>
      </c>
      <c r="AG281" s="14">
        <f t="shared" si="205"/>
        <v>13638.757207542609</v>
      </c>
      <c r="AH281" s="14">
        <f t="shared" si="205"/>
        <v>0</v>
      </c>
      <c r="AI281" s="14">
        <f t="shared" si="205"/>
        <v>0</v>
      </c>
      <c r="AJ281" s="14">
        <f t="shared" si="205"/>
        <v>0</v>
      </c>
      <c r="AK281" s="14">
        <f t="shared" si="205"/>
        <v>7439.3221132050594</v>
      </c>
      <c r="AL281" s="14">
        <f t="shared" si="205"/>
        <v>0</v>
      </c>
      <c r="AM281" s="14">
        <f t="shared" si="205"/>
        <v>0</v>
      </c>
      <c r="AN281" s="39">
        <f t="shared" si="200"/>
        <v>233931.55529161679</v>
      </c>
      <c r="AO281" s="47">
        <f t="shared" si="201"/>
        <v>1241126.9058863774</v>
      </c>
    </row>
    <row r="282" spans="1:41">
      <c r="A282" s="54" t="s">
        <v>10</v>
      </c>
      <c r="B282" s="14">
        <f t="shared" ref="B282:AM282" si="206">B269*$Q119/$B$158*$H$26</f>
        <v>40229.067165735403</v>
      </c>
      <c r="C282" s="14">
        <f t="shared" si="206"/>
        <v>199312.8004934825</v>
      </c>
      <c r="D282" s="14">
        <f t="shared" si="206"/>
        <v>32267.0642891836</v>
      </c>
      <c r="E282" s="14">
        <f t="shared" si="206"/>
        <v>43009.604317014644</v>
      </c>
      <c r="F282" s="14">
        <f t="shared" si="206"/>
        <v>7962.0028765517973</v>
      </c>
      <c r="G282" s="14">
        <f t="shared" si="206"/>
        <v>43009.604317014644</v>
      </c>
      <c r="H282" s="14">
        <f t="shared" si="206"/>
        <v>0</v>
      </c>
      <c r="I282" s="14">
        <f t="shared" si="206"/>
        <v>71333.00228187794</v>
      </c>
      <c r="J282" s="14">
        <f t="shared" si="206"/>
        <v>24095.535021143598</v>
      </c>
      <c r="K282" s="14">
        <f t="shared" si="206"/>
        <v>86019.208634029288</v>
      </c>
      <c r="L282" s="14">
        <f t="shared" si="206"/>
        <v>0</v>
      </c>
      <c r="M282" s="14">
        <f t="shared" si="206"/>
        <v>213999.00684563382</v>
      </c>
      <c r="N282" s="14">
        <f t="shared" si="206"/>
        <v>0</v>
      </c>
      <c r="O282" s="14">
        <f t="shared" si="206"/>
        <v>28323.397964863299</v>
      </c>
      <c r="P282" s="14">
        <f t="shared" si="206"/>
        <v>0</v>
      </c>
      <c r="Q282" s="14">
        <f t="shared" si="206"/>
        <v>14686.206352151341</v>
      </c>
      <c r="R282" s="14">
        <f t="shared" si="206"/>
        <v>16133.5321445918</v>
      </c>
      <c r="S282" s="14">
        <f t="shared" si="206"/>
        <v>56646.795929726599</v>
      </c>
      <c r="T282" s="14">
        <f t="shared" si="206"/>
        <v>7962.0028765517973</v>
      </c>
      <c r="U282" s="14">
        <f t="shared" si="206"/>
        <v>28323.397964863299</v>
      </c>
      <c r="V282" s="14">
        <f t="shared" si="206"/>
        <v>0</v>
      </c>
      <c r="W282" s="14">
        <f t="shared" si="206"/>
        <v>14686.206352151341</v>
      </c>
      <c r="X282" s="14">
        <f t="shared" si="206"/>
        <v>56362.599310327198</v>
      </c>
      <c r="Y282" s="14">
        <f t="shared" si="206"/>
        <v>157352.21091590723</v>
      </c>
      <c r="Z282" s="14">
        <f t="shared" si="206"/>
        <v>16133.5321445918</v>
      </c>
      <c r="AA282" s="14">
        <f t="shared" si="206"/>
        <v>63989.89910580228</v>
      </c>
      <c r="AB282" s="14">
        <f t="shared" si="206"/>
        <v>0</v>
      </c>
      <c r="AC282" s="14">
        <f t="shared" si="206"/>
        <v>20980.294788787629</v>
      </c>
      <c r="AD282" s="14">
        <f t="shared" si="206"/>
        <v>0</v>
      </c>
      <c r="AE282" s="14">
        <f t="shared" si="206"/>
        <v>0</v>
      </c>
      <c r="AF282" s="14">
        <f t="shared" si="206"/>
        <v>0</v>
      </c>
      <c r="AG282" s="14">
        <f t="shared" si="206"/>
        <v>0</v>
      </c>
      <c r="AH282" s="14">
        <f t="shared" si="206"/>
        <v>0</v>
      </c>
      <c r="AI282" s="14">
        <f t="shared" si="206"/>
        <v>0</v>
      </c>
      <c r="AJ282" s="14">
        <f t="shared" si="206"/>
        <v>7962.0028765517973</v>
      </c>
      <c r="AK282" s="14">
        <f t="shared" si="206"/>
        <v>7343.1031760756705</v>
      </c>
      <c r="AL282" s="14">
        <f t="shared" si="206"/>
        <v>0</v>
      </c>
      <c r="AM282" s="14">
        <f t="shared" si="206"/>
        <v>0</v>
      </c>
      <c r="AN282" s="39">
        <f t="shared" si="200"/>
        <v>209107.33870522879</v>
      </c>
      <c r="AO282" s="47">
        <f t="shared" si="201"/>
        <v>1049014.7394393815</v>
      </c>
    </row>
    <row r="283" spans="1:41">
      <c r="A283" s="48" t="s">
        <v>11</v>
      </c>
      <c r="B283" s="14">
        <f t="shared" ref="B283:AM283" si="207">B270*$Q120/$B$158*$H$26</f>
        <v>37166.449095857504</v>
      </c>
      <c r="C283" s="14">
        <f t="shared" si="207"/>
        <v>101920.15885463814</v>
      </c>
      <c r="D283" s="14">
        <f t="shared" si="207"/>
        <v>9375.3204926487397</v>
      </c>
      <c r="E283" s="14">
        <f t="shared" si="207"/>
        <v>39537.99265912686</v>
      </c>
      <c r="F283" s="14">
        <f t="shared" si="207"/>
        <v>0</v>
      </c>
      <c r="G283" s="14">
        <f t="shared" si="207"/>
        <v>47445.591190952226</v>
      </c>
      <c r="H283" s="14">
        <f t="shared" si="207"/>
        <v>18583.224547928752</v>
      </c>
      <c r="I283" s="14">
        <f t="shared" si="207"/>
        <v>39537.99265912686</v>
      </c>
      <c r="J283" s="14">
        <f t="shared" si="207"/>
        <v>9375.3204926487397</v>
      </c>
      <c r="K283" s="14">
        <f t="shared" si="207"/>
        <v>31630.394127301483</v>
      </c>
      <c r="L283" s="14">
        <f t="shared" si="207"/>
        <v>9375.3204926487397</v>
      </c>
      <c r="M283" s="14">
        <f t="shared" si="207"/>
        <v>157273.34857741575</v>
      </c>
      <c r="N283" s="14">
        <f t="shared" si="207"/>
        <v>0</v>
      </c>
      <c r="O283" s="14">
        <f t="shared" si="207"/>
        <v>31630.394127301483</v>
      </c>
      <c r="P283" s="14">
        <f t="shared" si="207"/>
        <v>0</v>
      </c>
      <c r="Q283" s="14">
        <f t="shared" si="207"/>
        <v>31630.394127301483</v>
      </c>
      <c r="R283" s="14">
        <f t="shared" si="207"/>
        <v>0</v>
      </c>
      <c r="S283" s="14">
        <f t="shared" si="207"/>
        <v>31630.394127301483</v>
      </c>
      <c r="T283" s="14">
        <f t="shared" si="207"/>
        <v>0</v>
      </c>
      <c r="U283" s="14">
        <f t="shared" si="207"/>
        <v>31630.394127301483</v>
      </c>
      <c r="V283" s="14">
        <f t="shared" si="207"/>
        <v>0</v>
      </c>
      <c r="W283" s="14">
        <f t="shared" si="207"/>
        <v>0</v>
      </c>
      <c r="X283" s="14">
        <f t="shared" si="207"/>
        <v>46541.769588506249</v>
      </c>
      <c r="Y283" s="14">
        <f t="shared" si="207"/>
        <v>211747.91624110163</v>
      </c>
      <c r="Z283" s="14">
        <f t="shared" si="207"/>
        <v>18583.224547928752</v>
      </c>
      <c r="AA283" s="14">
        <f t="shared" si="207"/>
        <v>86104.961790987392</v>
      </c>
      <c r="AB283" s="14">
        <f t="shared" si="207"/>
        <v>9375.3204926487397</v>
      </c>
      <c r="AC283" s="14">
        <f t="shared" si="207"/>
        <v>7907.5985318253706</v>
      </c>
      <c r="AD283" s="14">
        <f t="shared" si="207"/>
        <v>0</v>
      </c>
      <c r="AE283" s="14">
        <f t="shared" si="207"/>
        <v>7907.5985318253706</v>
      </c>
      <c r="AF283" s="14">
        <f t="shared" si="207"/>
        <v>9375.3204926487397</v>
      </c>
      <c r="AG283" s="14">
        <f t="shared" si="207"/>
        <v>7907.5985318253706</v>
      </c>
      <c r="AH283" s="14">
        <f t="shared" si="207"/>
        <v>0</v>
      </c>
      <c r="AI283" s="14">
        <f t="shared" si="207"/>
        <v>7907.5985318253706</v>
      </c>
      <c r="AJ283" s="14">
        <f t="shared" si="207"/>
        <v>0</v>
      </c>
      <c r="AK283" s="14">
        <f t="shared" si="207"/>
        <v>7907.5985318253706</v>
      </c>
      <c r="AL283" s="14">
        <f t="shared" si="207"/>
        <v>0</v>
      </c>
      <c r="AM283" s="14">
        <f t="shared" si="207"/>
        <v>0</v>
      </c>
      <c r="AN283" s="39">
        <f t="shared" si="200"/>
        <v>167751.27024346497</v>
      </c>
      <c r="AO283" s="47">
        <f t="shared" si="201"/>
        <v>881257.92526898312</v>
      </c>
    </row>
    <row r="284" spans="1:41" ht="17.25" thickBot="1">
      <c r="A284" s="56" t="s">
        <v>12</v>
      </c>
      <c r="B284" s="50">
        <f t="shared" ref="B284:AM284" si="208">B271*$Q121/$B$158*$H$26</f>
        <v>26410.272572617498</v>
      </c>
      <c r="C284" s="50">
        <f t="shared" si="208"/>
        <v>63978.417047814706</v>
      </c>
      <c r="D284" s="50">
        <f t="shared" si="208"/>
        <v>8856.1393057879031</v>
      </c>
      <c r="E284" s="50">
        <f t="shared" si="208"/>
        <v>8064.5063505648795</v>
      </c>
      <c r="F284" s="50">
        <f t="shared" si="208"/>
        <v>0</v>
      </c>
      <c r="G284" s="50">
        <f t="shared" si="208"/>
        <v>16129.012701129759</v>
      </c>
      <c r="H284" s="50">
        <f t="shared" si="208"/>
        <v>0</v>
      </c>
      <c r="I284" s="50">
        <f t="shared" si="208"/>
        <v>16129.012701129759</v>
      </c>
      <c r="J284" s="50">
        <f t="shared" si="208"/>
        <v>17554.133266829595</v>
      </c>
      <c r="K284" s="50">
        <f t="shared" si="208"/>
        <v>32258.025402259518</v>
      </c>
      <c r="L284" s="50">
        <f t="shared" si="208"/>
        <v>26410.272572617498</v>
      </c>
      <c r="M284" s="50">
        <f t="shared" si="208"/>
        <v>112365.45515120399</v>
      </c>
      <c r="N284" s="50">
        <f t="shared" si="208"/>
        <v>8856.1393057879031</v>
      </c>
      <c r="O284" s="50">
        <f t="shared" si="208"/>
        <v>0</v>
      </c>
      <c r="P284" s="50">
        <f t="shared" si="208"/>
        <v>8856.1393057879031</v>
      </c>
      <c r="Q284" s="50">
        <f t="shared" si="208"/>
        <v>8064.5063505648795</v>
      </c>
      <c r="R284" s="50">
        <f t="shared" si="208"/>
        <v>8856.1393057879031</v>
      </c>
      <c r="S284" s="50">
        <f t="shared" si="208"/>
        <v>48387.03810338927</v>
      </c>
      <c r="T284" s="50">
        <f t="shared" si="208"/>
        <v>0</v>
      </c>
      <c r="U284" s="50">
        <f t="shared" si="208"/>
        <v>16129.012701129759</v>
      </c>
      <c r="V284" s="50">
        <f t="shared" si="208"/>
        <v>8856.1393057879031</v>
      </c>
      <c r="W284" s="50">
        <f t="shared" si="208"/>
        <v>24193.519051694635</v>
      </c>
      <c r="X284" s="50">
        <f t="shared" si="208"/>
        <v>17554.133266829595</v>
      </c>
      <c r="Y284" s="50">
        <f t="shared" si="208"/>
        <v>112365.45515120399</v>
      </c>
      <c r="Z284" s="50">
        <f t="shared" si="208"/>
        <v>17554.133266829595</v>
      </c>
      <c r="AA284" s="50">
        <f t="shared" si="208"/>
        <v>40322.531752824398</v>
      </c>
      <c r="AB284" s="50">
        <f t="shared" si="208"/>
        <v>0</v>
      </c>
      <c r="AC284" s="50">
        <f t="shared" si="208"/>
        <v>8064.5063505648795</v>
      </c>
      <c r="AD284" s="50">
        <f t="shared" si="208"/>
        <v>8856.1393057879031</v>
      </c>
      <c r="AE284" s="50">
        <f t="shared" si="208"/>
        <v>0</v>
      </c>
      <c r="AF284" s="50">
        <f t="shared" si="208"/>
        <v>0</v>
      </c>
      <c r="AG284" s="50">
        <f t="shared" si="208"/>
        <v>16129.012701129759</v>
      </c>
      <c r="AH284" s="50">
        <f t="shared" si="208"/>
        <v>0</v>
      </c>
      <c r="AI284" s="50">
        <f t="shared" si="208"/>
        <v>16129.012701129759</v>
      </c>
      <c r="AJ284" s="50">
        <f t="shared" si="208"/>
        <v>0</v>
      </c>
      <c r="AK284" s="50">
        <f t="shared" si="208"/>
        <v>0</v>
      </c>
      <c r="AL284" s="50">
        <f t="shared" si="208"/>
        <v>0</v>
      </c>
      <c r="AM284" s="50">
        <f t="shared" si="208"/>
        <v>0</v>
      </c>
      <c r="AN284" s="58">
        <f t="shared" si="200"/>
        <v>158619.7807804512</v>
      </c>
      <c r="AO284" s="51">
        <f t="shared" si="201"/>
        <v>538709.024217734</v>
      </c>
    </row>
    <row r="285" spans="1:41" ht="17.25" thickTop="1">
      <c r="B285" s="21"/>
    </row>
    <row r="286" spans="1:41">
      <c r="B286" s="21"/>
    </row>
    <row r="287" spans="1:41">
      <c r="A287" s="12" t="s">
        <v>243</v>
      </c>
      <c r="B287" s="21"/>
    </row>
    <row r="288" spans="1:41" ht="22.5">
      <c r="B288" s="16" t="s">
        <v>37</v>
      </c>
      <c r="C288" s="16" t="s">
        <v>38</v>
      </c>
      <c r="D288" s="16" t="s">
        <v>154</v>
      </c>
      <c r="E288" s="16" t="s">
        <v>39</v>
      </c>
      <c r="F288" s="16" t="s">
        <v>40</v>
      </c>
      <c r="G288" s="16" t="s">
        <v>51</v>
      </c>
      <c r="H288" s="16" t="s">
        <v>158</v>
      </c>
      <c r="I288" s="16" t="s">
        <v>159</v>
      </c>
      <c r="J288" s="16" t="s">
        <v>161</v>
      </c>
      <c r="K288" s="16" t="s">
        <v>55</v>
      </c>
      <c r="L288" s="16" t="s">
        <v>163</v>
      </c>
      <c r="M288" s="16" t="s">
        <v>165</v>
      </c>
      <c r="N288" s="16" t="s">
        <v>167</v>
      </c>
      <c r="O288" s="16" t="s">
        <v>169</v>
      </c>
      <c r="P288" s="16" t="s">
        <v>171</v>
      </c>
      <c r="Q288" s="16" t="s">
        <v>173</v>
      </c>
      <c r="R288" s="16" t="s">
        <v>174</v>
      </c>
      <c r="S288" s="16" t="s">
        <v>61</v>
      </c>
      <c r="T288" s="16" t="s">
        <v>175</v>
      </c>
      <c r="U288" s="23" t="s">
        <v>177</v>
      </c>
    </row>
    <row r="289" spans="1:21">
      <c r="A289" s="11" t="s">
        <v>5</v>
      </c>
      <c r="B289" s="4">
        <f>(B263+C263)/SUM($AN263:$AO263)</f>
        <v>0.22651942954635002</v>
      </c>
      <c r="C289" s="4">
        <f>(D263+E263)/SUM($AN263:$AO263)</f>
        <v>5.9818258844033814E-2</v>
      </c>
      <c r="D289" s="4">
        <f>(F263+G263)/SUM($AN263:$AO263)</f>
        <v>3.6651900431831988E-2</v>
      </c>
      <c r="E289" s="4">
        <f>(H263+I263)/SUM($AN263:$AO263)</f>
        <v>3.0020653124925346E-2</v>
      </c>
      <c r="F289" s="4">
        <f>(J263+K263)/SUM($AN263:$AO263)</f>
        <v>0.10986625343042748</v>
      </c>
      <c r="G289" s="4">
        <f>(L263+M263)/SUM($AN263:$AO263)</f>
        <v>0.14100099907072866</v>
      </c>
      <c r="H289" s="4">
        <f>(N263+O263)/SUM($AN263:$AO263)</f>
        <v>4.5710015310050083E-2</v>
      </c>
      <c r="I289" s="4">
        <f>(P263+Q263)/SUM($AN263:$AO263)</f>
        <v>1.769221078264243E-2</v>
      </c>
      <c r="J289" s="4">
        <f>(R263+S263)/SUM($AN263:$AO263)</f>
        <v>6.4447802067131299E-2</v>
      </c>
      <c r="K289" s="4">
        <f>(T263+U263)/SUM($AN263:$AO263)</f>
        <v>2.9174904204754892E-2</v>
      </c>
      <c r="L289" s="4">
        <f>(V263+W263)/SUM($AN263:$AO263)</f>
        <v>8.567868390904395E-3</v>
      </c>
      <c r="M289" s="4">
        <f>(X263+Y263)/SUM($AN263:$AO263)</f>
        <v>0.10417134742246831</v>
      </c>
      <c r="N289" s="4">
        <f>(Z263+AA263)/SUM($AN263:$AO263)</f>
        <v>9.5781230247992288E-2</v>
      </c>
      <c r="O289" s="4">
        <f>(AB263+AC263)/SUM($AN263:$AO263)</f>
        <v>4.8514461152058272E-3</v>
      </c>
      <c r="P289" s="4">
        <f>(AD263+AE263)/SUM($AN263:$AO263)</f>
        <v>9.1243423917380349E-3</v>
      </c>
      <c r="Q289" s="4">
        <f>(AF263+AG263)/SUM($AN263:$AO263)</f>
        <v>3.427147356361758E-3</v>
      </c>
      <c r="R289" s="4">
        <f>(AH263+AI263)/SUM($AN263:$AO263)</f>
        <v>2.0028485975176883E-3</v>
      </c>
      <c r="S289" s="4">
        <f>(AJ263+AK263)/SUM($AN263:$AO263)</f>
        <v>5.7192708732162548E-3</v>
      </c>
      <c r="T289" s="4">
        <f>(AL263+AM263)/SUM($AN263:$AO263)</f>
        <v>5.4520717917194237E-3</v>
      </c>
      <c r="U289" s="4">
        <f t="shared" ref="U289:U297" si="209">SUM(B289:T289)</f>
        <v>0.99999999999999978</v>
      </c>
    </row>
    <row r="290" spans="1:21">
      <c r="A290" s="13" t="s">
        <v>13</v>
      </c>
      <c r="B290" s="4">
        <f t="shared" ref="B290:B297" si="210">(B264+C264)/SUM($AN264:$AO264)</f>
        <v>0.19591848050938376</v>
      </c>
      <c r="C290" s="4">
        <f t="shared" ref="C290:C297" si="211">(D264+E264)/SUM($AN264:$AO264)</f>
        <v>8.3930623971356325E-2</v>
      </c>
      <c r="D290" s="4">
        <f t="shared" ref="D290:D297" si="212">(F264+G264)/SUM($AN264:$AO264)</f>
        <v>4.5207930766776074E-2</v>
      </c>
      <c r="E290" s="4">
        <f t="shared" ref="E290:E297" si="213">(H264+I264)/SUM($AN264:$AO264)</f>
        <v>1.4970258276856432E-2</v>
      </c>
      <c r="F290" s="4">
        <f t="shared" ref="F290:F297" si="214">(J264+K264)/SUM($AN264:$AO264)</f>
        <v>0.13027902314751172</v>
      </c>
      <c r="G290" s="4">
        <f t="shared" ref="G290:G297" si="215">(L264+M264)/SUM($AN264:$AO264)</f>
        <v>9.1608522977284765E-2</v>
      </c>
      <c r="H290" s="4">
        <f t="shared" ref="H290:H297" si="216">(N264+O264)/SUM($AN264:$AO264)</f>
        <v>5.9997532272848757E-2</v>
      </c>
      <c r="I290" s="4">
        <f t="shared" ref="I290:I297" si="217">(P264+Q264)/SUM($AN264:$AO264)</f>
        <v>3.9810968579606289E-2</v>
      </c>
      <c r="J290" s="4">
        <f t="shared" ref="J290:J297" si="218">(R264+S264)/SUM($AN264:$AO264)</f>
        <v>5.0809775918162554E-2</v>
      </c>
      <c r="K290" s="4">
        <f t="shared" ref="K290:K297" si="219">(T264+U264)/SUM($AN264:$AO264)</f>
        <v>4.1023669992157293E-2</v>
      </c>
      <c r="L290" s="4">
        <f t="shared" ref="L290:L297" si="220">(V264+W264)/SUM($AN264:$AO264)</f>
        <v>1.4054712800512204E-2</v>
      </c>
      <c r="M290" s="4">
        <f t="shared" ref="M290:M297" si="221">(X264+Y264)/SUM($AN264:$AO264)</f>
        <v>4.3834612552259726E-2</v>
      </c>
      <c r="N290" s="4">
        <f t="shared" ref="N290:N297" si="222">(Z264+AA264)/SUM($AN264:$AO264)</f>
        <v>0.1365836039389238</v>
      </c>
      <c r="O290" s="4">
        <f t="shared" ref="O290:O297" si="223">(AB264+AC264)/SUM($AN264:$AO264)</f>
        <v>2.8109425601024409E-3</v>
      </c>
      <c r="P290" s="4">
        <f t="shared" ref="P290:P297" si="224">(AD264+AE264)/SUM($AN264:$AO264)</f>
        <v>1.6865655360614643E-2</v>
      </c>
      <c r="Q290" s="4">
        <f t="shared" ref="Q290:Q297" si="225">(AF264+AG264)/SUM($AN264:$AO264)</f>
        <v>0</v>
      </c>
      <c r="R290" s="4">
        <f t="shared" ref="R290:R297" si="226">(AH264+AI264)/SUM($AN264:$AO264)</f>
        <v>0</v>
      </c>
      <c r="S290" s="4">
        <f t="shared" ref="S290:S297" si="227">(AJ264+AK264)/SUM($AN264:$AO264)</f>
        <v>1.4512485538684318E-2</v>
      </c>
      <c r="T290" s="4">
        <f t="shared" ref="T290:T297" si="228">(AL264+AM264)/SUM($AN264:$AO264)</f>
        <v>1.7781200836958874E-2</v>
      </c>
      <c r="U290" s="4">
        <f t="shared" si="209"/>
        <v>1</v>
      </c>
    </row>
    <row r="291" spans="1:21">
      <c r="A291" s="15" t="s">
        <v>6</v>
      </c>
      <c r="B291" s="4">
        <f t="shared" si="210"/>
        <v>0.26392196822423192</v>
      </c>
      <c r="C291" s="4">
        <f t="shared" si="211"/>
        <v>7.4754229340332198E-2</v>
      </c>
      <c r="D291" s="4">
        <f t="shared" si="212"/>
        <v>3.7589866596539068E-2</v>
      </c>
      <c r="E291" s="4">
        <f t="shared" si="213"/>
        <v>1.6167488456265325E-2</v>
      </c>
      <c r="F291" s="4">
        <f t="shared" si="214"/>
        <v>0.12259989935170508</v>
      </c>
      <c r="G291" s="4">
        <f t="shared" si="215"/>
        <v>0.14278781893459139</v>
      </c>
      <c r="H291" s="4">
        <f t="shared" si="216"/>
        <v>7.007368696012678E-2</v>
      </c>
      <c r="I291" s="4">
        <f t="shared" si="217"/>
        <v>8.0408622532419302E-3</v>
      </c>
      <c r="J291" s="4">
        <f t="shared" si="218"/>
        <v>5.0545878630824943E-2</v>
      </c>
      <c r="K291" s="4">
        <f t="shared" si="219"/>
        <v>1.6167488456265325E-2</v>
      </c>
      <c r="L291" s="4">
        <f t="shared" si="220"/>
        <v>4.0204311266209651E-3</v>
      </c>
      <c r="M291" s="4">
        <f t="shared" si="221"/>
        <v>5.7352282326679417E-2</v>
      </c>
      <c r="N291" s="4">
        <f t="shared" si="222"/>
        <v>0.11110963737948382</v>
      </c>
      <c r="O291" s="4">
        <f t="shared" si="223"/>
        <v>0</v>
      </c>
      <c r="P291" s="4">
        <f t="shared" si="224"/>
        <v>1.1486946076059901E-2</v>
      </c>
      <c r="Q291" s="4">
        <f t="shared" si="225"/>
        <v>0</v>
      </c>
      <c r="R291" s="4">
        <f t="shared" si="226"/>
        <v>0</v>
      </c>
      <c r="S291" s="4">
        <f t="shared" si="227"/>
        <v>4.0204311266209651E-3</v>
      </c>
      <c r="T291" s="4">
        <f t="shared" si="228"/>
        <v>9.361084760410851E-3</v>
      </c>
      <c r="U291" s="4">
        <f t="shared" si="209"/>
        <v>0.99999999999999989</v>
      </c>
    </row>
    <row r="292" spans="1:21">
      <c r="A292" s="13" t="s">
        <v>7</v>
      </c>
      <c r="B292" s="4">
        <f t="shared" si="210"/>
        <v>0.27120463464772937</v>
      </c>
      <c r="C292" s="4">
        <f t="shared" si="211"/>
        <v>5.9515417678938518E-2</v>
      </c>
      <c r="D292" s="4">
        <f t="shared" si="212"/>
        <v>3.0402728461969723E-2</v>
      </c>
      <c r="E292" s="4">
        <f t="shared" si="213"/>
        <v>1.0750887684544944E-2</v>
      </c>
      <c r="F292" s="4">
        <f t="shared" si="214"/>
        <v>0.16159372079985049</v>
      </c>
      <c r="G292" s="4">
        <f t="shared" si="215"/>
        <v>0.14105456923939452</v>
      </c>
      <c r="H292" s="4">
        <f t="shared" si="216"/>
        <v>4.3890861521210987E-2</v>
      </c>
      <c r="I292" s="4">
        <f t="shared" si="217"/>
        <v>7.1672584563632971E-3</v>
      </c>
      <c r="J292" s="4">
        <f t="shared" si="218"/>
        <v>0.10041992150999814</v>
      </c>
      <c r="K292" s="4">
        <f t="shared" si="219"/>
        <v>2.0095496168940387E-2</v>
      </c>
      <c r="L292" s="4">
        <f t="shared" si="220"/>
        <v>0</v>
      </c>
      <c r="M292" s="4">
        <f t="shared" si="221"/>
        <v>7.0709960754999066E-2</v>
      </c>
      <c r="N292" s="4">
        <f t="shared" si="222"/>
        <v>8.3194543076060556E-2</v>
      </c>
      <c r="O292" s="4">
        <f t="shared" si="223"/>
        <v>0</v>
      </c>
      <c r="P292" s="4">
        <f t="shared" si="224"/>
        <v>0</v>
      </c>
      <c r="Q292" s="4">
        <f t="shared" si="225"/>
        <v>0</v>
      </c>
      <c r="R292" s="4">
        <f t="shared" si="226"/>
        <v>0</v>
      </c>
      <c r="S292" s="4">
        <f t="shared" si="227"/>
        <v>0</v>
      </c>
      <c r="T292" s="4">
        <f t="shared" si="228"/>
        <v>0</v>
      </c>
      <c r="U292" s="4">
        <f t="shared" si="209"/>
        <v>1</v>
      </c>
    </row>
    <row r="293" spans="1:21">
      <c r="A293" s="15" t="s">
        <v>8</v>
      </c>
      <c r="B293" s="4">
        <f t="shared" si="210"/>
        <v>0.26666066585609516</v>
      </c>
      <c r="C293" s="4">
        <f t="shared" si="211"/>
        <v>5.2595251525366177E-2</v>
      </c>
      <c r="D293" s="4">
        <f t="shared" si="212"/>
        <v>3.2258077835477739E-2</v>
      </c>
      <c r="E293" s="4">
        <f t="shared" si="213"/>
        <v>5.2679512579442471E-2</v>
      </c>
      <c r="F293" s="4">
        <f t="shared" si="214"/>
        <v>9.2076126750862922E-2</v>
      </c>
      <c r="G293" s="4">
        <f t="shared" si="215"/>
        <v>0.12720549511841089</v>
      </c>
      <c r="H293" s="4">
        <f t="shared" si="216"/>
        <v>5.2595251525366177E-2</v>
      </c>
      <c r="I293" s="4">
        <f t="shared" si="217"/>
        <v>1.1425306402257819E-2</v>
      </c>
      <c r="J293" s="4">
        <f t="shared" si="218"/>
        <v>8.3390941458902718E-2</v>
      </c>
      <c r="K293" s="4">
        <f t="shared" si="219"/>
        <v>3.4407088628546051E-2</v>
      </c>
      <c r="L293" s="4">
        <f t="shared" si="220"/>
        <v>7.8139077072483121E-3</v>
      </c>
      <c r="M293" s="4">
        <f t="shared" si="221"/>
        <v>9.2076126750862922E-2</v>
      </c>
      <c r="N293" s="4">
        <f t="shared" si="222"/>
        <v>7.9779542763893208E-2</v>
      </c>
      <c r="O293" s="4">
        <f t="shared" si="223"/>
        <v>0</v>
      </c>
      <c r="P293" s="4">
        <f t="shared" si="224"/>
        <v>7.2227973900190106E-3</v>
      </c>
      <c r="Q293" s="4">
        <f t="shared" si="225"/>
        <v>0</v>
      </c>
      <c r="R293" s="4">
        <f t="shared" si="226"/>
        <v>4.2025090122388073E-3</v>
      </c>
      <c r="S293" s="4">
        <f t="shared" si="227"/>
        <v>0</v>
      </c>
      <c r="T293" s="4">
        <f t="shared" si="228"/>
        <v>3.6113986950095053E-3</v>
      </c>
      <c r="U293" s="4">
        <f t="shared" si="209"/>
        <v>0.99999999999999978</v>
      </c>
    </row>
    <row r="294" spans="1:21">
      <c r="A294" s="13" t="s">
        <v>9</v>
      </c>
      <c r="B294" s="4">
        <f t="shared" si="210"/>
        <v>0.24402564162529491</v>
      </c>
      <c r="C294" s="4">
        <f t="shared" si="211"/>
        <v>3.2782154069483933E-2</v>
      </c>
      <c r="D294" s="4">
        <f t="shared" si="212"/>
        <v>3.3507219726945495E-2</v>
      </c>
      <c r="E294" s="4">
        <f t="shared" si="213"/>
        <v>5.2840284947410381E-2</v>
      </c>
      <c r="F294" s="4">
        <f t="shared" si="214"/>
        <v>8.56224390168943E-2</v>
      </c>
      <c r="G294" s="4">
        <f t="shared" si="215"/>
        <v>0.17094971459215036</v>
      </c>
      <c r="H294" s="4">
        <f t="shared" si="216"/>
        <v>2.3535905485783336E-2</v>
      </c>
      <c r="I294" s="4">
        <f t="shared" si="217"/>
        <v>9.2462485837005951E-3</v>
      </c>
      <c r="J294" s="4">
        <f t="shared" si="218"/>
        <v>5.2840284947410381E-2</v>
      </c>
      <c r="K294" s="4">
        <f t="shared" si="219"/>
        <v>3.3485833510134164E-2</v>
      </c>
      <c r="L294" s="4">
        <f t="shared" si="220"/>
        <v>5.0434083183821428E-3</v>
      </c>
      <c r="M294" s="4">
        <f t="shared" si="221"/>
        <v>0.14264417801281182</v>
      </c>
      <c r="N294" s="4">
        <f t="shared" si="222"/>
        <v>7.5651124775732145E-2</v>
      </c>
      <c r="O294" s="4">
        <f t="shared" si="223"/>
        <v>9.2462485837005951E-3</v>
      </c>
      <c r="P294" s="4">
        <f t="shared" si="224"/>
        <v>1.428965690208274E-2</v>
      </c>
      <c r="Q294" s="4">
        <f t="shared" si="225"/>
        <v>9.2462485837005951E-3</v>
      </c>
      <c r="R294" s="4">
        <f t="shared" si="226"/>
        <v>0</v>
      </c>
      <c r="S294" s="4">
        <f t="shared" si="227"/>
        <v>5.0434083183821428E-3</v>
      </c>
      <c r="T294" s="4">
        <f t="shared" si="228"/>
        <v>0</v>
      </c>
      <c r="U294" s="4">
        <f t="shared" si="209"/>
        <v>0.99999999999999989</v>
      </c>
    </row>
    <row r="295" spans="1:21">
      <c r="A295" s="15" t="s">
        <v>10</v>
      </c>
      <c r="B295" s="4">
        <f t="shared" si="210"/>
        <v>0.19039636281757122</v>
      </c>
      <c r="C295" s="4">
        <f t="shared" si="211"/>
        <v>5.9832563082599245E-2</v>
      </c>
      <c r="D295" s="4">
        <f t="shared" si="212"/>
        <v>4.051403920097784E-2</v>
      </c>
      <c r="E295" s="4">
        <f t="shared" si="213"/>
        <v>5.6697997373255572E-2</v>
      </c>
      <c r="F295" s="4">
        <f t="shared" si="214"/>
        <v>8.7523099362155979E-2</v>
      </c>
      <c r="G295" s="4">
        <f t="shared" si="215"/>
        <v>0.1700939921197667</v>
      </c>
      <c r="H295" s="4">
        <f t="shared" si="216"/>
        <v>2.2512440133498533E-2</v>
      </c>
      <c r="I295" s="4">
        <f t="shared" si="217"/>
        <v>1.1673117106258499E-2</v>
      </c>
      <c r="J295" s="4">
        <f t="shared" si="218"/>
        <v>5.7848383188418173E-2</v>
      </c>
      <c r="K295" s="4">
        <f t="shared" si="219"/>
        <v>2.8840922094719338E-2</v>
      </c>
      <c r="L295" s="4">
        <f t="shared" si="220"/>
        <v>1.1673117106258499E-2</v>
      </c>
      <c r="M295" s="4">
        <f t="shared" si="221"/>
        <v>0.16986810257825374</v>
      </c>
      <c r="N295" s="4">
        <f t="shared" si="222"/>
        <v>6.3684941741547416E-2</v>
      </c>
      <c r="O295" s="4">
        <f t="shared" si="223"/>
        <v>1.6675881580369284E-2</v>
      </c>
      <c r="P295" s="4">
        <f t="shared" si="224"/>
        <v>0</v>
      </c>
      <c r="Q295" s="4">
        <f t="shared" si="225"/>
        <v>0</v>
      </c>
      <c r="R295" s="4">
        <f t="shared" si="226"/>
        <v>0</v>
      </c>
      <c r="S295" s="4">
        <f t="shared" si="227"/>
        <v>1.2165040514350054E-2</v>
      </c>
      <c r="T295" s="4">
        <f t="shared" si="228"/>
        <v>0</v>
      </c>
      <c r="U295" s="4">
        <f t="shared" si="209"/>
        <v>1</v>
      </c>
    </row>
    <row r="296" spans="1:21">
      <c r="A296" s="13" t="s">
        <v>11</v>
      </c>
      <c r="B296" s="4">
        <f t="shared" si="210"/>
        <v>0.13258854979107298</v>
      </c>
      <c r="C296" s="4">
        <f t="shared" si="211"/>
        <v>4.66281071329228E-2</v>
      </c>
      <c r="D296" s="4">
        <f t="shared" si="212"/>
        <v>4.5228956422803078E-2</v>
      </c>
      <c r="E296" s="4">
        <f t="shared" si="213"/>
        <v>5.5405822423380185E-2</v>
      </c>
      <c r="F296" s="4">
        <f t="shared" si="214"/>
        <v>3.908994772912229E-2</v>
      </c>
      <c r="G296" s="4">
        <f t="shared" si="215"/>
        <v>0.15886292492284154</v>
      </c>
      <c r="H296" s="4">
        <f t="shared" si="216"/>
        <v>3.0152637615202049E-2</v>
      </c>
      <c r="I296" s="4">
        <f t="shared" si="217"/>
        <v>3.0152637615202049E-2</v>
      </c>
      <c r="J296" s="4">
        <f t="shared" si="218"/>
        <v>3.0152637615202049E-2</v>
      </c>
      <c r="K296" s="4">
        <f t="shared" si="219"/>
        <v>3.0152637615202049E-2</v>
      </c>
      <c r="L296" s="4">
        <f t="shared" si="220"/>
        <v>0</v>
      </c>
      <c r="M296" s="4">
        <f t="shared" si="221"/>
        <v>0.24622251829111147</v>
      </c>
      <c r="N296" s="4">
        <f t="shared" si="222"/>
        <v>9.9797205579094314E-2</v>
      </c>
      <c r="O296" s="4">
        <f t="shared" si="223"/>
        <v>1.6475469517720755E-2</v>
      </c>
      <c r="P296" s="4">
        <f t="shared" si="224"/>
        <v>7.5381594038005121E-3</v>
      </c>
      <c r="Q296" s="4">
        <f t="shared" si="225"/>
        <v>1.6475469517720755E-2</v>
      </c>
      <c r="R296" s="4">
        <f t="shared" si="226"/>
        <v>7.5381594038005121E-3</v>
      </c>
      <c r="S296" s="4">
        <f t="shared" si="227"/>
        <v>7.5381594038005121E-3</v>
      </c>
      <c r="T296" s="4">
        <f t="shared" si="228"/>
        <v>0</v>
      </c>
      <c r="U296" s="4">
        <f t="shared" si="209"/>
        <v>0.99999999999999989</v>
      </c>
    </row>
    <row r="297" spans="1:21">
      <c r="A297" s="15" t="s">
        <v>12</v>
      </c>
      <c r="B297" s="4">
        <f t="shared" si="210"/>
        <v>0.12962133354102223</v>
      </c>
      <c r="C297" s="4">
        <f t="shared" si="211"/>
        <v>2.4264945797552159E-2</v>
      </c>
      <c r="D297" s="4">
        <f t="shared" si="212"/>
        <v>2.312970952228445E-2</v>
      </c>
      <c r="E297" s="4">
        <f t="shared" si="213"/>
        <v>2.312970952228445E-2</v>
      </c>
      <c r="F297" s="4">
        <f t="shared" si="214"/>
        <v>7.1432813777452878E-2</v>
      </c>
      <c r="G297" s="4">
        <f t="shared" si="215"/>
        <v>0.19901046210787557</v>
      </c>
      <c r="H297" s="4">
        <f t="shared" si="216"/>
        <v>1.2700091036409934E-2</v>
      </c>
      <c r="I297" s="4">
        <f t="shared" si="217"/>
        <v>2.4264945797552159E-2</v>
      </c>
      <c r="J297" s="4">
        <f t="shared" si="218"/>
        <v>8.2089219603263264E-2</v>
      </c>
      <c r="K297" s="4">
        <f t="shared" si="219"/>
        <v>2.312970952228445E-2</v>
      </c>
      <c r="L297" s="4">
        <f t="shared" si="220"/>
        <v>4.7394655319836609E-2</v>
      </c>
      <c r="M297" s="4">
        <f t="shared" si="221"/>
        <v>0.18631037107146561</v>
      </c>
      <c r="N297" s="4">
        <f t="shared" si="222"/>
        <v>8.299766853859511E-2</v>
      </c>
      <c r="O297" s="4">
        <f t="shared" si="223"/>
        <v>1.1564854761142225E-2</v>
      </c>
      <c r="P297" s="4">
        <f t="shared" si="224"/>
        <v>1.2700091036409934E-2</v>
      </c>
      <c r="Q297" s="4">
        <f t="shared" si="225"/>
        <v>2.312970952228445E-2</v>
      </c>
      <c r="R297" s="4">
        <f t="shared" si="226"/>
        <v>2.312970952228445E-2</v>
      </c>
      <c r="S297" s="4">
        <f t="shared" si="227"/>
        <v>0</v>
      </c>
      <c r="T297" s="4">
        <f t="shared" si="228"/>
        <v>0</v>
      </c>
      <c r="U297" s="4">
        <f t="shared" si="209"/>
        <v>0.99999999999999989</v>
      </c>
    </row>
    <row r="298" spans="1:21">
      <c r="B298" s="21"/>
    </row>
    <row r="299" spans="1:21">
      <c r="B299" s="21"/>
    </row>
    <row r="300" spans="1:21">
      <c r="B300" s="21"/>
    </row>
    <row r="301" spans="1:21" ht="31.5">
      <c r="A301" s="122" t="s">
        <v>217</v>
      </c>
      <c r="B301" s="21"/>
    </row>
    <row r="302" spans="1:21">
      <c r="A302" s="124" t="s">
        <v>218</v>
      </c>
      <c r="B302" s="21"/>
    </row>
    <row r="303" spans="1:21">
      <c r="B303" s="21"/>
    </row>
    <row r="304" spans="1:21">
      <c r="A304" s="12" t="s">
        <v>186</v>
      </c>
      <c r="B304" s="21"/>
    </row>
    <row r="305" spans="1:44">
      <c r="B305" s="21"/>
    </row>
    <row r="306" spans="1:44" ht="22.5">
      <c r="B306" s="16" t="s">
        <v>37</v>
      </c>
      <c r="C306" s="25"/>
      <c r="D306" s="16" t="s">
        <v>38</v>
      </c>
      <c r="E306" s="16"/>
      <c r="F306" s="16" t="s">
        <v>154</v>
      </c>
      <c r="G306" s="16"/>
      <c r="H306" s="16" t="s">
        <v>39</v>
      </c>
      <c r="I306" s="16"/>
      <c r="J306" s="16" t="s">
        <v>40</v>
      </c>
      <c r="K306" s="16"/>
      <c r="L306" s="16" t="s">
        <v>51</v>
      </c>
      <c r="M306" s="16"/>
      <c r="N306" s="16" t="s">
        <v>158</v>
      </c>
      <c r="O306" s="16"/>
      <c r="P306" s="16" t="s">
        <v>159</v>
      </c>
      <c r="Q306" s="16"/>
      <c r="R306" s="16" t="s">
        <v>161</v>
      </c>
      <c r="S306" s="16"/>
      <c r="T306" s="16" t="s">
        <v>55</v>
      </c>
      <c r="U306" s="16"/>
      <c r="V306" s="16" t="s">
        <v>163</v>
      </c>
      <c r="W306" s="16"/>
      <c r="X306" s="16" t="s">
        <v>165</v>
      </c>
      <c r="Y306" s="16"/>
      <c r="Z306" s="16" t="s">
        <v>167</v>
      </c>
      <c r="AA306" s="16"/>
      <c r="AB306" s="16" t="s">
        <v>169</v>
      </c>
      <c r="AC306" s="16"/>
      <c r="AD306" s="16" t="s">
        <v>171</v>
      </c>
      <c r="AE306" s="16"/>
      <c r="AF306" s="16" t="s">
        <v>173</v>
      </c>
      <c r="AG306" s="16"/>
      <c r="AH306" s="16" t="s">
        <v>174</v>
      </c>
      <c r="AI306" s="16"/>
      <c r="AJ306" s="16" t="s">
        <v>61</v>
      </c>
      <c r="AK306" s="16"/>
      <c r="AL306" s="16" t="s">
        <v>175</v>
      </c>
      <c r="AM306" s="16"/>
      <c r="AN306" s="23" t="s">
        <v>177</v>
      </c>
      <c r="AO306" s="23"/>
    </row>
    <row r="307" spans="1:44">
      <c r="A307" s="22" t="s">
        <v>183</v>
      </c>
      <c r="B307" s="16" t="s">
        <v>30</v>
      </c>
      <c r="C307" s="16" t="s">
        <v>31</v>
      </c>
      <c r="D307" s="16" t="s">
        <v>30</v>
      </c>
      <c r="E307" s="16" t="s">
        <v>31</v>
      </c>
      <c r="F307" s="16" t="s">
        <v>30</v>
      </c>
      <c r="G307" s="16" t="s">
        <v>31</v>
      </c>
      <c r="H307" s="16" t="s">
        <v>30</v>
      </c>
      <c r="I307" s="16" t="s">
        <v>31</v>
      </c>
      <c r="J307" s="16" t="s">
        <v>30</v>
      </c>
      <c r="K307" s="16" t="s">
        <v>31</v>
      </c>
      <c r="L307" s="16" t="s">
        <v>30</v>
      </c>
      <c r="M307" s="16" t="s">
        <v>31</v>
      </c>
      <c r="N307" s="16" t="s">
        <v>30</v>
      </c>
      <c r="O307" s="16" t="s">
        <v>31</v>
      </c>
      <c r="P307" s="16" t="s">
        <v>30</v>
      </c>
      <c r="Q307" s="16" t="s">
        <v>31</v>
      </c>
      <c r="R307" s="16" t="s">
        <v>30</v>
      </c>
      <c r="S307" s="16" t="s">
        <v>31</v>
      </c>
      <c r="T307" s="16" t="s">
        <v>30</v>
      </c>
      <c r="U307" s="16" t="s">
        <v>31</v>
      </c>
      <c r="V307" s="16" t="s">
        <v>30</v>
      </c>
      <c r="W307" s="16" t="s">
        <v>31</v>
      </c>
      <c r="X307" s="16" t="s">
        <v>30</v>
      </c>
      <c r="Y307" s="16" t="s">
        <v>31</v>
      </c>
      <c r="Z307" s="16" t="s">
        <v>30</v>
      </c>
      <c r="AA307" s="16" t="s">
        <v>31</v>
      </c>
      <c r="AB307" s="16" t="s">
        <v>30</v>
      </c>
      <c r="AC307" s="16" t="s">
        <v>31</v>
      </c>
      <c r="AD307" s="16" t="s">
        <v>30</v>
      </c>
      <c r="AE307" s="16" t="s">
        <v>31</v>
      </c>
      <c r="AF307" s="16" t="s">
        <v>30</v>
      </c>
      <c r="AG307" s="16" t="s">
        <v>31</v>
      </c>
      <c r="AH307" s="16" t="s">
        <v>30</v>
      </c>
      <c r="AI307" s="16" t="s">
        <v>31</v>
      </c>
      <c r="AJ307" s="16" t="s">
        <v>30</v>
      </c>
      <c r="AK307" s="16" t="s">
        <v>31</v>
      </c>
      <c r="AL307" s="16" t="s">
        <v>30</v>
      </c>
      <c r="AM307" s="16" t="s">
        <v>31</v>
      </c>
      <c r="AN307" s="23" t="s">
        <v>30</v>
      </c>
      <c r="AO307" s="23" t="s">
        <v>31</v>
      </c>
    </row>
    <row r="308" spans="1:44">
      <c r="A308" s="11" t="s">
        <v>5</v>
      </c>
      <c r="B308" s="1">
        <f t="shared" ref="B308:B316" si="229">B263*B$238/(B$238+C$238)</f>
        <v>36.937141701255982</v>
      </c>
      <c r="C308" s="1">
        <f t="shared" ref="C308:C316" si="230">B263*C$238/(B$238+C$238)</f>
        <v>23.289725615744015</v>
      </c>
      <c r="D308" s="1">
        <f t="shared" ref="D308:D316" si="231">D263*D$238/(D$238+E$238)</f>
        <v>8.8938691242903474</v>
      </c>
      <c r="E308" s="1">
        <f t="shared" ref="E308:E316" si="232">D263*E$238/(D$238+E$238)</f>
        <v>3.8273173717096562</v>
      </c>
      <c r="F308" s="1">
        <f t="shared" ref="F308:F316" si="233">F263*F$238/(F$238+G$238)</f>
        <v>6.6274335477713944</v>
      </c>
      <c r="G308" s="1">
        <f t="shared" ref="G308:G316" si="234">F263*G$238/(F$238+G$238)</f>
        <v>1.9196136292286068</v>
      </c>
      <c r="H308" s="1">
        <f t="shared" ref="H308:H316" si="235">H263*H$238/(H$238+I$238)</f>
        <v>1.7115200127096653</v>
      </c>
      <c r="I308" s="1">
        <f t="shared" ref="I308:I316" si="236">H263*I$238/(H$238+I$238)</f>
        <v>3.2576934622903355</v>
      </c>
      <c r="J308" s="1">
        <f t="shared" ref="J308:J316" si="237">J263*J$238/(J$238+K$238)</f>
        <v>23.221962198837353</v>
      </c>
      <c r="K308" s="1">
        <f t="shared" ref="K308:K316" si="238">J263*K$238/(J$238+K$238)</f>
        <v>4.8044018001626476</v>
      </c>
      <c r="L308" s="1">
        <f t="shared" ref="L308:L316" si="239">L263*L$238/(L$238+M$238)</f>
        <v>18.212173791578394</v>
      </c>
      <c r="M308" s="1">
        <f t="shared" ref="M308:M316" si="240">L263*M$238/(L$238+M$238)</f>
        <v>7.2301992004216151</v>
      </c>
      <c r="N308" s="1">
        <f t="shared" ref="N308:N316" si="241">N263*N$238/(N$238+O$238)</f>
        <v>3.0716005165845104</v>
      </c>
      <c r="O308" s="1">
        <f t="shared" ref="O308:O316" si="242">N263*O$238/(N$238+O$238)</f>
        <v>2.8914556534154907</v>
      </c>
      <c r="P308" s="1">
        <f t="shared" ref="P308:P316" si="243">P263*P$238/(P$238+Q$238)</f>
        <v>0.39637393797522197</v>
      </c>
      <c r="Q308" s="1">
        <f t="shared" ref="Q308:Q316" si="244">P263*Q$238/(P$238+Q$238)</f>
        <v>0.99500583502477813</v>
      </c>
      <c r="R308" s="1">
        <f t="shared" ref="R308:R316" si="245">R263*R$238/(R$238+S$238)</f>
        <v>7.6005963144682349</v>
      </c>
      <c r="S308" s="1">
        <f t="shared" ref="S308:S316" si="246">R263*S$238/(R$238+S$238)</f>
        <v>1.9402935575317655</v>
      </c>
      <c r="T308" s="1">
        <f t="shared" ref="T308:T316" si="247">T263*T$238/(T$238+U$238)</f>
        <v>4.849275152763008</v>
      </c>
      <c r="U308" s="1">
        <f t="shared" ref="U308:U316" si="248">T263*U$238/(T$238+U$238)</f>
        <v>0.51747540023699357</v>
      </c>
      <c r="V308" s="1">
        <f t="shared" ref="V308:V316" si="249">V263*V$238/(V$238+W$238)</f>
        <v>0.42260891689558372</v>
      </c>
      <c r="W308" s="1">
        <f t="shared" ref="W308:W316" si="250">V263*W$238/(V$238+W$238)</f>
        <v>0.57123377810441645</v>
      </c>
      <c r="X308" s="1">
        <f t="shared" ref="X308:X316" si="251">X263*X$238/(X$238+Y$238)</f>
        <v>7.786957830872633</v>
      </c>
      <c r="Y308" s="1">
        <f t="shared" ref="Y308:Y316" si="252">X263*Y$238/(X$238+Y$238)</f>
        <v>7.51821967212737</v>
      </c>
      <c r="Z308" s="1">
        <f t="shared" ref="Z308:Z316" si="253">Z263*Z$238/(Z$238+AA$238)</f>
        <v>4.6860091887176125</v>
      </c>
      <c r="AA308" s="1">
        <f t="shared" ref="AA308:AA316" si="254">Z263*AA$238/(Z$238+AA$238)</f>
        <v>11.215473931282389</v>
      </c>
      <c r="AB308" s="1">
        <f t="shared" ref="AB308:AB316" si="255">AB263*AB$238/(AB$238+AC$238)</f>
        <v>0</v>
      </c>
      <c r="AC308" s="1">
        <f t="shared" ref="AC308:AC316" si="256">AB263*AC$238/(AB$238+AC$238)</f>
        <v>0.3975370780000001</v>
      </c>
      <c r="AD308" s="1">
        <f t="shared" ref="AD308:AD316" si="257">AD263*AD$238/(AD$238+AE$238)</f>
        <v>0.3975370780000001</v>
      </c>
      <c r="AE308" s="1">
        <f t="shared" ref="AE308:AE316" si="258">AD263*AE$238/(AD$238+AE$238)</f>
        <v>0</v>
      </c>
      <c r="AF308" s="1">
        <f t="shared" ref="AF308:AF316" si="259">AF263*AF$238/(AF$238+AG$238)</f>
        <v>0.3975370780000001</v>
      </c>
      <c r="AG308" s="1">
        <f t="shared" ref="AG308:AG316" si="260">AF263*AG$238/(AF$238+AG$238)</f>
        <v>0</v>
      </c>
      <c r="AH308" s="1">
        <f t="shared" ref="AH308:AH316" si="261">AH263*AH$238/(AH$238+AI$238)</f>
        <v>0</v>
      </c>
      <c r="AI308" s="1">
        <f t="shared" ref="AI308:AI316" si="262">AH263*AI$238/(AH$238+AI$238)</f>
        <v>0.3975370780000001</v>
      </c>
      <c r="AJ308" s="1">
        <f t="shared" ref="AJ308:AJ316" si="263">AJ263*AJ$238/(AJ$238+AK$238)</f>
        <v>0</v>
      </c>
      <c r="AK308" s="1">
        <f t="shared" ref="AK308:AK316" si="264">AJ263*AK$238/(AJ$238+AK$238)</f>
        <v>0.99384269500000022</v>
      </c>
      <c r="AL308" s="1">
        <f t="shared" ref="AL308:AL316" si="265">AL263*AL$238/(AL$238+AM$238)</f>
        <v>0.86178378620980123</v>
      </c>
      <c r="AM308" s="1">
        <f t="shared" ref="AM308:AM316" si="266">AL263*AM$238/(AL$238+AM$238)</f>
        <v>0.92713306479019897</v>
      </c>
      <c r="AN308" s="1">
        <f>SUM(AL308,AJ308,AH308,AF308,AD308,AB308,Z308,X308,V308,T308,R308,P308,N308,L308,J308,H308,F308,D308,B308)</f>
        <v>126.07438017692975</v>
      </c>
      <c r="AO308" s="1">
        <f>SUM(AM308,AK308,AI308,AG308,AE308,AC308,AA308,Y308,W308,U308,S308,Q308,O308,M308,K308,I308,G308,E308,C308)</f>
        <v>72.694158823070282</v>
      </c>
      <c r="AP308" s="1">
        <f>SUM(AN308:AO308)</f>
        <v>198.76853900000003</v>
      </c>
      <c r="AQ308" s="1">
        <f>SUM(AP308,AP320,AP334,AP346,AP358)</f>
        <v>1269.0354151010001</v>
      </c>
      <c r="AR308" s="2"/>
    </row>
    <row r="309" spans="1:44">
      <c r="A309" s="13" t="s">
        <v>13</v>
      </c>
      <c r="B309" s="1">
        <f t="shared" si="229"/>
        <v>6.5129321836089309</v>
      </c>
      <c r="C309" s="1">
        <f t="shared" si="230"/>
        <v>4.1065549883910686</v>
      </c>
      <c r="D309" s="1">
        <f t="shared" si="231"/>
        <v>3.9010035155384966</v>
      </c>
      <c r="E309" s="1">
        <f t="shared" si="232"/>
        <v>1.6787270324615036</v>
      </c>
      <c r="F309" s="1">
        <f t="shared" si="233"/>
        <v>2.3377368625764752</v>
      </c>
      <c r="G309" s="1">
        <f t="shared" si="234"/>
        <v>0.67711754642352506</v>
      </c>
      <c r="H309" s="1">
        <f t="shared" si="235"/>
        <v>0.34096401778288277</v>
      </c>
      <c r="I309" s="1">
        <f t="shared" si="236"/>
        <v>0.64898817621711724</v>
      </c>
      <c r="J309" s="1">
        <f t="shared" si="237"/>
        <v>5.8536041461815662</v>
      </c>
      <c r="K309" s="1">
        <f t="shared" si="238"/>
        <v>1.2110546928184338</v>
      </c>
      <c r="L309" s="1">
        <f t="shared" si="239"/>
        <v>3.60756143039043</v>
      </c>
      <c r="M309" s="1">
        <f t="shared" si="240"/>
        <v>1.4321951936095694</v>
      </c>
      <c r="N309" s="1">
        <f t="shared" si="241"/>
        <v>0.78807271312101945</v>
      </c>
      <c r="O309" s="1">
        <f t="shared" si="242"/>
        <v>0.74185340487898088</v>
      </c>
      <c r="P309" s="1">
        <f t="shared" si="243"/>
        <v>0.14100796100296295</v>
      </c>
      <c r="Q309" s="1">
        <f t="shared" si="244"/>
        <v>0.35396813599703708</v>
      </c>
      <c r="R309" s="1">
        <f t="shared" si="245"/>
        <v>0.78862947776996861</v>
      </c>
      <c r="S309" s="1">
        <f t="shared" si="246"/>
        <v>0.20132271623003137</v>
      </c>
      <c r="T309" s="1">
        <f t="shared" si="247"/>
        <v>1.3824068468085113</v>
      </c>
      <c r="U309" s="1">
        <f t="shared" si="248"/>
        <v>0.14751927119148883</v>
      </c>
      <c r="V309" s="1">
        <f t="shared" si="249"/>
        <v>0</v>
      </c>
      <c r="W309" s="1">
        <f t="shared" si="250"/>
        <v>0</v>
      </c>
      <c r="X309" s="1">
        <f t="shared" si="251"/>
        <v>0.77839477280688074</v>
      </c>
      <c r="Y309" s="1">
        <f t="shared" si="252"/>
        <v>0.75153134519311937</v>
      </c>
      <c r="Z309" s="1">
        <f t="shared" si="253"/>
        <v>1.4851662370575436</v>
      </c>
      <c r="AA309" s="1">
        <f t="shared" si="254"/>
        <v>3.5545903869424555</v>
      </c>
      <c r="AB309" s="1">
        <f t="shared" si="255"/>
        <v>0</v>
      </c>
      <c r="AC309" s="1">
        <f t="shared" si="256"/>
        <v>0</v>
      </c>
      <c r="AD309" s="1">
        <f t="shared" si="257"/>
        <v>0</v>
      </c>
      <c r="AE309" s="1">
        <f t="shared" si="258"/>
        <v>0</v>
      </c>
      <c r="AF309" s="1">
        <f t="shared" si="259"/>
        <v>0</v>
      </c>
      <c r="AG309" s="1">
        <f t="shared" si="260"/>
        <v>0</v>
      </c>
      <c r="AH309" s="1">
        <f t="shared" si="261"/>
        <v>0</v>
      </c>
      <c r="AI309" s="1">
        <f t="shared" si="262"/>
        <v>0</v>
      </c>
      <c r="AJ309" s="1">
        <f t="shared" si="263"/>
        <v>0</v>
      </c>
      <c r="AK309" s="1">
        <f t="shared" si="264"/>
        <v>0.494976097</v>
      </c>
      <c r="AL309" s="1">
        <f t="shared" si="265"/>
        <v>0.47689457977609467</v>
      </c>
      <c r="AM309" s="1">
        <f t="shared" si="266"/>
        <v>0.51305761422390528</v>
      </c>
      <c r="AN309" s="1">
        <f t="shared" ref="AN309:AN316" si="267">SUM(AL309,AJ309,AH309,AF309,AD309,AB309,Z309,X309,V309,T309,R309,P309,N309,L309,J309,H309,F309,D309,B309)</f>
        <v>28.394374744421761</v>
      </c>
      <c r="AO309" s="1">
        <f t="shared" ref="AO309:AO316" si="268">SUM(AM309,AK309,AI309,AG309,AE309,AC309,AA309,Y309,W309,U309,S309,Q309,O309,M309,K309,I309,G309,E309,C309)</f>
        <v>16.513456601578238</v>
      </c>
    </row>
    <row r="310" spans="1:44">
      <c r="A310" s="15" t="s">
        <v>6</v>
      </c>
      <c r="B310" s="1">
        <f t="shared" si="229"/>
        <v>8.8945089035190268</v>
      </c>
      <c r="C310" s="1">
        <f t="shared" si="230"/>
        <v>5.6081944164809725</v>
      </c>
      <c r="D310" s="1">
        <f t="shared" si="231"/>
        <v>2.0216586772324798</v>
      </c>
      <c r="E310" s="1">
        <f t="shared" si="232"/>
        <v>0.86998462276752053</v>
      </c>
      <c r="F310" s="1">
        <f t="shared" si="233"/>
        <v>1.1383467795915529</v>
      </c>
      <c r="G310" s="1">
        <f t="shared" si="234"/>
        <v>0.32971828040844708</v>
      </c>
      <c r="H310" s="1">
        <f t="shared" si="235"/>
        <v>0.16854597095970775</v>
      </c>
      <c r="I310" s="1">
        <f t="shared" si="236"/>
        <v>0.32080904904029228</v>
      </c>
      <c r="J310" s="1">
        <f t="shared" si="237"/>
        <v>5.1973579802107492</v>
      </c>
      <c r="K310" s="1">
        <f t="shared" si="238"/>
        <v>1.0752836397892511</v>
      </c>
      <c r="L310" s="1">
        <f t="shared" si="239"/>
        <v>4.8403762504571457</v>
      </c>
      <c r="M310" s="1">
        <f t="shared" si="240"/>
        <v>1.9216203895428541</v>
      </c>
      <c r="N310" s="1">
        <f t="shared" si="241"/>
        <v>1.2374308930638356</v>
      </c>
      <c r="O310" s="1">
        <f t="shared" si="242"/>
        <v>1.1648573869361647</v>
      </c>
      <c r="P310" s="1">
        <f t="shared" si="243"/>
        <v>0</v>
      </c>
      <c r="Q310" s="1">
        <f t="shared" si="244"/>
        <v>0</v>
      </c>
      <c r="R310" s="1">
        <f t="shared" si="245"/>
        <v>1.9137442829984941</v>
      </c>
      <c r="S310" s="1">
        <f t="shared" si="246"/>
        <v>0.48854399700150586</v>
      </c>
      <c r="T310" s="1">
        <f t="shared" si="247"/>
        <v>0.4421701951545583</v>
      </c>
      <c r="U310" s="1">
        <f t="shared" si="248"/>
        <v>4.7184824845441613E-2</v>
      </c>
      <c r="V310" s="1">
        <f t="shared" si="249"/>
        <v>0</v>
      </c>
      <c r="W310" s="1">
        <f t="shared" si="250"/>
        <v>0</v>
      </c>
      <c r="X310" s="1">
        <f t="shared" si="251"/>
        <v>0.97326088677991018</v>
      </c>
      <c r="Y310" s="1">
        <f t="shared" si="252"/>
        <v>0.93967237322008978</v>
      </c>
      <c r="Z310" s="1">
        <f t="shared" si="253"/>
        <v>1.1405547003356438</v>
      </c>
      <c r="AA310" s="1">
        <f t="shared" si="254"/>
        <v>2.7297986396643559</v>
      </c>
      <c r="AB310" s="1">
        <f t="shared" si="255"/>
        <v>0</v>
      </c>
      <c r="AC310" s="1">
        <f t="shared" si="256"/>
        <v>0</v>
      </c>
      <c r="AD310" s="1">
        <f t="shared" si="257"/>
        <v>0</v>
      </c>
      <c r="AE310" s="1">
        <f t="shared" si="258"/>
        <v>0</v>
      </c>
      <c r="AF310" s="1">
        <f t="shared" si="259"/>
        <v>0</v>
      </c>
      <c r="AG310" s="1">
        <f t="shared" si="260"/>
        <v>0</v>
      </c>
      <c r="AH310" s="1">
        <f t="shared" si="261"/>
        <v>0</v>
      </c>
      <c r="AI310" s="1">
        <f t="shared" si="262"/>
        <v>0</v>
      </c>
      <c r="AJ310" s="1">
        <f t="shared" si="263"/>
        <v>0</v>
      </c>
      <c r="AK310" s="1">
        <f t="shared" si="264"/>
        <v>0</v>
      </c>
      <c r="AL310" s="1">
        <f t="shared" si="265"/>
        <v>0.47147884117770317</v>
      </c>
      <c r="AM310" s="1">
        <f t="shared" si="266"/>
        <v>0.50723119882229672</v>
      </c>
      <c r="AN310" s="1">
        <f t="shared" si="267"/>
        <v>28.439434361480814</v>
      </c>
      <c r="AO310" s="1">
        <f t="shared" si="268"/>
        <v>16.002898818519192</v>
      </c>
    </row>
    <row r="311" spans="1:44">
      <c r="A311" s="13" t="s">
        <v>7</v>
      </c>
      <c r="B311" s="1">
        <f t="shared" si="229"/>
        <v>8.5132772893850515</v>
      </c>
      <c r="C311" s="1">
        <f t="shared" si="230"/>
        <v>5.3678190306149469</v>
      </c>
      <c r="D311" s="1">
        <f t="shared" si="231"/>
        <v>1.2591679378536886</v>
      </c>
      <c r="E311" s="1">
        <f t="shared" si="232"/>
        <v>0.54186038214631149</v>
      </c>
      <c r="F311" s="1">
        <f t="shared" si="233"/>
        <v>1.0559118400043861</v>
      </c>
      <c r="G311" s="1">
        <f t="shared" si="234"/>
        <v>0.30584127999561384</v>
      </c>
      <c r="H311" s="1">
        <f t="shared" si="235"/>
        <v>0</v>
      </c>
      <c r="I311" s="1">
        <f t="shared" si="236"/>
        <v>0</v>
      </c>
      <c r="J311" s="1">
        <f t="shared" si="237"/>
        <v>7.4250435992651092</v>
      </c>
      <c r="K311" s="1">
        <f t="shared" si="238"/>
        <v>1.5361704807348906</v>
      </c>
      <c r="L311" s="1">
        <f t="shared" si="239"/>
        <v>4.8109659894877792</v>
      </c>
      <c r="M311" s="1">
        <f t="shared" si="240"/>
        <v>1.9099445705122211</v>
      </c>
      <c r="N311" s="1">
        <f t="shared" si="241"/>
        <v>0.45254577276362096</v>
      </c>
      <c r="O311" s="1">
        <f t="shared" si="242"/>
        <v>0.42600462723637911</v>
      </c>
      <c r="P311" s="1">
        <f t="shared" si="243"/>
        <v>0</v>
      </c>
      <c r="Q311" s="1">
        <f t="shared" si="244"/>
        <v>0</v>
      </c>
      <c r="R311" s="1">
        <f t="shared" si="245"/>
        <v>2.1346432478305317</v>
      </c>
      <c r="S311" s="1">
        <f t="shared" si="246"/>
        <v>0.5449354721694678</v>
      </c>
      <c r="T311" s="1">
        <f t="shared" si="247"/>
        <v>1.6273687020382186</v>
      </c>
      <c r="U311" s="1">
        <f t="shared" si="248"/>
        <v>0.17365961796178159</v>
      </c>
      <c r="V311" s="1">
        <f t="shared" si="249"/>
        <v>0</v>
      </c>
      <c r="W311" s="1">
        <f t="shared" si="250"/>
        <v>0</v>
      </c>
      <c r="X311" s="1">
        <f t="shared" si="251"/>
        <v>1.1398201056587589</v>
      </c>
      <c r="Y311" s="1">
        <f t="shared" si="252"/>
        <v>1.1004834143412408</v>
      </c>
      <c r="Z311" s="1">
        <f t="shared" si="253"/>
        <v>1.0614903267791092</v>
      </c>
      <c r="AA311" s="1">
        <f t="shared" si="254"/>
        <v>2.5405663132208911</v>
      </c>
      <c r="AB311" s="1">
        <f t="shared" si="255"/>
        <v>0</v>
      </c>
      <c r="AC311" s="1">
        <f t="shared" si="256"/>
        <v>0</v>
      </c>
      <c r="AD311" s="1">
        <f t="shared" si="257"/>
        <v>0</v>
      </c>
      <c r="AE311" s="1">
        <f t="shared" si="258"/>
        <v>0</v>
      </c>
      <c r="AF311" s="1">
        <f t="shared" si="259"/>
        <v>0</v>
      </c>
      <c r="AG311" s="1">
        <f t="shared" si="260"/>
        <v>0</v>
      </c>
      <c r="AH311" s="1">
        <f t="shared" si="261"/>
        <v>0</v>
      </c>
      <c r="AI311" s="1">
        <f t="shared" si="262"/>
        <v>0</v>
      </c>
      <c r="AJ311" s="1">
        <f t="shared" si="263"/>
        <v>0</v>
      </c>
      <c r="AK311" s="1">
        <f t="shared" si="264"/>
        <v>0</v>
      </c>
      <c r="AL311" s="1">
        <f t="shared" si="265"/>
        <v>0</v>
      </c>
      <c r="AM311" s="1">
        <f t="shared" si="266"/>
        <v>0</v>
      </c>
      <c r="AN311" s="1">
        <f t="shared" si="267"/>
        <v>29.480234811066254</v>
      </c>
      <c r="AO311" s="1">
        <f t="shared" si="268"/>
        <v>14.447285188933744</v>
      </c>
    </row>
    <row r="312" spans="1:44">
      <c r="A312" s="15" t="s">
        <v>8</v>
      </c>
      <c r="B312" s="1">
        <f t="shared" si="229"/>
        <v>5.7597669008045695</v>
      </c>
      <c r="C312" s="1">
        <f t="shared" si="230"/>
        <v>3.6316667871954311</v>
      </c>
      <c r="D312" s="1">
        <f t="shared" si="231"/>
        <v>0.27057326768555146</v>
      </c>
      <c r="E312" s="1">
        <f t="shared" si="232"/>
        <v>0.11643636231444857</v>
      </c>
      <c r="F312" s="1">
        <f t="shared" si="233"/>
        <v>1.2203646762479099</v>
      </c>
      <c r="G312" s="1">
        <f t="shared" si="234"/>
        <v>0.35347448575209017</v>
      </c>
      <c r="H312" s="1">
        <f t="shared" si="235"/>
        <v>1.0752518797705024</v>
      </c>
      <c r="I312" s="1">
        <f t="shared" si="236"/>
        <v>2.0466258022294981</v>
      </c>
      <c r="J312" s="1">
        <f t="shared" si="237"/>
        <v>1.6247115225893949</v>
      </c>
      <c r="K312" s="1">
        <f t="shared" si="238"/>
        <v>0.33613726941060534</v>
      </c>
      <c r="L312" s="1">
        <f t="shared" si="239"/>
        <v>1.957674792194928</v>
      </c>
      <c r="M312" s="1">
        <f t="shared" si="240"/>
        <v>0.77719325980507259</v>
      </c>
      <c r="N312" s="1">
        <f t="shared" si="241"/>
        <v>0.19935062584379115</v>
      </c>
      <c r="O312" s="1">
        <f t="shared" si="242"/>
        <v>0.1876590041562089</v>
      </c>
      <c r="P312" s="1">
        <f t="shared" si="243"/>
        <v>0.11025065482063294</v>
      </c>
      <c r="Q312" s="1">
        <f t="shared" si="244"/>
        <v>0.27675897517936709</v>
      </c>
      <c r="R312" s="1">
        <f t="shared" si="245"/>
        <v>0.92491497341592477</v>
      </c>
      <c r="S312" s="1">
        <f t="shared" si="246"/>
        <v>0.2361139165840753</v>
      </c>
      <c r="T312" s="1">
        <f t="shared" si="247"/>
        <v>0.69938640304044886</v>
      </c>
      <c r="U312" s="1">
        <f t="shared" si="248"/>
        <v>7.4632856959551241E-2</v>
      </c>
      <c r="V312" s="1">
        <f t="shared" si="249"/>
        <v>0.1645670098349524</v>
      </c>
      <c r="W312" s="1">
        <f t="shared" si="250"/>
        <v>0.22244262016504762</v>
      </c>
      <c r="X312" s="1">
        <f t="shared" si="251"/>
        <v>0.99763931865727284</v>
      </c>
      <c r="Y312" s="1">
        <f t="shared" si="252"/>
        <v>0.96320947334272733</v>
      </c>
      <c r="Z312" s="1">
        <f t="shared" si="253"/>
        <v>0.34214368595994271</v>
      </c>
      <c r="AA312" s="1">
        <f t="shared" si="254"/>
        <v>0.81888520404005738</v>
      </c>
      <c r="AB312" s="1">
        <f t="shared" si="255"/>
        <v>0</v>
      </c>
      <c r="AC312" s="1">
        <f t="shared" si="256"/>
        <v>0</v>
      </c>
      <c r="AD312" s="1">
        <f t="shared" si="257"/>
        <v>0</v>
      </c>
      <c r="AE312" s="1">
        <f t="shared" si="258"/>
        <v>0</v>
      </c>
      <c r="AF312" s="1">
        <f t="shared" si="259"/>
        <v>0</v>
      </c>
      <c r="AG312" s="1">
        <f t="shared" si="260"/>
        <v>0</v>
      </c>
      <c r="AH312" s="1">
        <f t="shared" si="261"/>
        <v>0</v>
      </c>
      <c r="AI312" s="1">
        <f t="shared" si="262"/>
        <v>0.38700963000000005</v>
      </c>
      <c r="AJ312" s="1">
        <f t="shared" si="263"/>
        <v>0</v>
      </c>
      <c r="AK312" s="1">
        <f t="shared" si="264"/>
        <v>0</v>
      </c>
      <c r="AL312" s="1">
        <f t="shared" si="265"/>
        <v>0</v>
      </c>
      <c r="AM312" s="1">
        <f t="shared" si="266"/>
        <v>0</v>
      </c>
      <c r="AN312" s="1">
        <f t="shared" si="267"/>
        <v>15.346595710865822</v>
      </c>
      <c r="AO312" s="1">
        <f t="shared" si="268"/>
        <v>10.428245647134181</v>
      </c>
    </row>
    <row r="313" spans="1:44">
      <c r="A313" s="13" t="s">
        <v>9</v>
      </c>
      <c r="B313" s="1">
        <f t="shared" si="229"/>
        <v>3.6285744252671526</v>
      </c>
      <c r="C313" s="1">
        <f t="shared" si="230"/>
        <v>2.2879004397328462</v>
      </c>
      <c r="D313" s="1">
        <f t="shared" si="231"/>
        <v>0</v>
      </c>
      <c r="E313" s="1">
        <f t="shared" si="232"/>
        <v>0</v>
      </c>
      <c r="F313" s="1">
        <f t="shared" si="233"/>
        <v>0.61625436899471842</v>
      </c>
      <c r="G313" s="1">
        <f t="shared" si="234"/>
        <v>0.1784959860052816</v>
      </c>
      <c r="H313" s="1">
        <f t="shared" si="235"/>
        <v>0.2737316769613346</v>
      </c>
      <c r="I313" s="1">
        <f t="shared" si="236"/>
        <v>0.52101867803866553</v>
      </c>
      <c r="J313" s="1">
        <f t="shared" si="237"/>
        <v>0.65851077585308893</v>
      </c>
      <c r="K313" s="1">
        <f t="shared" si="238"/>
        <v>0.1362395791469112</v>
      </c>
      <c r="L313" s="1">
        <f t="shared" si="239"/>
        <v>1.4087014130361526</v>
      </c>
      <c r="M313" s="1">
        <f t="shared" si="240"/>
        <v>0.55925184696384733</v>
      </c>
      <c r="N313" s="1">
        <f t="shared" si="241"/>
        <v>0</v>
      </c>
      <c r="O313" s="1">
        <f t="shared" si="242"/>
        <v>0</v>
      </c>
      <c r="P313" s="1">
        <f t="shared" si="243"/>
        <v>0</v>
      </c>
      <c r="Q313" s="1">
        <f t="shared" si="244"/>
        <v>0</v>
      </c>
      <c r="R313" s="1">
        <f t="shared" si="245"/>
        <v>0.63312507535201967</v>
      </c>
      <c r="S313" s="1">
        <f t="shared" si="246"/>
        <v>0.16162527964798035</v>
      </c>
      <c r="T313" s="1">
        <f t="shared" si="247"/>
        <v>0.35335992361247587</v>
      </c>
      <c r="U313" s="1">
        <f t="shared" si="248"/>
        <v>3.7707711387524122E-2</v>
      </c>
      <c r="V313" s="1">
        <f t="shared" si="249"/>
        <v>0</v>
      </c>
      <c r="W313" s="1">
        <f t="shared" si="250"/>
        <v>0</v>
      </c>
      <c r="X313" s="1">
        <f t="shared" si="251"/>
        <v>0.60331967279766507</v>
      </c>
      <c r="Y313" s="1">
        <f t="shared" si="252"/>
        <v>0.58249831720233503</v>
      </c>
      <c r="Z313" s="1">
        <f t="shared" si="253"/>
        <v>0</v>
      </c>
      <c r="AA313" s="1">
        <f t="shared" si="254"/>
        <v>0</v>
      </c>
      <c r="AB313" s="1">
        <f t="shared" si="255"/>
        <v>0</v>
      </c>
      <c r="AC313" s="1">
        <f t="shared" si="256"/>
        <v>0</v>
      </c>
      <c r="AD313" s="1">
        <f t="shared" si="257"/>
        <v>0</v>
      </c>
      <c r="AE313" s="1">
        <f t="shared" si="258"/>
        <v>0</v>
      </c>
      <c r="AF313" s="1">
        <f t="shared" si="259"/>
        <v>0</v>
      </c>
      <c r="AG313" s="1">
        <f t="shared" si="260"/>
        <v>0</v>
      </c>
      <c r="AH313" s="1">
        <f t="shared" si="261"/>
        <v>0</v>
      </c>
      <c r="AI313" s="1">
        <f t="shared" si="262"/>
        <v>0</v>
      </c>
      <c r="AJ313" s="1">
        <f t="shared" si="263"/>
        <v>0</v>
      </c>
      <c r="AK313" s="1">
        <f t="shared" si="264"/>
        <v>0</v>
      </c>
      <c r="AL313" s="1">
        <f t="shared" si="265"/>
        <v>0</v>
      </c>
      <c r="AM313" s="1">
        <f t="shared" si="266"/>
        <v>0</v>
      </c>
      <c r="AN313" s="1">
        <f t="shared" si="267"/>
        <v>8.1755773318746066</v>
      </c>
      <c r="AO313" s="1">
        <f t="shared" si="268"/>
        <v>4.4647378381253908</v>
      </c>
    </row>
    <row r="314" spans="1:44">
      <c r="A314" s="15" t="s">
        <v>10</v>
      </c>
      <c r="B314" s="1">
        <f t="shared" si="229"/>
        <v>1.2453274703291808</v>
      </c>
      <c r="C314" s="1">
        <f t="shared" si="230"/>
        <v>0.78520788967081911</v>
      </c>
      <c r="D314" s="1">
        <f t="shared" si="231"/>
        <v>1.1386576381289979</v>
      </c>
      <c r="E314" s="1">
        <f t="shared" si="232"/>
        <v>0.49000093187100185</v>
      </c>
      <c r="F314" s="1">
        <f t="shared" si="233"/>
        <v>0.31161776283204423</v>
      </c>
      <c r="G314" s="1">
        <f t="shared" si="234"/>
        <v>9.0259027167955766E-2</v>
      </c>
      <c r="H314" s="1">
        <f t="shared" si="235"/>
        <v>0</v>
      </c>
      <c r="I314" s="1">
        <f t="shared" si="236"/>
        <v>0</v>
      </c>
      <c r="J314" s="1">
        <f t="shared" si="237"/>
        <v>1.0077187144452298</v>
      </c>
      <c r="K314" s="1">
        <f t="shared" si="238"/>
        <v>0.20848736055477032</v>
      </c>
      <c r="L314" s="1">
        <f t="shared" si="239"/>
        <v>0</v>
      </c>
      <c r="M314" s="1">
        <f t="shared" si="240"/>
        <v>0</v>
      </c>
      <c r="N314" s="1">
        <f t="shared" si="241"/>
        <v>0</v>
      </c>
      <c r="O314" s="1">
        <f t="shared" si="242"/>
        <v>0</v>
      </c>
      <c r="P314" s="1">
        <f t="shared" si="243"/>
        <v>0</v>
      </c>
      <c r="Q314" s="1">
        <f t="shared" si="244"/>
        <v>0</v>
      </c>
      <c r="R314" s="1">
        <f t="shared" si="245"/>
        <v>0.64872231472860575</v>
      </c>
      <c r="S314" s="1">
        <f t="shared" si="246"/>
        <v>0.16560697027139404</v>
      </c>
      <c r="T314" s="1">
        <f t="shared" si="247"/>
        <v>0.36312683307588722</v>
      </c>
      <c r="U314" s="1">
        <f t="shared" si="248"/>
        <v>3.8749956924112726E-2</v>
      </c>
      <c r="V314" s="1">
        <f t="shared" si="249"/>
        <v>0</v>
      </c>
      <c r="W314" s="1">
        <f t="shared" si="250"/>
        <v>0</v>
      </c>
      <c r="X314" s="1">
        <f t="shared" si="251"/>
        <v>1.4474083048571775</v>
      </c>
      <c r="Y314" s="1">
        <f t="shared" si="252"/>
        <v>1.3974563401428224</v>
      </c>
      <c r="Z314" s="1">
        <f t="shared" si="253"/>
        <v>0.23997475476689009</v>
      </c>
      <c r="AA314" s="1">
        <f t="shared" si="254"/>
        <v>0.57435453023310978</v>
      </c>
      <c r="AB314" s="1">
        <f t="shared" si="255"/>
        <v>0</v>
      </c>
      <c r="AC314" s="1">
        <f t="shared" si="256"/>
        <v>0</v>
      </c>
      <c r="AD314" s="1">
        <f t="shared" si="257"/>
        <v>0</v>
      </c>
      <c r="AE314" s="1">
        <f t="shared" si="258"/>
        <v>0</v>
      </c>
      <c r="AF314" s="1">
        <f t="shared" si="259"/>
        <v>0</v>
      </c>
      <c r="AG314" s="1">
        <f t="shared" si="260"/>
        <v>0</v>
      </c>
      <c r="AH314" s="1">
        <f t="shared" si="261"/>
        <v>0</v>
      </c>
      <c r="AI314" s="1">
        <f t="shared" si="262"/>
        <v>0</v>
      </c>
      <c r="AJ314" s="1">
        <f t="shared" si="263"/>
        <v>0</v>
      </c>
      <c r="AK314" s="1">
        <f t="shared" si="264"/>
        <v>0.40187679000000004</v>
      </c>
      <c r="AL314" s="1">
        <f t="shared" si="265"/>
        <v>0</v>
      </c>
      <c r="AM314" s="1">
        <f t="shared" si="266"/>
        <v>0</v>
      </c>
      <c r="AN314" s="1">
        <f t="shared" si="267"/>
        <v>6.4025537931640129</v>
      </c>
      <c r="AO314" s="1">
        <f t="shared" si="268"/>
        <v>4.1519997968359865</v>
      </c>
    </row>
    <row r="315" spans="1:44">
      <c r="A315" s="13" t="s">
        <v>11</v>
      </c>
      <c r="B315" s="1">
        <f t="shared" si="229"/>
        <v>1.1514528735819616</v>
      </c>
      <c r="C315" s="1">
        <f t="shared" si="230"/>
        <v>0.72601777641803822</v>
      </c>
      <c r="D315" s="1">
        <f t="shared" si="231"/>
        <v>0.33110925792068785</v>
      </c>
      <c r="E315" s="1">
        <f t="shared" si="232"/>
        <v>0.14248694207931217</v>
      </c>
      <c r="F315" s="1">
        <f t="shared" si="233"/>
        <v>0</v>
      </c>
      <c r="G315" s="1">
        <f t="shared" si="234"/>
        <v>0</v>
      </c>
      <c r="H315" s="1">
        <f t="shared" si="235"/>
        <v>0.32332366147240466</v>
      </c>
      <c r="I315" s="1">
        <f t="shared" si="236"/>
        <v>0.61541166352759535</v>
      </c>
      <c r="J315" s="1">
        <f t="shared" si="237"/>
        <v>0.39241026964130721</v>
      </c>
      <c r="K315" s="1">
        <f t="shared" si="238"/>
        <v>8.1185930358692801E-2</v>
      </c>
      <c r="L315" s="1">
        <f t="shared" si="239"/>
        <v>0.33900989912156365</v>
      </c>
      <c r="M315" s="1">
        <f t="shared" si="240"/>
        <v>0.13458630087843632</v>
      </c>
      <c r="N315" s="1">
        <f t="shared" si="241"/>
        <v>0</v>
      </c>
      <c r="O315" s="1">
        <f t="shared" si="242"/>
        <v>0</v>
      </c>
      <c r="P315" s="1">
        <f t="shared" si="243"/>
        <v>0</v>
      </c>
      <c r="Q315" s="1">
        <f t="shared" si="244"/>
        <v>0</v>
      </c>
      <c r="R315" s="1">
        <f t="shared" si="245"/>
        <v>0</v>
      </c>
      <c r="S315" s="1">
        <f t="shared" si="246"/>
        <v>0</v>
      </c>
      <c r="T315" s="1">
        <f t="shared" si="247"/>
        <v>0</v>
      </c>
      <c r="U315" s="1">
        <f t="shared" si="248"/>
        <v>0</v>
      </c>
      <c r="V315" s="1">
        <f t="shared" si="249"/>
        <v>0</v>
      </c>
      <c r="W315" s="1">
        <f t="shared" si="250"/>
        <v>0</v>
      </c>
      <c r="X315" s="1">
        <f t="shared" si="251"/>
        <v>1.196174197582748</v>
      </c>
      <c r="Y315" s="1">
        <f t="shared" si="252"/>
        <v>1.154892652417252</v>
      </c>
      <c r="Z315" s="1">
        <f t="shared" si="253"/>
        <v>0.27663597952011748</v>
      </c>
      <c r="AA315" s="1">
        <f t="shared" si="254"/>
        <v>0.66209934547988247</v>
      </c>
      <c r="AB315" s="1">
        <f t="shared" si="255"/>
        <v>0</v>
      </c>
      <c r="AC315" s="1">
        <f t="shared" si="256"/>
        <v>0.47359619999999997</v>
      </c>
      <c r="AD315" s="1">
        <f t="shared" si="257"/>
        <v>0</v>
      </c>
      <c r="AE315" s="1">
        <f t="shared" si="258"/>
        <v>0</v>
      </c>
      <c r="AF315" s="1">
        <f t="shared" si="259"/>
        <v>0.47359619999999997</v>
      </c>
      <c r="AG315" s="1">
        <f t="shared" si="260"/>
        <v>0</v>
      </c>
      <c r="AH315" s="1">
        <f t="shared" si="261"/>
        <v>0</v>
      </c>
      <c r="AI315" s="1">
        <f t="shared" si="262"/>
        <v>0</v>
      </c>
      <c r="AJ315" s="1">
        <f t="shared" si="263"/>
        <v>0</v>
      </c>
      <c r="AK315" s="1">
        <f t="shared" si="264"/>
        <v>0</v>
      </c>
      <c r="AL315" s="1">
        <f t="shared" si="265"/>
        <v>0</v>
      </c>
      <c r="AM315" s="1">
        <f t="shared" si="266"/>
        <v>0</v>
      </c>
      <c r="AN315" s="1">
        <f t="shared" si="267"/>
        <v>4.4837123388407907</v>
      </c>
      <c r="AO315" s="1">
        <f t="shared" si="268"/>
        <v>3.9902768111592097</v>
      </c>
    </row>
    <row r="316" spans="1:44">
      <c r="A316" s="15" t="s">
        <v>12</v>
      </c>
      <c r="B316" s="1">
        <f t="shared" si="229"/>
        <v>0.80993231912879848</v>
      </c>
      <c r="C316" s="1">
        <f t="shared" si="230"/>
        <v>0.51068113587120167</v>
      </c>
      <c r="D316" s="1">
        <f t="shared" si="231"/>
        <v>0.30960672713520698</v>
      </c>
      <c r="E316" s="1">
        <f t="shared" si="232"/>
        <v>0.1332337128647931</v>
      </c>
      <c r="F316" s="1">
        <f t="shared" si="233"/>
        <v>0</v>
      </c>
      <c r="G316" s="1">
        <f t="shared" si="234"/>
        <v>0</v>
      </c>
      <c r="H316" s="1">
        <f t="shared" si="235"/>
        <v>0</v>
      </c>
      <c r="I316" s="1">
        <f t="shared" si="236"/>
        <v>0</v>
      </c>
      <c r="J316" s="1">
        <f t="shared" si="237"/>
        <v>0.72730132864244523</v>
      </c>
      <c r="K316" s="1">
        <f t="shared" si="238"/>
        <v>0.1504716863575549</v>
      </c>
      <c r="L316" s="1">
        <f t="shared" si="239"/>
        <v>0.9453222685446584</v>
      </c>
      <c r="M316" s="1">
        <f t="shared" si="240"/>
        <v>0.37529118645534176</v>
      </c>
      <c r="N316" s="1">
        <f t="shared" si="241"/>
        <v>0.22810935961190384</v>
      </c>
      <c r="O316" s="1">
        <f t="shared" si="242"/>
        <v>0.21473108038809624</v>
      </c>
      <c r="P316" s="1">
        <f t="shared" si="243"/>
        <v>0.12615564240883934</v>
      </c>
      <c r="Q316" s="1">
        <f t="shared" si="244"/>
        <v>0.31668479759116075</v>
      </c>
      <c r="R316" s="1">
        <f t="shared" si="245"/>
        <v>0.35278170708576978</v>
      </c>
      <c r="S316" s="1">
        <f t="shared" si="246"/>
        <v>9.0058732914230236E-2</v>
      </c>
      <c r="T316" s="1">
        <f t="shared" si="247"/>
        <v>0</v>
      </c>
      <c r="U316" s="1">
        <f t="shared" si="248"/>
        <v>0</v>
      </c>
      <c r="V316" s="1">
        <f t="shared" si="249"/>
        <v>0.1883077871855402</v>
      </c>
      <c r="W316" s="1">
        <f t="shared" si="250"/>
        <v>0.25453265281445986</v>
      </c>
      <c r="X316" s="1">
        <f t="shared" si="251"/>
        <v>0.44659275931580361</v>
      </c>
      <c r="Y316" s="1">
        <f t="shared" si="252"/>
        <v>0.43118025568419649</v>
      </c>
      <c r="Z316" s="1">
        <f t="shared" si="253"/>
        <v>0.25867099206142241</v>
      </c>
      <c r="AA316" s="1">
        <f t="shared" si="254"/>
        <v>0.61910202293857763</v>
      </c>
      <c r="AB316" s="1">
        <f t="shared" si="255"/>
        <v>0</v>
      </c>
      <c r="AC316" s="1">
        <f t="shared" si="256"/>
        <v>0</v>
      </c>
      <c r="AD316" s="1">
        <f t="shared" si="257"/>
        <v>0.44284044000000011</v>
      </c>
      <c r="AE316" s="1">
        <f t="shared" si="258"/>
        <v>0</v>
      </c>
      <c r="AF316" s="1">
        <f t="shared" si="259"/>
        <v>0</v>
      </c>
      <c r="AG316" s="1">
        <f t="shared" si="260"/>
        <v>0</v>
      </c>
      <c r="AH316" s="1">
        <f t="shared" si="261"/>
        <v>0</v>
      </c>
      <c r="AI316" s="1">
        <f t="shared" si="262"/>
        <v>0</v>
      </c>
      <c r="AJ316" s="1">
        <f t="shared" si="263"/>
        <v>0</v>
      </c>
      <c r="AK316" s="1">
        <f t="shared" si="264"/>
        <v>0</v>
      </c>
      <c r="AL316" s="1">
        <f t="shared" si="265"/>
        <v>0</v>
      </c>
      <c r="AM316" s="1">
        <f t="shared" si="266"/>
        <v>0</v>
      </c>
      <c r="AN316" s="1">
        <f t="shared" si="267"/>
        <v>4.8356213311203886</v>
      </c>
      <c r="AO316" s="1">
        <f t="shared" si="268"/>
        <v>3.0959672638796123</v>
      </c>
    </row>
    <row r="317" spans="1:44">
      <c r="B317" s="21"/>
    </row>
    <row r="318" spans="1:44" ht="22.5">
      <c r="B318" s="16" t="s">
        <v>37</v>
      </c>
      <c r="C318" s="25"/>
      <c r="D318" s="16" t="s">
        <v>38</v>
      </c>
      <c r="E318" s="16"/>
      <c r="F318" s="16" t="s">
        <v>154</v>
      </c>
      <c r="G318" s="16"/>
      <c r="H318" s="16" t="s">
        <v>39</v>
      </c>
      <c r="I318" s="16"/>
      <c r="J318" s="16" t="s">
        <v>40</v>
      </c>
      <c r="K318" s="16"/>
      <c r="L318" s="16" t="s">
        <v>51</v>
      </c>
      <c r="M318" s="16"/>
      <c r="N318" s="16" t="s">
        <v>158</v>
      </c>
      <c r="O318" s="16"/>
      <c r="P318" s="16" t="s">
        <v>159</v>
      </c>
      <c r="Q318" s="16"/>
      <c r="R318" s="16" t="s">
        <v>161</v>
      </c>
      <c r="S318" s="16"/>
      <c r="T318" s="16" t="s">
        <v>55</v>
      </c>
      <c r="U318" s="16"/>
      <c r="V318" s="16" t="s">
        <v>163</v>
      </c>
      <c r="W318" s="16"/>
      <c r="X318" s="16" t="s">
        <v>165</v>
      </c>
      <c r="Y318" s="16"/>
      <c r="Z318" s="16" t="s">
        <v>167</v>
      </c>
      <c r="AA318" s="16"/>
      <c r="AB318" s="16" t="s">
        <v>169</v>
      </c>
      <c r="AC318" s="16"/>
      <c r="AD318" s="16" t="s">
        <v>171</v>
      </c>
      <c r="AE318" s="16"/>
      <c r="AF318" s="16" t="s">
        <v>173</v>
      </c>
      <c r="AG318" s="16"/>
      <c r="AH318" s="16" t="s">
        <v>174</v>
      </c>
      <c r="AI318" s="16"/>
      <c r="AJ318" s="16" t="s">
        <v>61</v>
      </c>
      <c r="AK318" s="16"/>
      <c r="AL318" s="16" t="s">
        <v>175</v>
      </c>
      <c r="AM318" s="16"/>
      <c r="AN318" s="23" t="s">
        <v>177</v>
      </c>
      <c r="AO318" s="23"/>
    </row>
    <row r="319" spans="1:44">
      <c r="A319" s="22" t="s">
        <v>184</v>
      </c>
      <c r="B319" s="16" t="s">
        <v>30</v>
      </c>
      <c r="C319" s="16" t="s">
        <v>31</v>
      </c>
      <c r="D319" s="16" t="s">
        <v>30</v>
      </c>
      <c r="E319" s="16" t="s">
        <v>31</v>
      </c>
      <c r="F319" s="16" t="s">
        <v>30</v>
      </c>
      <c r="G319" s="16" t="s">
        <v>31</v>
      </c>
      <c r="H319" s="16" t="s">
        <v>30</v>
      </c>
      <c r="I319" s="16" t="s">
        <v>31</v>
      </c>
      <c r="J319" s="16" t="s">
        <v>30</v>
      </c>
      <c r="K319" s="16" t="s">
        <v>31</v>
      </c>
      <c r="L319" s="16" t="s">
        <v>30</v>
      </c>
      <c r="M319" s="16" t="s">
        <v>31</v>
      </c>
      <c r="N319" s="16" t="s">
        <v>30</v>
      </c>
      <c r="O319" s="16" t="s">
        <v>31</v>
      </c>
      <c r="P319" s="16" t="s">
        <v>30</v>
      </c>
      <c r="Q319" s="16" t="s">
        <v>31</v>
      </c>
      <c r="R319" s="16" t="s">
        <v>30</v>
      </c>
      <c r="S319" s="16" t="s">
        <v>31</v>
      </c>
      <c r="T319" s="16" t="s">
        <v>30</v>
      </c>
      <c r="U319" s="16" t="s">
        <v>31</v>
      </c>
      <c r="V319" s="16" t="s">
        <v>30</v>
      </c>
      <c r="W319" s="16" t="s">
        <v>31</v>
      </c>
      <c r="X319" s="16" t="s">
        <v>30</v>
      </c>
      <c r="Y319" s="16" t="s">
        <v>31</v>
      </c>
      <c r="Z319" s="16" t="s">
        <v>30</v>
      </c>
      <c r="AA319" s="16" t="s">
        <v>31</v>
      </c>
      <c r="AB319" s="16" t="s">
        <v>30</v>
      </c>
      <c r="AC319" s="16" t="s">
        <v>31</v>
      </c>
      <c r="AD319" s="16" t="s">
        <v>30</v>
      </c>
      <c r="AE319" s="16" t="s">
        <v>31</v>
      </c>
      <c r="AF319" s="16" t="s">
        <v>30</v>
      </c>
      <c r="AG319" s="16" t="s">
        <v>31</v>
      </c>
      <c r="AH319" s="16" t="s">
        <v>30</v>
      </c>
      <c r="AI319" s="16" t="s">
        <v>31</v>
      </c>
      <c r="AJ319" s="16" t="s">
        <v>30</v>
      </c>
      <c r="AK319" s="16" t="s">
        <v>31</v>
      </c>
      <c r="AL319" s="16" t="s">
        <v>30</v>
      </c>
      <c r="AM319" s="16" t="s">
        <v>31</v>
      </c>
      <c r="AN319" s="23" t="s">
        <v>30</v>
      </c>
      <c r="AO319" s="23" t="s">
        <v>31</v>
      </c>
      <c r="AP319" s="2"/>
    </row>
    <row r="320" spans="1:44">
      <c r="A320" s="11" t="s">
        <v>5</v>
      </c>
      <c r="B320" s="1">
        <f>C263*B$239/(B$239+C$239)</f>
        <v>66.280327410033493</v>
      </c>
      <c r="C320" s="1">
        <f>C263*C$239/(B$239+C$239)</f>
        <v>29.140367699966497</v>
      </c>
      <c r="D320" s="1">
        <f>E263*D$239/(D$239+E$239)</f>
        <v>21.111815603265878</v>
      </c>
      <c r="E320" s="1">
        <f>E263*E$239/(D$239+E$239)</f>
        <v>7.2697244807341228</v>
      </c>
      <c r="F320" s="1">
        <f>G263*F$239/(F$239+G$239)</f>
        <v>13.849035339264827</v>
      </c>
      <c r="G320" s="1">
        <f>G263*G$239/(F$239+G$239)</f>
        <v>2.7884191927351725</v>
      </c>
      <c r="H320" s="1">
        <f>I263*H$239/(H$239+I$239)</f>
        <v>11.636070903990447</v>
      </c>
      <c r="I320" s="1">
        <f>I263*I$239/(H$239+I$239)</f>
        <v>4.0227098320095518</v>
      </c>
      <c r="J320" s="1">
        <f>K263*J$239/(J$239+K$239)</f>
        <v>39.530519278076831</v>
      </c>
      <c r="K320" s="1">
        <f>K263*K$239/(J$239+K$239)</f>
        <v>7.9351598279231714</v>
      </c>
      <c r="L320" s="1">
        <f>M263*L$239/(L$239+M$239)</f>
        <v>55.889826678411055</v>
      </c>
      <c r="M320" s="1">
        <f>M263*M$239/(L$239+M$239)</f>
        <v>15.553360429588926</v>
      </c>
      <c r="N320" s="1">
        <f>O263*N$239/(N$239+O$239)</f>
        <v>9.377307641795829</v>
      </c>
      <c r="O320" s="1">
        <f>O263*O$239/(N$239+O$239)</f>
        <v>16.06821105420417</v>
      </c>
      <c r="P320" s="1">
        <f>Q263*P$239/(P$239+Q$239)</f>
        <v>4.1037114932920629</v>
      </c>
      <c r="Q320" s="1">
        <f>Q263*Q$239/(P$239+Q$239)</f>
        <v>6.6617002627079369</v>
      </c>
      <c r="R320" s="1">
        <f>S263*R$239/(R$239+S$239)</f>
        <v>30.412277051569951</v>
      </c>
      <c r="S320" s="1">
        <f>S263*S$239/(R$239+S$239)</f>
        <v>4.3306427064300461</v>
      </c>
      <c r="T320" s="1">
        <f>U263*T$239/(T$239+U$239)</f>
        <v>11.082110437051783</v>
      </c>
      <c r="U320" s="1">
        <f>U263*U$239/(T$239+U$239)</f>
        <v>3.5979965029482157</v>
      </c>
      <c r="V320" s="1">
        <f>W263*V$239/(V$239+W$239)</f>
        <v>2.9668753990187757</v>
      </c>
      <c r="W320" s="1">
        <f>W263*W$239/(V$239+W$239)</f>
        <v>1.9264935809812247</v>
      </c>
      <c r="X320" s="1">
        <f>Y263*X$239/(X$239+Y$239)</f>
        <v>27.435547164284181</v>
      </c>
      <c r="Y320" s="1">
        <f>Y263*Y$239/(X$239+Y$239)</f>
        <v>28.838196105715813</v>
      </c>
      <c r="Z320" s="1">
        <f>AA263*Z$239/(Z$239+AA$239)</f>
        <v>18.832075420035405</v>
      </c>
      <c r="AA320" s="1">
        <f>AA263*AA$239/(Z$239+AA$239)</f>
        <v>31.08028817596459</v>
      </c>
      <c r="AB320" s="1">
        <f>AC263*AB$239/(AB$239+AC$239)</f>
        <v>1.1191940436251082</v>
      </c>
      <c r="AC320" s="1">
        <f>AC263*AC$239/(AB$239+AC$239)</f>
        <v>1.8168273443748917</v>
      </c>
      <c r="AD320" s="1">
        <f>AE263*AD$239/(AD$239+AE$239)</f>
        <v>1.2264639353813716</v>
      </c>
      <c r="AE320" s="1">
        <f>AE263*AE$239/(AD$239+AE$239)</f>
        <v>4.6455788406186285</v>
      </c>
      <c r="AF320" s="1">
        <f>AG263*AF$239/(AF$239+AG$239)</f>
        <v>0.33344897688686809</v>
      </c>
      <c r="AG320" s="1">
        <f>AG263*AG$239/(AF$239+AG$239)</f>
        <v>1.6238986151131318</v>
      </c>
      <c r="AH320" s="1">
        <f>AI263*AH$239/(AH$239+AI$239)</f>
        <v>0.63504399200000006</v>
      </c>
      <c r="AI320" s="1">
        <f>AI263*AI$239/(AH$239+AI$239)</f>
        <v>0.34362980399999998</v>
      </c>
      <c r="AJ320" s="1">
        <f>AK263*AJ$239/(AJ$239+AK$239)</f>
        <v>0.61323196769068578</v>
      </c>
      <c r="AK320" s="1">
        <f>AK263*AK$239/(AJ$239+AK$239)</f>
        <v>2.3227894203093142</v>
      </c>
      <c r="AL320" s="1">
        <f>AM263*AL$239/(AL$239+AM$239)</f>
        <v>1.1675969608313674</v>
      </c>
      <c r="AM320" s="1">
        <f>AM263*AM$239/(AL$239+AM$239)</f>
        <v>0.78975063116863253</v>
      </c>
      <c r="AN320" s="1">
        <f>SUM(AL320,AJ320,AH320,AF320,AD320,AB320,Z320,X320,V320,T320,R320,P320,N320,L320,J320,H320,F320,D320,B320)</f>
        <v>317.60247969650595</v>
      </c>
      <c r="AO320" s="1">
        <f>SUM(AM320,AK320,AI320,AG320,AE320,AC320,AA320,Y320,W320,U320,S320,Q320,O320,M320,K320,I320,G320,E320,C320)</f>
        <v>170.75574450749403</v>
      </c>
      <c r="AP320" s="1">
        <f>SUM(AN320:AO320)</f>
        <v>488.35822420399995</v>
      </c>
    </row>
    <row r="321" spans="1:42">
      <c r="A321" s="13" t="s">
        <v>13</v>
      </c>
      <c r="B321" s="1">
        <f t="shared" ref="B321:D328" si="269">C264*B$239/(B$239+C$239)</f>
        <v>13.231046968968432</v>
      </c>
      <c r="C321" s="1">
        <f t="shared" ref="C321:E328" si="270">C264*C$239/(B$239+C$239)</f>
        <v>5.817074067031565</v>
      </c>
      <c r="D321" s="1">
        <f t="shared" si="269"/>
        <v>5.3035118012412594</v>
      </c>
      <c r="E321" s="1">
        <f t="shared" si="270"/>
        <v>1.8262318267587396</v>
      </c>
      <c r="F321" s="1">
        <f t="shared" ref="F321" si="271">G264*F$239/(F$239+G$239)</f>
        <v>3.1888511944402671</v>
      </c>
      <c r="G321" s="1">
        <f t="shared" ref="G321" si="272">G264*G$239/(F$239+G$239)</f>
        <v>0.64205582955973173</v>
      </c>
      <c r="H321" s="1">
        <f t="shared" ref="H321" si="273">I264*H$239/(H$239+I$239)</f>
        <v>0.94891819291685264</v>
      </c>
      <c r="I321" s="1">
        <f t="shared" ref="I321" si="274">I264*I$239/(H$239+I$239)</f>
        <v>0.32805081508314721</v>
      </c>
      <c r="J321" s="1">
        <f t="shared" ref="J321" si="275">K264*J$239/(J$239+K$239)</f>
        <v>10.546270174826338</v>
      </c>
      <c r="K321" s="1">
        <f t="shared" ref="K321" si="276">K264*K$239/(J$239+K$239)</f>
        <v>2.11700582117366</v>
      </c>
      <c r="L321" s="1">
        <f t="shared" ref="L321" si="277">M264*L$239/(L$239+M$239)</f>
        <v>6.9095401673307961</v>
      </c>
      <c r="M321" s="1">
        <f t="shared" ref="M321" si="278">M264*M$239/(L$239+M$239)</f>
        <v>1.9228288046692026</v>
      </c>
      <c r="N321" s="1">
        <f t="shared" ref="N321" si="279">O264*N$239/(N$239+O$239)</f>
        <v>2.7843531376068413</v>
      </c>
      <c r="O321" s="1">
        <f t="shared" ref="O321" si="280">O264*O$239/(N$239+O$239)</f>
        <v>4.7710468263931585</v>
      </c>
      <c r="P321" s="1">
        <f t="shared" ref="P321" si="281">Q264*P$239/(P$239+Q$239)</f>
        <v>2.1093499154279116</v>
      </c>
      <c r="Q321" s="1">
        <f t="shared" ref="Q321" si="282">Q264*Q$239/(P$239+Q$239)</f>
        <v>3.4241824525720879</v>
      </c>
      <c r="R321" s="1">
        <f t="shared" ref="R321" si="283">S264*R$239/(R$239+S$239)</f>
        <v>5.868434821321137</v>
      </c>
      <c r="S321" s="1">
        <f t="shared" ref="S321" si="284">S264*S$239/(R$239+S$239)</f>
        <v>0.8356524706788625</v>
      </c>
      <c r="T321" s="1">
        <f t="shared" ref="T321" si="285">U264*T$239/(T$239+U$239)</f>
        <v>3.5346388124888559</v>
      </c>
      <c r="U321" s="1">
        <f t="shared" ref="U321" si="286">U264*U$239/(T$239+U$239)</f>
        <v>1.1475808835111425</v>
      </c>
      <c r="V321" s="1">
        <f t="shared" ref="V321" si="287">W264*V$239/(V$239+W$239)</f>
        <v>1.2903883979283224</v>
      </c>
      <c r="W321" s="1">
        <f t="shared" ref="W321" si="288">W264*W$239/(V$239+W$239)</f>
        <v>0.83789328207167757</v>
      </c>
      <c r="X321" s="1">
        <f t="shared" ref="X321" si="289">Y264*X$239/(X$239+Y$239)</f>
        <v>2.4902799359352574</v>
      </c>
      <c r="Y321" s="1">
        <f t="shared" ref="Y321" si="290">Y264*Y$239/(X$239+Y$239)</f>
        <v>2.6175960960647418</v>
      </c>
      <c r="Z321" s="1">
        <f t="shared" ref="Z321" si="291">AA264*Z$239/(Z$239+AA$239)</f>
        <v>5.90209905833792</v>
      </c>
      <c r="AA321" s="1">
        <f t="shared" ref="AA321" si="292">AA264*AA$239/(Z$239+AA$239)</f>
        <v>9.7407712896620779</v>
      </c>
      <c r="AB321" s="1">
        <f t="shared" ref="AB321" si="293">AC264*AB$239/(AB$239+AC$239)</f>
        <v>0.16225768580214703</v>
      </c>
      <c r="AC321" s="1">
        <f t="shared" ref="AC321" si="294">AC264*AC$239/(AB$239+AC$239)</f>
        <v>0.26339865019785291</v>
      </c>
      <c r="AD321" s="1">
        <f t="shared" ref="AD321" si="295">AE264*AD$239/(AD$239+AE$239)</f>
        <v>0.53342814235375247</v>
      </c>
      <c r="AE321" s="1">
        <f t="shared" ref="AE321" si="296">AE264*AE$239/(AD$239+AE$239)</f>
        <v>2.020509873646247</v>
      </c>
      <c r="AF321" s="1">
        <f t="shared" ref="AF321" si="297">AG264*AF$239/(AF$239+AG$239)</f>
        <v>0</v>
      </c>
      <c r="AG321" s="1">
        <f t="shared" ref="AG321" si="298">AG264*AG$239/(AF$239+AG$239)</f>
        <v>0</v>
      </c>
      <c r="AH321" s="1">
        <f t="shared" ref="AH321" si="299">AI264*AH$239/(AH$239+AI$239)</f>
        <v>0</v>
      </c>
      <c r="AI321" s="1">
        <f t="shared" ref="AI321" si="300">AI264*AI$239/(AH$239+AI$239)</f>
        <v>0</v>
      </c>
      <c r="AJ321" s="1">
        <f t="shared" ref="AJ321" si="301">AK264*AJ$239/(AJ$239+AK$239)</f>
        <v>0.35561876156916833</v>
      </c>
      <c r="AK321" s="1">
        <f t="shared" ref="AK321:AM321" si="302">AK264*AK$239/(AJ$239+AK$239)</f>
        <v>1.3470065824308315</v>
      </c>
      <c r="AL321" s="1">
        <f t="shared" ref="AL321" si="303">AM264*AL$239/(AL$239+AM$239)</f>
        <v>1.0156500486750855</v>
      </c>
      <c r="AM321" s="1">
        <f t="shared" si="302"/>
        <v>0.68697529532491441</v>
      </c>
      <c r="AN321" s="1">
        <f t="shared" ref="AN321:AN328" si="304">SUM(AL321,AJ321,AH321,AF321,AD321,AB321,Z321,X321,V321,T321,R321,P321,N321,L321,J321,H321,F321,D321,B321)</f>
        <v>66.174637217170343</v>
      </c>
      <c r="AO321" s="1">
        <f t="shared" ref="AO321:AO328" si="305">SUM(AM321,AK321,AI321,AG321,AE321,AC321,AA321,Y321,W321,U321,S321,Q321,O321,M321,K321,I321,G321,E321,C321)</f>
        <v>40.345860866829632</v>
      </c>
    </row>
    <row r="322" spans="1:42">
      <c r="A322" s="15" t="s">
        <v>6</v>
      </c>
      <c r="B322" s="1">
        <f t="shared" si="269"/>
        <v>9.092870696332529</v>
      </c>
      <c r="C322" s="1">
        <f t="shared" si="270"/>
        <v>3.9977110236674727</v>
      </c>
      <c r="D322" s="1">
        <f t="shared" si="269"/>
        <v>3.6627386462400366</v>
      </c>
      <c r="E322" s="1">
        <f t="shared" si="270"/>
        <v>1.2612416337599639</v>
      </c>
      <c r="F322" s="1">
        <f t="shared" ref="F322" si="306">G265*F$239/(F$239+G$239)</f>
        <v>2.049363283800532</v>
      </c>
      <c r="G322" s="1">
        <f t="shared" ref="G322" si="307">G265*G$239/(F$239+G$239)</f>
        <v>0.41262685619946815</v>
      </c>
      <c r="H322" s="1">
        <f t="shared" ref="H322" si="308">I265*H$239/(H$239+I$239)</f>
        <v>0.89244377439261013</v>
      </c>
      <c r="I322" s="1">
        <f t="shared" ref="I322" si="309">I265*I$239/(H$239+I$239)</f>
        <v>0.30852702560739004</v>
      </c>
      <c r="J322" s="1">
        <f t="shared" ref="J322" si="310">K265*J$239/(J$239+K$239)</f>
        <v>5.4510701499505929</v>
      </c>
      <c r="K322" s="1">
        <f t="shared" ref="K322" si="311">K265*K$239/(J$239+K$239)</f>
        <v>1.094220710049409</v>
      </c>
      <c r="L322" s="1">
        <f t="shared" ref="L322" si="312">M265*L$239/(L$239+M$239)</f>
        <v>6.388711891356154</v>
      </c>
      <c r="M322" s="1">
        <f t="shared" ref="M322" si="313">M265*M$239/(L$239+M$239)</f>
        <v>1.7778895486438462</v>
      </c>
      <c r="N322" s="1">
        <f t="shared" ref="N322" si="314">O265*N$239/(N$239+O$239)</f>
        <v>1.8146094194163318</v>
      </c>
      <c r="O322" s="1">
        <f t="shared" ref="O322" si="315">O265*O$239/(N$239+O$239)</f>
        <v>3.109370860583669</v>
      </c>
      <c r="P322" s="1">
        <f t="shared" ref="P322" si="316">Q265*P$239/(P$239+Q$239)</f>
        <v>0.32046209199800857</v>
      </c>
      <c r="Q322" s="1">
        <f t="shared" ref="Q322" si="317">Q265*Q$239/(P$239+Q$239)</f>
        <v>0.52021746800199153</v>
      </c>
      <c r="R322" s="1">
        <f t="shared" ref="R322" si="318">S265*R$239/(R$239+S$239)</f>
        <v>2.5230526591215767</v>
      </c>
      <c r="S322" s="1">
        <f t="shared" ref="S322" si="319">S265*S$239/(R$239+S$239)</f>
        <v>0.3592772608784236</v>
      </c>
      <c r="T322" s="1">
        <f t="shared" ref="T322" si="320">U265*T$239/(T$239+U$239)</f>
        <v>0.90662085035699547</v>
      </c>
      <c r="U322" s="1">
        <f t="shared" ref="U322" si="321">U265*U$239/(T$239+U$239)</f>
        <v>0.29434994964300454</v>
      </c>
      <c r="V322" s="1">
        <f t="shared" ref="V322" si="322">W265*V$239/(V$239+W$239)</f>
        <v>0.2548542236663634</v>
      </c>
      <c r="W322" s="1">
        <f t="shared" ref="W322" si="323">W265*W$239/(V$239+W$239)</f>
        <v>0.16548555633363668</v>
      </c>
      <c r="X322" s="1">
        <f t="shared" ref="X322" si="324">Y265*X$239/(X$239+Y$239)</f>
        <v>1.990761285454391</v>
      </c>
      <c r="Y322" s="1">
        <f t="shared" ref="Y322" si="325">Y265*Y$239/(X$239+Y$239)</f>
        <v>2.0925394345456096</v>
      </c>
      <c r="Z322" s="1">
        <f t="shared" ref="Z322" si="326">AA265*Z$239/(Z$239+AA$239)</f>
        <v>2.9226863505245713</v>
      </c>
      <c r="AA322" s="1">
        <f t="shared" ref="AA322" si="327">AA265*AA$239/(Z$239+AA$239)</f>
        <v>4.8235753094754301</v>
      </c>
      <c r="AB322" s="1">
        <f t="shared" ref="AB322" si="328">AC265*AB$239/(AB$239+AC$239)</f>
        <v>0</v>
      </c>
      <c r="AC322" s="1">
        <f t="shared" ref="AC322" si="329">AC265*AC$239/(AB$239+AC$239)</f>
        <v>0</v>
      </c>
      <c r="AD322" s="1">
        <f t="shared" ref="AD322" si="330">AE265*AD$239/(AD$239+AE$239)</f>
        <v>0.250840709074241</v>
      </c>
      <c r="AE322" s="1">
        <f t="shared" ref="AE322" si="331">AE265*AE$239/(AD$239+AE$239)</f>
        <v>0.95013009092575917</v>
      </c>
      <c r="AF322" s="1">
        <f t="shared" ref="AF322" si="332">AG265*AF$239/(AF$239+AG$239)</f>
        <v>0</v>
      </c>
      <c r="AG322" s="1">
        <f t="shared" ref="AG322" si="333">AG265*AG$239/(AF$239+AG$239)</f>
        <v>0</v>
      </c>
      <c r="AH322" s="1">
        <f t="shared" ref="AH322" si="334">AI265*AH$239/(AH$239+AI$239)</f>
        <v>0</v>
      </c>
      <c r="AI322" s="1">
        <f t="shared" ref="AI322" si="335">AI265*AI$239/(AH$239+AI$239)</f>
        <v>0</v>
      </c>
      <c r="AJ322" s="1">
        <f t="shared" ref="AJ322" si="336">AK265*AJ$239/(AJ$239+AK$239)</f>
        <v>8.7794248175984343E-2</v>
      </c>
      <c r="AK322" s="1">
        <f t="shared" ref="AK322:AM322" si="337">AK265*AK$239/(AJ$239+AK$239)</f>
        <v>0.33254553182401569</v>
      </c>
      <c r="AL322" s="1">
        <f t="shared" ref="AL322" si="338">AM265*AL$239/(AL$239+AM$239)</f>
        <v>0</v>
      </c>
      <c r="AM322" s="1">
        <f t="shared" si="337"/>
        <v>0</v>
      </c>
      <c r="AN322" s="1">
        <f t="shared" si="304"/>
        <v>38.608880279860912</v>
      </c>
      <c r="AO322" s="1">
        <f t="shared" si="305"/>
        <v>21.499708260139094</v>
      </c>
    </row>
    <row r="323" spans="1:42">
      <c r="A323" s="13" t="s">
        <v>7</v>
      </c>
      <c r="B323" s="1">
        <f t="shared" si="269"/>
        <v>10.90574385207789</v>
      </c>
      <c r="C323" s="1">
        <f t="shared" si="270"/>
        <v>4.7947467719221111</v>
      </c>
      <c r="D323" s="1">
        <f t="shared" si="269"/>
        <v>3.4891392602350879</v>
      </c>
      <c r="E323" s="1">
        <f t="shared" si="270"/>
        <v>1.2014637477649119</v>
      </c>
      <c r="F323" s="1">
        <f t="shared" ref="F323" si="339">G266*F$239/(F$239+G$239)</f>
        <v>1.6268596130323272</v>
      </c>
      <c r="G323" s="1">
        <f t="shared" ref="G323" si="340">G266*G$239/(F$239+G$239)</f>
        <v>0.3275583069676728</v>
      </c>
      <c r="H323" s="1">
        <f t="shared" ref="H323" si="341">I266*H$239/(H$239+I$239)</f>
        <v>0.87139909076824551</v>
      </c>
      <c r="I323" s="1">
        <f t="shared" ref="I323" si="342">I266*I$239/(H$239+I$239)</f>
        <v>0.30125166123175445</v>
      </c>
      <c r="J323" s="1">
        <f t="shared" ref="J323" si="343">K266*J$239/(J$239+K$239)</f>
        <v>7.2160684264533455</v>
      </c>
      <c r="K323" s="1">
        <f t="shared" ref="K323" si="344">K266*K$239/(J$239+K$239)</f>
        <v>1.4485176855466571</v>
      </c>
      <c r="L323" s="1">
        <f t="shared" ref="L323" si="345">M266*L$239/(L$239+M$239)</f>
        <v>6.778284055382259</v>
      </c>
      <c r="M323" s="1">
        <f t="shared" ref="M323" si="346">M266*M$239/(L$239+M$239)</f>
        <v>1.8863020566177429</v>
      </c>
      <c r="N323" s="1">
        <f t="shared" ref="N323" si="347">O266*N$239/(N$239+O$239)</f>
        <v>1.4405033998666115</v>
      </c>
      <c r="O323" s="1">
        <f t="shared" ref="O323" si="348">O266*O$239/(N$239+O$239)</f>
        <v>2.4683324401333886</v>
      </c>
      <c r="P323" s="1">
        <f t="shared" ref="P323" si="349">Q266*P$239/(P$239+Q$239)</f>
        <v>0.29800503548895446</v>
      </c>
      <c r="Q323" s="1">
        <f t="shared" ref="Q323" si="350">Q266*Q$239/(P$239+Q$239)</f>
        <v>0.48376213251104566</v>
      </c>
      <c r="R323" s="1">
        <f t="shared" ref="R323" si="351">S266*R$239/(R$239+S$239)</f>
        <v>7.2424003300952151</v>
      </c>
      <c r="S323" s="1">
        <f t="shared" ref="S323" si="352">S266*S$239/(R$239+S$239)</f>
        <v>1.0313021979047869</v>
      </c>
      <c r="T323" s="1">
        <f t="shared" ref="T323" si="353">U266*T$239/(T$239+U$239)</f>
        <v>0.29508061920961787</v>
      </c>
      <c r="U323" s="1">
        <f t="shared" ref="U323" si="354">U266*U$239/(T$239+U$239)</f>
        <v>9.5802964790382208E-2</v>
      </c>
      <c r="V323" s="1">
        <f t="shared" ref="V323" si="355">W266*V$239/(V$239+W$239)</f>
        <v>0</v>
      </c>
      <c r="W323" s="1">
        <f t="shared" ref="W323" si="356">W266*W$239/(V$239+W$239)</f>
        <v>0</v>
      </c>
      <c r="X323" s="1">
        <f t="shared" ref="X323" si="357">Y266*X$239/(X$239+Y$239)</f>
        <v>2.6679844158174157</v>
      </c>
      <c r="Y323" s="1">
        <f t="shared" ref="Y323" si="358">Y266*Y$239/(X$239+Y$239)</f>
        <v>2.8043857601825857</v>
      </c>
      <c r="Z323" s="1">
        <f t="shared" ref="Z323" si="359">AA266*Z$239/(Z$239+AA$239)</f>
        <v>2.0647406865950026</v>
      </c>
      <c r="AA323" s="1">
        <f t="shared" ref="AA323" si="360">AA266*AA$239/(Z$239+AA$239)</f>
        <v>3.4076294894049983</v>
      </c>
      <c r="AB323" s="1">
        <f t="shared" ref="AB323" si="361">AC266*AB$239/(AB$239+AC$239)</f>
        <v>0</v>
      </c>
      <c r="AC323" s="1">
        <f t="shared" ref="AC323" si="362">AC266*AC$239/(AB$239+AC$239)</f>
        <v>0</v>
      </c>
      <c r="AD323" s="1">
        <f t="shared" ref="AD323" si="363">AE266*AD$239/(AD$239+AE$239)</f>
        <v>0</v>
      </c>
      <c r="AE323" s="1">
        <f t="shared" ref="AE323" si="364">AE266*AE$239/(AD$239+AE$239)</f>
        <v>0</v>
      </c>
      <c r="AF323" s="1">
        <f t="shared" ref="AF323" si="365">AG266*AF$239/(AF$239+AG$239)</f>
        <v>0</v>
      </c>
      <c r="AG323" s="1">
        <f t="shared" ref="AG323" si="366">AG266*AG$239/(AF$239+AG$239)</f>
        <v>0</v>
      </c>
      <c r="AH323" s="1">
        <f t="shared" ref="AH323" si="367">AI266*AH$239/(AH$239+AI$239)</f>
        <v>0</v>
      </c>
      <c r="AI323" s="1">
        <f t="shared" ref="AI323" si="368">AI266*AI$239/(AH$239+AI$239)</f>
        <v>0</v>
      </c>
      <c r="AJ323" s="1">
        <f t="shared" ref="AJ323" si="369">AK266*AJ$239/(AJ$239+AK$239)</f>
        <v>0</v>
      </c>
      <c r="AK323" s="1">
        <f t="shared" ref="AK323:AM323" si="370">AK266*AK$239/(AJ$239+AK$239)</f>
        <v>0</v>
      </c>
      <c r="AL323" s="1">
        <f t="shared" ref="AL323" si="371">AM266*AL$239/(AL$239+AM$239)</f>
        <v>0</v>
      </c>
      <c r="AM323" s="1">
        <f t="shared" si="370"/>
        <v>0</v>
      </c>
      <c r="AN323" s="1">
        <f t="shared" si="304"/>
        <v>44.896208785021969</v>
      </c>
      <c r="AO323" s="1">
        <f t="shared" si="305"/>
        <v>20.251055214978035</v>
      </c>
    </row>
    <row r="324" spans="1:42">
      <c r="A324" s="15" t="s">
        <v>8</v>
      </c>
      <c r="B324" s="1">
        <f t="shared" si="269"/>
        <v>10.534052218395399</v>
      </c>
      <c r="C324" s="1">
        <f t="shared" si="270"/>
        <v>4.6313313016046038</v>
      </c>
      <c r="D324" s="1">
        <f t="shared" si="269"/>
        <v>3.3149957753493826</v>
      </c>
      <c r="E324" s="1">
        <f t="shared" si="270"/>
        <v>1.1414985046506185</v>
      </c>
      <c r="F324" s="1">
        <f t="shared" ref="F324" si="372">G267*F$239/(F$239+G$239)</f>
        <v>1.162707536026609</v>
      </c>
      <c r="G324" s="1">
        <f t="shared" ref="G324" si="373">G267*G$239/(F$239+G$239)</f>
        <v>0.23410410397339093</v>
      </c>
      <c r="H324" s="1">
        <f t="shared" ref="H324" si="374">I267*H$239/(H$239+I$239)</f>
        <v>1.2851100346742275</v>
      </c>
      <c r="I324" s="1">
        <f t="shared" ref="I324" si="375">I267*I$239/(H$239+I$239)</f>
        <v>0.44427580532577288</v>
      </c>
      <c r="J324" s="1">
        <f t="shared" ref="J324" si="376">K267*J$239/(J$239+K$239)</f>
        <v>5.4287200565397766</v>
      </c>
      <c r="K324" s="1">
        <f t="shared" ref="K324" si="377">K267*K$239/(J$239+K$239)</f>
        <v>1.0897342634602241</v>
      </c>
      <c r="L324" s="1">
        <f t="shared" ref="L324" si="378">M267*L$239/(L$239+M$239)</f>
        <v>7.0246430625434098</v>
      </c>
      <c r="M324" s="1">
        <f t="shared" ref="M324" si="379">M267*M$239/(L$239+M$239)</f>
        <v>1.9548603374565914</v>
      </c>
      <c r="N324" s="1">
        <f t="shared" ref="N324" si="380">O267*N$239/(N$239+O$239)</f>
        <v>1.6423291805025275</v>
      </c>
      <c r="O324" s="1">
        <f t="shared" ref="O324" si="381">O267*O$239/(N$239+O$239)</f>
        <v>2.8141650994974743</v>
      </c>
      <c r="P324" s="1">
        <f t="shared" ref="P324" si="382">Q267*P$239/(P$239+Q$239)</f>
        <v>0.25355064865991056</v>
      </c>
      <c r="Q324" s="1">
        <f t="shared" ref="Q324" si="383">Q267*Q$239/(P$239+Q$239)</f>
        <v>0.41159775134008952</v>
      </c>
      <c r="R324" s="1">
        <f t="shared" ref="R324" si="384">S267*R$239/(R$239+S$239)</f>
        <v>5.7059406667223342</v>
      </c>
      <c r="S324" s="1">
        <f t="shared" ref="S324" si="385">S267*S$239/(R$239+S$239)</f>
        <v>0.81251365327766756</v>
      </c>
      <c r="T324" s="1">
        <f t="shared" ref="T324" si="386">U267*T$239/(T$239+U$239)</f>
        <v>1.8076498353479884</v>
      </c>
      <c r="U324" s="1">
        <f t="shared" ref="U324" si="387">U267*U$239/(T$239+U$239)</f>
        <v>0.58688440465201175</v>
      </c>
      <c r="V324" s="1">
        <f t="shared" ref="V324" si="388">W267*V$239/(V$239+W$239)</f>
        <v>0.20164149001662865</v>
      </c>
      <c r="W324" s="1">
        <f t="shared" ref="W324" si="389">W267*W$239/(V$239+W$239)</f>
        <v>0.13093270998337145</v>
      </c>
      <c r="X324" s="1">
        <f t="shared" ref="X324" si="390">Y267*X$239/(X$239+Y$239)</f>
        <v>3.1779894235315904</v>
      </c>
      <c r="Y324" s="1">
        <f t="shared" ref="Y324" si="391">Y267*Y$239/(X$239+Y$239)</f>
        <v>3.3404648964684105</v>
      </c>
      <c r="Z324" s="1">
        <f t="shared" ref="Z324" si="392">AA267*Z$239/(Z$239+AA$239)</f>
        <v>2.3339499988831123</v>
      </c>
      <c r="AA324" s="1">
        <f t="shared" ref="AA324" si="393">AA267*AA$239/(Z$239+AA$239)</f>
        <v>3.8519301211168884</v>
      </c>
      <c r="AB324" s="1">
        <f t="shared" ref="AB324" si="394">AC267*AB$239/(AB$239+AC$239)</f>
        <v>0</v>
      </c>
      <c r="AC324" s="1">
        <f t="shared" ref="AC324" si="395">AC267*AC$239/(AB$239+AC$239)</f>
        <v>0</v>
      </c>
      <c r="AD324" s="1">
        <f t="shared" ref="AD324" si="396">AE267*AD$239/(AD$239+AE$239)</f>
        <v>0.13892618895946252</v>
      </c>
      <c r="AE324" s="1">
        <f t="shared" ref="AE324" si="397">AE267*AE$239/(AD$239+AE$239)</f>
        <v>0.52622221104053757</v>
      </c>
      <c r="AF324" s="1">
        <f t="shared" ref="AF324" si="398">AG267*AF$239/(AF$239+AG$239)</f>
        <v>0</v>
      </c>
      <c r="AG324" s="1">
        <f t="shared" ref="AG324" si="399">AG267*AG$239/(AF$239+AG$239)</f>
        <v>0</v>
      </c>
      <c r="AH324" s="1">
        <f t="shared" ref="AH324" si="400">AI267*AH$239/(AH$239+AI$239)</f>
        <v>0</v>
      </c>
      <c r="AI324" s="1">
        <f t="shared" ref="AI324" si="401">AI267*AI$239/(AH$239+AI$239)</f>
        <v>0</v>
      </c>
      <c r="AJ324" s="1">
        <f t="shared" ref="AJ324" si="402">AK267*AJ$239/(AJ$239+AK$239)</f>
        <v>0</v>
      </c>
      <c r="AK324" s="1">
        <f t="shared" ref="AK324:AM324" si="403">AK267*AK$239/(AJ$239+AK$239)</f>
        <v>0</v>
      </c>
      <c r="AL324" s="1">
        <f t="shared" ref="AL324" si="404">AM267*AL$239/(AL$239+AM$239)</f>
        <v>0.19838715757897102</v>
      </c>
      <c r="AM324" s="1">
        <f t="shared" si="403"/>
        <v>0.13418704242102905</v>
      </c>
      <c r="AN324" s="1">
        <f t="shared" si="304"/>
        <v>44.210593273731334</v>
      </c>
      <c r="AO324" s="1">
        <f t="shared" si="305"/>
        <v>22.104702206268676</v>
      </c>
    </row>
    <row r="325" spans="1:42">
      <c r="A325" s="13" t="s">
        <v>9</v>
      </c>
      <c r="B325" s="1">
        <f t="shared" si="269"/>
        <v>9.4003634697296583</v>
      </c>
      <c r="C325" s="1">
        <f t="shared" si="270"/>
        <v>4.1329012502703426</v>
      </c>
      <c r="D325" s="1">
        <f t="shared" si="269"/>
        <v>1.9435935109486251</v>
      </c>
      <c r="E325" s="1">
        <f t="shared" si="270"/>
        <v>0.66926452905137468</v>
      </c>
      <c r="F325" s="1">
        <f t="shared" ref="F325" si="405">G268*F$239/(F$239+G$239)</f>
        <v>1.5614996123842773</v>
      </c>
      <c r="G325" s="1">
        <f t="shared" ref="G325" si="406">G268*G$239/(F$239+G$239)</f>
        <v>0.3143984676157226</v>
      </c>
      <c r="H325" s="1">
        <f t="shared" ref="H325" si="407">I268*H$239/(H$239+I$239)</f>
        <v>2.5390415019559756</v>
      </c>
      <c r="I325" s="1">
        <f t="shared" ref="I325" si="408">I268*I$239/(H$239+I$239)</f>
        <v>0.87777285804402383</v>
      </c>
      <c r="J325" s="1">
        <f t="shared" ref="J325" si="409">K268*J$239/(J$239+K$239)</f>
        <v>5.0216511285215732</v>
      </c>
      <c r="K325" s="1">
        <f t="shared" ref="K325" si="410">K268*K$239/(J$239+K$239)</f>
        <v>1.0080212714784262</v>
      </c>
      <c r="L325" s="1">
        <f t="shared" ref="L325" si="411">M268*L$239/(L$239+M$239)</f>
        <v>9.1195287809792429</v>
      </c>
      <c r="M325" s="1">
        <f t="shared" ref="M325" si="412">M268*M$239/(L$239+M$239)</f>
        <v>2.5378378590207564</v>
      </c>
      <c r="N325" s="1">
        <f t="shared" ref="N325" si="413">O268*N$239/(N$239+O$239)</f>
        <v>0.69131518248749191</v>
      </c>
      <c r="O325" s="1">
        <f t="shared" ref="O325" si="414">O268*O$239/(N$239+O$239)</f>
        <v>1.1845828975125081</v>
      </c>
      <c r="P325" s="1">
        <f t="shared" ref="P325" si="415">Q268*P$239/(P$239+Q$239)</f>
        <v>0.28092479196278858</v>
      </c>
      <c r="Q325" s="1">
        <f t="shared" ref="Q325" si="416">Q268*Q$239/(P$239+Q$239)</f>
        <v>0.45603516803721134</v>
      </c>
      <c r="R325" s="1">
        <f t="shared" ref="R325" si="417">S268*R$239/(R$239+S$239)</f>
        <v>2.9909145711962033</v>
      </c>
      <c r="S325" s="1">
        <f t="shared" ref="S325" si="418">S268*S$239/(R$239+S$239)</f>
        <v>0.42589978880379648</v>
      </c>
      <c r="T325" s="1">
        <f t="shared" ref="T325" si="419">U268*T$239/(T$239+U$239)</f>
        <v>1.7195839346941617</v>
      </c>
      <c r="U325" s="1">
        <f t="shared" ref="U325" si="420">U268*U$239/(T$239+U$239)</f>
        <v>0.55829230530583807</v>
      </c>
      <c r="V325" s="1">
        <f t="shared" ref="V325" si="421">W268*V$239/(V$239+W$239)</f>
        <v>0.24372147670066627</v>
      </c>
      <c r="W325" s="1">
        <f t="shared" ref="W325" si="422">W268*W$239/(V$239+W$239)</f>
        <v>0.15825668329933373</v>
      </c>
      <c r="X325" s="1">
        <f t="shared" ref="X325" si="423">Y268*X$239/(X$239+Y$239)</f>
        <v>4.9648098126516373</v>
      </c>
      <c r="Y325" s="1">
        <f t="shared" ref="Y325" si="424">Y268*Y$239/(X$239+Y$239)</f>
        <v>5.2186369073483609</v>
      </c>
      <c r="Z325" s="1">
        <f t="shared" ref="Z325" si="425">AA268*Z$239/(Z$239+AA$239)</f>
        <v>2.2750123859893892</v>
      </c>
      <c r="AA325" s="1">
        <f t="shared" ref="AA325" si="426">AA268*AA$239/(Z$239+AA$239)</f>
        <v>3.7546600140106103</v>
      </c>
      <c r="AB325" s="1">
        <f t="shared" ref="AB325" si="427">AC268*AB$239/(AB$239+AC$239)</f>
        <v>0.28092479196278858</v>
      </c>
      <c r="AC325" s="1">
        <f t="shared" ref="AC325" si="428">AC268*AC$239/(AB$239+AC$239)</f>
        <v>0.45603516803721128</v>
      </c>
      <c r="AD325" s="1">
        <f t="shared" ref="AD325" si="429">AE268*AD$239/(AD$239+AE$239)</f>
        <v>0.2378842563137113</v>
      </c>
      <c r="AE325" s="1">
        <f t="shared" ref="AE325" si="430">AE268*AE$239/(AD$239+AE$239)</f>
        <v>0.9010538636862887</v>
      </c>
      <c r="AF325" s="1">
        <f t="shared" ref="AF325" si="431">AG268*AF$239/(AF$239+AG$239)</f>
        <v>0.12554670701972445</v>
      </c>
      <c r="AG325" s="1">
        <f t="shared" ref="AG325" si="432">AG268*AG$239/(AF$239+AG$239)</f>
        <v>0.61141325298027549</v>
      </c>
      <c r="AH325" s="1">
        <f t="shared" ref="AH325" si="433">AI268*AH$239/(AH$239+AI$239)</f>
        <v>0</v>
      </c>
      <c r="AI325" s="1">
        <f t="shared" ref="AI325" si="434">AI268*AI$239/(AH$239+AI$239)</f>
        <v>0</v>
      </c>
      <c r="AJ325" s="1">
        <f t="shared" ref="AJ325" si="435">AK268*AJ$239/(AJ$239+AK$239)</f>
        <v>8.3959149287192225E-2</v>
      </c>
      <c r="AK325" s="1">
        <f t="shared" ref="AK325:AM325" si="436">AK268*AK$239/(AJ$239+AK$239)</f>
        <v>0.31801901071280775</v>
      </c>
      <c r="AL325" s="1">
        <f t="shared" ref="AL325" si="437">AM268*AL$239/(AL$239+AM$239)</f>
        <v>0</v>
      </c>
      <c r="AM325" s="1">
        <f t="shared" si="436"/>
        <v>0</v>
      </c>
      <c r="AN325" s="1">
        <f t="shared" si="304"/>
        <v>43.480275064785104</v>
      </c>
      <c r="AO325" s="1">
        <f t="shared" si="305"/>
        <v>23.583081295214885</v>
      </c>
    </row>
    <row r="326" spans="1:42">
      <c r="A326" s="15" t="s">
        <v>10</v>
      </c>
      <c r="B326" s="1">
        <f t="shared" si="269"/>
        <v>6.9879188834189652</v>
      </c>
      <c r="C326" s="1">
        <f t="shared" si="270"/>
        <v>3.0722619165810339</v>
      </c>
      <c r="D326" s="1">
        <f t="shared" si="269"/>
        <v>1.6148257552763499</v>
      </c>
      <c r="E326" s="1">
        <f t="shared" si="270"/>
        <v>0.5560553647236498</v>
      </c>
      <c r="F326" s="1">
        <f t="shared" ref="F326" si="438">G269*F$239/(F$239+G$239)</f>
        <v>1.8070438173337995</v>
      </c>
      <c r="G326" s="1">
        <f t="shared" ref="G326" si="439">G269*G$239/(F$239+G$239)</f>
        <v>0.36383730266620007</v>
      </c>
      <c r="H326" s="1">
        <f t="shared" ref="H326" si="440">I269*H$239/(H$239+I$239)</f>
        <v>2.6755280821992047</v>
      </c>
      <c r="I326" s="1">
        <f t="shared" ref="I326" si="441">I269*I$239/(H$239+I$239)</f>
        <v>0.92495767780079496</v>
      </c>
      <c r="J326" s="1">
        <f t="shared" ref="J326" si="442">K269*J$239/(J$239+K$239)</f>
        <v>3.6159203694496496</v>
      </c>
      <c r="K326" s="1">
        <f t="shared" ref="K326" si="443">K269*K$239/(J$239+K$239)</f>
        <v>0.72584187055035032</v>
      </c>
      <c r="L326" s="1">
        <f t="shared" ref="L326" si="444">M269*L$239/(L$239+M$239)</f>
        <v>8.4499530282833888</v>
      </c>
      <c r="M326" s="1">
        <f t="shared" ref="M326" si="445">M269*M$239/(L$239+M$239)</f>
        <v>2.3515042517166087</v>
      </c>
      <c r="N326" s="1">
        <f t="shared" ref="N326" si="446">O269*N$239/(N$239+O$239)</f>
        <v>0.52684492996899124</v>
      </c>
      <c r="O326" s="1">
        <f t="shared" ref="O326" si="447">O269*O$239/(N$239+O$239)</f>
        <v>0.90275971003100874</v>
      </c>
      <c r="P326" s="1">
        <f t="shared" ref="P326" si="448">Q269*P$239/(P$239+Q$239)</f>
        <v>0.28257022393850029</v>
      </c>
      <c r="Q326" s="1">
        <f t="shared" ref="Q326" si="449">Q269*Q$239/(P$239+Q$239)</f>
        <v>0.45870625606149962</v>
      </c>
      <c r="R326" s="1">
        <f t="shared" ref="R326" si="450">S269*R$239/(R$239+S$239)</f>
        <v>2.5028139654773063</v>
      </c>
      <c r="S326" s="1">
        <f t="shared" ref="S326" si="451">S269*S$239/(R$239+S$239)</f>
        <v>0.3563953145226933</v>
      </c>
      <c r="T326" s="1">
        <f t="shared" ref="T326" si="452">U269*T$239/(T$239+U$239)</f>
        <v>1.0792180579170669</v>
      </c>
      <c r="U326" s="1">
        <f t="shared" ref="U326" si="453">U269*U$239/(T$239+U$239)</f>
        <v>0.35038658208293288</v>
      </c>
      <c r="V326" s="1">
        <f t="shared" ref="V326" si="454">W269*V$239/(V$239+W$239)</f>
        <v>0.44943983610719523</v>
      </c>
      <c r="W326" s="1">
        <f t="shared" ref="W326" si="455">W269*W$239/(V$239+W$239)</f>
        <v>0.29183664389280473</v>
      </c>
      <c r="X326" s="1">
        <f t="shared" ref="X326" si="456">Y269*X$239/(X$239+Y$239)</f>
        <v>3.8721419072650529</v>
      </c>
      <c r="Y326" s="1">
        <f t="shared" ref="Y326" si="457">Y269*Y$239/(X$239+Y$239)</f>
        <v>4.0701060927349468</v>
      </c>
      <c r="Z326" s="1">
        <f t="shared" ref="Z326" si="458">AA269*Z$239/(Z$239+AA$239)</f>
        <v>1.2186305698560194</v>
      </c>
      <c r="AA326" s="1">
        <f t="shared" ref="AA326" si="459">AA269*AA$239/(Z$239+AA$239)</f>
        <v>2.0112169501439805</v>
      </c>
      <c r="AB326" s="1">
        <f t="shared" ref="AB326" si="460">AC269*AB$239/(AB$239+AC$239)</f>
        <v>0.40367174848357185</v>
      </c>
      <c r="AC326" s="1">
        <f t="shared" ref="AC326" si="461">AC269*AC$239/(AB$239+AC$239)</f>
        <v>0.65529465151642796</v>
      </c>
      <c r="AD326" s="1">
        <f t="shared" ref="AD326" si="462">AE269*AD$239/(AD$239+AE$239)</f>
        <v>0</v>
      </c>
      <c r="AE326" s="1">
        <f t="shared" ref="AE326" si="463">AE269*AE$239/(AD$239+AE$239)</f>
        <v>0</v>
      </c>
      <c r="AF326" s="1">
        <f t="shared" ref="AF326" si="464">AG269*AF$239/(AF$239+AG$239)</f>
        <v>0</v>
      </c>
      <c r="AG326" s="1">
        <f t="shared" ref="AG326" si="465">AG269*AG$239/(AF$239+AG$239)</f>
        <v>0</v>
      </c>
      <c r="AH326" s="1">
        <f t="shared" ref="AH326" si="466">AI269*AH$239/(AH$239+AI$239)</f>
        <v>0</v>
      </c>
      <c r="AI326" s="1">
        <f t="shared" ref="AI326" si="467">AI269*AI$239/(AH$239+AI$239)</f>
        <v>0</v>
      </c>
      <c r="AJ326" s="1">
        <f t="shared" ref="AJ326" si="468">AK269*AJ$239/(AJ$239+AK$239)</f>
        <v>7.7413338385603284E-2</v>
      </c>
      <c r="AK326" s="1">
        <f t="shared" ref="AK326:AM326" si="469">AK269*AK$239/(AJ$239+AK$239)</f>
        <v>0.29322490161439668</v>
      </c>
      <c r="AL326" s="1">
        <f t="shared" ref="AL326" si="470">AM269*AL$239/(AL$239+AM$239)</f>
        <v>0</v>
      </c>
      <c r="AM326" s="1">
        <f t="shared" si="469"/>
        <v>0</v>
      </c>
      <c r="AN326" s="1">
        <f t="shared" si="304"/>
        <v>35.563934513360664</v>
      </c>
      <c r="AO326" s="1">
        <f t="shared" si="305"/>
        <v>17.384385486639331</v>
      </c>
    </row>
    <row r="327" spans="1:42">
      <c r="A327" s="13" t="s">
        <v>11</v>
      </c>
      <c r="B327" s="1">
        <f t="shared" si="269"/>
        <v>3.5762201611761895</v>
      </c>
      <c r="C327" s="1">
        <f t="shared" si="270"/>
        <v>1.5722971588238106</v>
      </c>
      <c r="D327" s="1">
        <f t="shared" si="269"/>
        <v>1.4856835970141842</v>
      </c>
      <c r="E327" s="1">
        <f t="shared" si="270"/>
        <v>0.5115860529858155</v>
      </c>
      <c r="F327" s="1">
        <f t="shared" ref="F327" si="471">G270*F$239/(F$239+G$239)</f>
        <v>1.9950353279119817</v>
      </c>
      <c r="G327" s="1">
        <f t="shared" ref="G327" si="472">G270*G$239/(F$239+G$239)</f>
        <v>0.40168825208801789</v>
      </c>
      <c r="H327" s="1">
        <f t="shared" ref="H327" si="473">I270*H$239/(H$239+I$239)</f>
        <v>1.4841750231777548</v>
      </c>
      <c r="I327" s="1">
        <f t="shared" ref="I327" si="474">I270*I$239/(H$239+I$239)</f>
        <v>0.51309462682224483</v>
      </c>
      <c r="J327" s="1">
        <f t="shared" ref="J327" si="475">K270*J$239/(J$239+K$239)</f>
        <v>1.330698018271691</v>
      </c>
      <c r="K327" s="1">
        <f t="shared" ref="K327" si="476">K270*K$239/(J$239+K$239)</f>
        <v>0.26711770172830901</v>
      </c>
      <c r="L327" s="1">
        <f t="shared" ref="L327" si="477">M270*L$239/(L$239+M$239)</f>
        <v>6.2151149050830563</v>
      </c>
      <c r="M327" s="1">
        <f t="shared" ref="M327" si="478">M270*M$239/(L$239+M$239)</f>
        <v>1.7295799249169428</v>
      </c>
      <c r="N327" s="1">
        <f t="shared" ref="N327" si="479">O270*N$239/(N$239+O$239)</f>
        <v>0.58883490410800099</v>
      </c>
      <c r="O327" s="1">
        <f t="shared" ref="O327" si="480">O270*O$239/(N$239+O$239)</f>
        <v>1.0089808158919988</v>
      </c>
      <c r="P327" s="1">
        <f t="shared" ref="P327" si="481">Q270*P$239/(P$239+Q$239)</f>
        <v>0.6090779324508665</v>
      </c>
      <c r="Q327" s="1">
        <f t="shared" ref="Q327" si="482">Q270*Q$239/(P$239+Q$239)</f>
        <v>0.98873778754913344</v>
      </c>
      <c r="R327" s="1">
        <f t="shared" ref="R327" si="483">S270*R$239/(R$239+S$239)</f>
        <v>1.3986508529642077</v>
      </c>
      <c r="S327" s="1">
        <f t="shared" ref="S327" si="484">S270*S$239/(R$239+S$239)</f>
        <v>0.19916486703579239</v>
      </c>
      <c r="T327" s="1">
        <f t="shared" ref="T327" si="485">U270*T$239/(T$239+U$239)</f>
        <v>1.2062017217905505</v>
      </c>
      <c r="U327" s="1">
        <f t="shared" ref="U327" si="486">U270*U$239/(T$239+U$239)</f>
        <v>0.39161399820944937</v>
      </c>
      <c r="V327" s="1">
        <f t="shared" ref="V327" si="487">W270*V$239/(V$239+W$239)</f>
        <v>0</v>
      </c>
      <c r="W327" s="1">
        <f t="shared" ref="W327" si="488">W270*W$239/(V$239+W$239)</f>
        <v>0</v>
      </c>
      <c r="X327" s="1">
        <f t="shared" ref="X327" si="489">Y270*X$239/(X$239+Y$239)</f>
        <v>5.2149368355758519</v>
      </c>
      <c r="Y327" s="1">
        <f t="shared" ref="Y327" si="490">Y270*Y$239/(X$239+Y$239)</f>
        <v>5.4815517344241478</v>
      </c>
      <c r="Z327" s="1">
        <f t="shared" ref="Z327" si="491">AA270*Z$239/(Z$239+AA$239)</f>
        <v>1.6411199049083696</v>
      </c>
      <c r="AA327" s="1">
        <f t="shared" ref="AA327" si="492">AA270*AA$239/(Z$239+AA$239)</f>
        <v>2.708489555091631</v>
      </c>
      <c r="AB327" s="1">
        <f t="shared" ref="AB327" si="493">AC270*AB$239/(AB$239+AC$239)</f>
        <v>0.15226948311271662</v>
      </c>
      <c r="AC327" s="1">
        <f t="shared" ref="AC327" si="494">AC270*AC$239/(AB$239+AC$239)</f>
        <v>0.24718444688728333</v>
      </c>
      <c r="AD327" s="1">
        <f t="shared" ref="AD327" si="495">AE270*AD$239/(AD$239+AE$239)</f>
        <v>8.3431926108188628E-2</v>
      </c>
      <c r="AE327" s="1">
        <f t="shared" ref="AE327" si="496">AE270*AE$239/(AD$239+AE$239)</f>
        <v>0.31602200389181134</v>
      </c>
      <c r="AF327" s="1">
        <f t="shared" ref="AF327" si="497">AG270*AF$239/(AF$239+AG$239)</f>
        <v>6.80500003251025E-2</v>
      </c>
      <c r="AG327" s="1">
        <f t="shared" ref="AG327" si="498">AG270*AG$239/(AF$239+AG$239)</f>
        <v>0.33140392967489746</v>
      </c>
      <c r="AH327" s="1">
        <f t="shared" ref="AH327" si="499">AI270*AH$239/(AH$239+AI$239)</f>
        <v>0.25919853925187608</v>
      </c>
      <c r="AI327" s="1">
        <f t="shared" ref="AI327" si="500">AI270*AI$239/(AH$239+AI$239)</f>
        <v>0.1402553907481239</v>
      </c>
      <c r="AJ327" s="1">
        <f t="shared" ref="AJ327" si="501">AK270*AJ$239/(AJ$239+AK$239)</f>
        <v>8.3431926108188628E-2</v>
      </c>
      <c r="AK327" s="1">
        <f t="shared" ref="AK327:AM327" si="502">AK270*AK$239/(AJ$239+AK$239)</f>
        <v>0.31602200389181134</v>
      </c>
      <c r="AL327" s="1">
        <f t="shared" ref="AL327" si="503">AM270*AL$239/(AL$239+AM$239)</f>
        <v>0</v>
      </c>
      <c r="AM327" s="1">
        <f t="shared" si="502"/>
        <v>0</v>
      </c>
      <c r="AN327" s="1">
        <f t="shared" si="304"/>
        <v>27.392131059338773</v>
      </c>
      <c r="AO327" s="1">
        <f t="shared" si="305"/>
        <v>17.124790250661221</v>
      </c>
    </row>
    <row r="328" spans="1:42">
      <c r="A328" s="15" t="s">
        <v>12</v>
      </c>
      <c r="B328" s="1">
        <f t="shared" si="269"/>
        <v>2.2221756991386505</v>
      </c>
      <c r="C328" s="1">
        <f t="shared" si="270"/>
        <v>0.97698698086134972</v>
      </c>
      <c r="D328" s="1">
        <f t="shared" si="269"/>
        <v>0.29996476813275191</v>
      </c>
      <c r="E328" s="1">
        <f t="shared" si="270"/>
        <v>0.1032910318672481</v>
      </c>
      <c r="F328" s="1">
        <f t="shared" ref="F328" si="504">G271*F$239/(F$239+G$239)</f>
        <v>0.67134113745850377</v>
      </c>
      <c r="G328" s="1">
        <f t="shared" ref="G328" si="505">G271*G$239/(F$239+G$239)</f>
        <v>0.13517046254149623</v>
      </c>
      <c r="H328" s="1">
        <f t="shared" ref="H328" si="506">I271*H$239/(H$239+I$239)</f>
        <v>0.59932036348879014</v>
      </c>
      <c r="I328" s="1">
        <f t="shared" ref="I328" si="507">I271*I$239/(H$239+I$239)</f>
        <v>0.20719123651121002</v>
      </c>
      <c r="J328" s="1">
        <f t="shared" ref="J328" si="508">K271*J$239/(J$239+K$239)</f>
        <v>1.3433631605941778</v>
      </c>
      <c r="K328" s="1">
        <f t="shared" ref="K328" si="509">K271*K$239/(J$239+K$239)</f>
        <v>0.2696600394058225</v>
      </c>
      <c r="L328" s="1">
        <f t="shared" ref="L328" si="510">M271*L$239/(L$239+M$239)</f>
        <v>4.3954929927875677</v>
      </c>
      <c r="M328" s="1">
        <f t="shared" ref="M328" si="511">M271*M$239/(L$239+M$239)</f>
        <v>1.2232044872124328</v>
      </c>
      <c r="N328" s="1">
        <f t="shared" ref="N328" si="512">O271*N$239/(N$239+O$239)</f>
        <v>0</v>
      </c>
      <c r="O328" s="1">
        <f t="shared" ref="O328" si="513">O271*O$239/(N$239+O$239)</f>
        <v>0</v>
      </c>
      <c r="P328" s="1">
        <f t="shared" ref="P328" si="514">Q271*P$239/(P$239+Q$239)</f>
        <v>0.15371873354257659</v>
      </c>
      <c r="Q328" s="1">
        <f t="shared" ref="Q328" si="515">Q271*Q$239/(P$239+Q$239)</f>
        <v>0.24953706645742343</v>
      </c>
      <c r="R328" s="1">
        <f t="shared" ref="R328" si="516">S271*R$239/(R$239+S$239)</f>
        <v>2.1179441217392601</v>
      </c>
      <c r="S328" s="1">
        <f t="shared" ref="S328" si="517">S271*S$239/(R$239+S$239)</f>
        <v>0.30159067826073993</v>
      </c>
      <c r="T328" s="1">
        <f t="shared" ref="T328" si="518">U271*T$239/(T$239+U$239)</f>
        <v>0.60884097483034649</v>
      </c>
      <c r="U328" s="1">
        <f t="shared" ref="U328" si="519">U271*U$239/(T$239+U$239)</f>
        <v>0.19767062516965364</v>
      </c>
      <c r="V328" s="1">
        <f t="shared" ref="V328" si="520">W271*V$239/(V$239+W$239)</f>
        <v>0.73348834969622645</v>
      </c>
      <c r="W328" s="1">
        <f t="shared" ref="W328" si="521">W271*W$239/(V$239+W$239)</f>
        <v>0.47627905030377371</v>
      </c>
      <c r="X328" s="1">
        <f t="shared" ref="X328" si="522">Y271*X$239/(X$239+Y$239)</f>
        <v>2.7393244301301785</v>
      </c>
      <c r="Y328" s="1">
        <f t="shared" ref="Y328" si="523">Y271*Y$239/(X$239+Y$239)</f>
        <v>2.8793730498698222</v>
      </c>
      <c r="Z328" s="1">
        <f t="shared" ref="Z328" si="524">AA271*Z$239/(Z$239+AA$239)</f>
        <v>0.76074774785613586</v>
      </c>
      <c r="AA328" s="1">
        <f t="shared" ref="AA328" si="525">AA271*AA$239/(Z$239+AA$239)</f>
        <v>1.2555312521438649</v>
      </c>
      <c r="AB328" s="1">
        <f t="shared" ref="AB328" si="526">AC271*AB$239/(AB$239+AC$239)</f>
        <v>0.15371873354257662</v>
      </c>
      <c r="AC328" s="1">
        <f t="shared" ref="AC328" si="527">AC271*AC$239/(AB$239+AC$239)</f>
        <v>0.24953706645742343</v>
      </c>
      <c r="AD328" s="1">
        <f t="shared" ref="AD328" si="528">AE271*AD$239/(AD$239+AE$239)</f>
        <v>0</v>
      </c>
      <c r="AE328" s="1">
        <f t="shared" ref="AE328" si="529">AE271*AE$239/(AD$239+AE$239)</f>
        <v>0</v>
      </c>
      <c r="AF328" s="1">
        <f t="shared" ref="AF328" si="530">AG271*AF$239/(AF$239+AG$239)</f>
        <v>0.1373953553096823</v>
      </c>
      <c r="AG328" s="1">
        <f t="shared" ref="AG328" si="531">AG271*AG$239/(AF$239+AG$239)</f>
        <v>0.66911624469031783</v>
      </c>
      <c r="AH328" s="1">
        <f t="shared" ref="AH328" si="532">AI271*AH$239/(AH$239+AI$239)</f>
        <v>0.52333100993572257</v>
      </c>
      <c r="AI328" s="1">
        <f t="shared" ref="AI328" si="533">AI271*AI$239/(AH$239+AI$239)</f>
        <v>0.28318059006427759</v>
      </c>
      <c r="AJ328" s="1">
        <f t="shared" ref="AJ328" si="534">AK271*AJ$239/(AJ$239+AK$239)</f>
        <v>0</v>
      </c>
      <c r="AK328" s="1">
        <f t="shared" ref="AK328:AM328" si="535">AK271*AK$239/(AJ$239+AK$239)</f>
        <v>0</v>
      </c>
      <c r="AL328" s="1">
        <f t="shared" ref="AL328" si="536">AM271*AL$239/(AL$239+AM$239)</f>
        <v>0</v>
      </c>
      <c r="AM328" s="1">
        <f t="shared" si="535"/>
        <v>0</v>
      </c>
      <c r="AN328" s="1">
        <f t="shared" si="304"/>
        <v>17.460167578183146</v>
      </c>
      <c r="AO328" s="1">
        <f t="shared" si="305"/>
        <v>9.4773198618168557</v>
      </c>
    </row>
    <row r="329" spans="1:42">
      <c r="B329" s="21"/>
    </row>
    <row r="330" spans="1:42">
      <c r="A330" s="12" t="s">
        <v>185</v>
      </c>
      <c r="B330" s="21"/>
      <c r="C330" s="21"/>
      <c r="D330" s="21"/>
      <c r="E330" s="21"/>
      <c r="F330" s="21"/>
      <c r="G330" s="21"/>
      <c r="H330" s="21"/>
      <c r="I330" s="21"/>
    </row>
    <row r="331" spans="1:42">
      <c r="B331" s="21"/>
      <c r="C331" s="21"/>
      <c r="D331" s="21"/>
      <c r="E331" s="21"/>
      <c r="F331" s="21"/>
      <c r="G331" s="21"/>
      <c r="H331" s="21"/>
      <c r="I331" s="21"/>
    </row>
    <row r="332" spans="1:42" ht="22.5">
      <c r="B332" s="16" t="s">
        <v>37</v>
      </c>
      <c r="C332" s="25"/>
      <c r="D332" s="16" t="s">
        <v>38</v>
      </c>
      <c r="E332" s="16"/>
      <c r="F332" s="16" t="s">
        <v>154</v>
      </c>
      <c r="G332" s="16"/>
      <c r="H332" s="16" t="s">
        <v>39</v>
      </c>
      <c r="I332" s="16"/>
      <c r="J332" s="16" t="s">
        <v>40</v>
      </c>
      <c r="K332" s="16"/>
      <c r="L332" s="16" t="s">
        <v>51</v>
      </c>
      <c r="M332" s="16"/>
      <c r="N332" s="16" t="s">
        <v>158</v>
      </c>
      <c r="O332" s="16"/>
      <c r="P332" s="16" t="s">
        <v>159</v>
      </c>
      <c r="Q332" s="16"/>
      <c r="R332" s="16" t="s">
        <v>161</v>
      </c>
      <c r="S332" s="16"/>
      <c r="T332" s="16" t="s">
        <v>55</v>
      </c>
      <c r="U332" s="16"/>
      <c r="V332" s="16" t="s">
        <v>163</v>
      </c>
      <c r="W332" s="16"/>
      <c r="X332" s="16" t="s">
        <v>165</v>
      </c>
      <c r="Y332" s="16"/>
      <c r="Z332" s="16" t="s">
        <v>167</v>
      </c>
      <c r="AA332" s="16"/>
      <c r="AB332" s="16" t="s">
        <v>169</v>
      </c>
      <c r="AC332" s="16"/>
      <c r="AD332" s="16" t="s">
        <v>171</v>
      </c>
      <c r="AE332" s="16"/>
      <c r="AF332" s="16" t="s">
        <v>173</v>
      </c>
      <c r="AG332" s="16"/>
      <c r="AH332" s="16" t="s">
        <v>174</v>
      </c>
      <c r="AI332" s="16"/>
      <c r="AJ332" s="16" t="s">
        <v>61</v>
      </c>
      <c r="AK332" s="16"/>
      <c r="AL332" s="16" t="s">
        <v>175</v>
      </c>
      <c r="AM332" s="16"/>
      <c r="AN332" s="23" t="s">
        <v>177</v>
      </c>
      <c r="AO332" s="23"/>
    </row>
    <row r="333" spans="1:42">
      <c r="A333" s="22" t="s">
        <v>187</v>
      </c>
      <c r="B333" s="16" t="s">
        <v>30</v>
      </c>
      <c r="C333" s="16" t="s">
        <v>31</v>
      </c>
      <c r="D333" s="16" t="s">
        <v>30</v>
      </c>
      <c r="E333" s="16" t="s">
        <v>31</v>
      </c>
      <c r="F333" s="16" t="s">
        <v>30</v>
      </c>
      <c r="G333" s="16" t="s">
        <v>31</v>
      </c>
      <c r="H333" s="16" t="s">
        <v>30</v>
      </c>
      <c r="I333" s="16" t="s">
        <v>31</v>
      </c>
      <c r="J333" s="16" t="s">
        <v>30</v>
      </c>
      <c r="K333" s="16" t="s">
        <v>31</v>
      </c>
      <c r="L333" s="16" t="s">
        <v>30</v>
      </c>
      <c r="M333" s="16" t="s">
        <v>31</v>
      </c>
      <c r="N333" s="16" t="s">
        <v>30</v>
      </c>
      <c r="O333" s="16" t="s">
        <v>31</v>
      </c>
      <c r="P333" s="16" t="s">
        <v>30</v>
      </c>
      <c r="Q333" s="16" t="s">
        <v>31</v>
      </c>
      <c r="R333" s="16" t="s">
        <v>30</v>
      </c>
      <c r="S333" s="16" t="s">
        <v>31</v>
      </c>
      <c r="T333" s="16" t="s">
        <v>30</v>
      </c>
      <c r="U333" s="16" t="s">
        <v>31</v>
      </c>
      <c r="V333" s="16" t="s">
        <v>30</v>
      </c>
      <c r="W333" s="16" t="s">
        <v>31</v>
      </c>
      <c r="X333" s="16" t="s">
        <v>30</v>
      </c>
      <c r="Y333" s="16" t="s">
        <v>31</v>
      </c>
      <c r="Z333" s="16" t="s">
        <v>30</v>
      </c>
      <c r="AA333" s="16" t="s">
        <v>31</v>
      </c>
      <c r="AB333" s="16" t="s">
        <v>30</v>
      </c>
      <c r="AC333" s="16" t="s">
        <v>31</v>
      </c>
      <c r="AD333" s="16" t="s">
        <v>30</v>
      </c>
      <c r="AE333" s="16" t="s">
        <v>31</v>
      </c>
      <c r="AF333" s="16" t="s">
        <v>30</v>
      </c>
      <c r="AG333" s="16" t="s">
        <v>31</v>
      </c>
      <c r="AH333" s="16" t="s">
        <v>30</v>
      </c>
      <c r="AI333" s="16" t="s">
        <v>31</v>
      </c>
      <c r="AJ333" s="16" t="s">
        <v>30</v>
      </c>
      <c r="AK333" s="16" t="s">
        <v>31</v>
      </c>
      <c r="AL333" s="16" t="s">
        <v>30</v>
      </c>
      <c r="AM333" s="16" t="s">
        <v>31</v>
      </c>
      <c r="AN333" s="23" t="s">
        <v>30</v>
      </c>
      <c r="AO333" s="23" t="s">
        <v>31</v>
      </c>
    </row>
    <row r="334" spans="1:42">
      <c r="A334" s="11" t="s">
        <v>5</v>
      </c>
      <c r="B334" s="1">
        <f t="shared" ref="B334:B342" si="537">(B308+B320)/($AN308+$AN320)*$L199</f>
        <v>28.766322260120514</v>
      </c>
      <c r="C334" s="1">
        <f t="shared" ref="C334:C342" si="538">(C308+C320)/($AO308+$AO320)*$M199</f>
        <v>35.004326397085102</v>
      </c>
      <c r="D334" s="1">
        <f t="shared" ref="D334:D342" si="539">(D308+D320)/($AN308+$AN320)*$L199</f>
        <v>8.362472011184499</v>
      </c>
      <c r="E334" s="1">
        <f t="shared" ref="E334:E342" si="540">(E308+E320)/($AO308+$AO320)*$M199</f>
        <v>7.408807623248304</v>
      </c>
      <c r="F334" s="1">
        <f t="shared" ref="F334:F342" si="541">(F308+F320)/($AN308+$AN320)*$L199</f>
        <v>5.7067152278139837</v>
      </c>
      <c r="G334" s="1">
        <f t="shared" ref="G334:G342" si="542">(G308+G320)/($AO308+$AO320)*$M199</f>
        <v>3.1432619544628491</v>
      </c>
      <c r="H334" s="1">
        <f t="shared" ref="H334:H342" si="543">(H308+H320)/($AN308+$AN320)*$L199</f>
        <v>3.7199236235105171</v>
      </c>
      <c r="I334" s="1">
        <f t="shared" ref="I334:I342" si="544">(I308+I320)/($AO308+$AO320)*$M199</f>
        <v>4.8606744161510624</v>
      </c>
      <c r="J334" s="1">
        <f t="shared" ref="J334:J342" si="545">(J308+J320)/($AN308+$AN320)*$L199</f>
        <v>17.488881681848142</v>
      </c>
      <c r="K334" s="1">
        <f t="shared" ref="K334:K342" si="546">(K308+K320)/($AO308+$AO320)*$M199</f>
        <v>8.5054163588847267</v>
      </c>
      <c r="L334" s="1">
        <f t="shared" ref="L334:L342" si="547">(L308+L320)/($AN308+$AN320)*$L199</f>
        <v>20.651950139767269</v>
      </c>
      <c r="M334" s="1">
        <f t="shared" ref="M334:M342" si="548">(M308+M320)/($AO308+$AO320)*$M199</f>
        <v>15.21117181642256</v>
      </c>
      <c r="N334" s="1">
        <f t="shared" ref="N334:N342" si="549">(N308+N320)/($AN308+$AN320)*$L199</f>
        <v>3.4694641028690345</v>
      </c>
      <c r="O334" s="1">
        <f t="shared" ref="O334:O342" si="550">(O308+O320)/($AO308+$AO320)*$M199</f>
        <v>12.658195319568501</v>
      </c>
      <c r="P334" s="1">
        <f t="shared" ref="P334:P342" si="551">(P308+P320)/($AN308+$AN320)*$L199</f>
        <v>1.2541569642085841</v>
      </c>
      <c r="Q334" s="1">
        <f t="shared" ref="Q334:Q342" si="552">(Q308+Q320)/($AO308+$AO320)*$M199</f>
        <v>5.111908494186812</v>
      </c>
      <c r="R334" s="1">
        <f t="shared" ref="R334:R342" si="553">(R308+R320)/($AN308+$AN320)*$L199</f>
        <v>10.594045510858251</v>
      </c>
      <c r="S334" s="1">
        <f t="shared" ref="S334:S342" si="554">(S308+S320)/($AO308+$AO320)*$M199</f>
        <v>4.1867157946343241</v>
      </c>
      <c r="T334" s="1">
        <f t="shared" ref="T334:T342" si="555">(T308+T320)/($AN308+$AN320)*$L199</f>
        <v>4.4400175268076492</v>
      </c>
      <c r="U334" s="1">
        <f t="shared" ref="U334:U342" si="556">(U308+U320)/($AO308+$AO320)*$M199</f>
        <v>2.7476457253216671</v>
      </c>
      <c r="V334" s="1">
        <f t="shared" ref="V334:V342" si="557">(V308+V320)/($AN308+$AN320)*$L199</f>
        <v>0.94463659075082029</v>
      </c>
      <c r="W334" s="1">
        <f t="shared" ref="W334:W342" si="558">(W308+W320)/($AO308+$AO320)*$M199</f>
        <v>1.6675778774966377</v>
      </c>
      <c r="X334" s="1">
        <f t="shared" ref="X334:X342" si="559">(X308+X320)/($AN308+$AN320)*$L199</f>
        <v>9.8163802912753617</v>
      </c>
      <c r="Y334" s="1">
        <f t="shared" ref="Y334:Y342" si="560">(Y308+Y320)/($AO308+$AO320)*$M199</f>
        <v>24.272927321577306</v>
      </c>
      <c r="Z334" s="1">
        <f t="shared" ref="Z334:Z342" si="561">(Z308+Z320)/($AN308+$AN320)*$L199</f>
        <v>6.5544021435628652</v>
      </c>
      <c r="AA334" s="1">
        <f t="shared" ref="AA334:AA342" si="562">(AA308+AA320)/($AO308+$AO320)*$M199</f>
        <v>28.238261051728852</v>
      </c>
      <c r="AB334" s="1">
        <f t="shared" ref="AB334:AB342" si="563">(AB308+AB320)/($AN308+$AN320)*$L199</f>
        <v>0.31191519040070981</v>
      </c>
      <c r="AC334" s="1">
        <f t="shared" ref="AC334:AC342" si="564">(AC308+AC320)/($AO308+$AO320)*$M199</f>
        <v>1.4783939928574801</v>
      </c>
      <c r="AD334" s="1">
        <f t="shared" ref="AD334:AD342" si="565">(AD308+AD320)/($AN308+$AN320)*$L199</f>
        <v>0.45260300319242353</v>
      </c>
      <c r="AE334" s="1">
        <f t="shared" ref="AE334:AE342" si="566">(AE308+AE320)/($AO308+$AO320)*$M199</f>
        <v>3.1015652987914768</v>
      </c>
      <c r="AF334" s="1">
        <f t="shared" ref="AF334:AF342" si="567">(AF308+AF320)/($AN308+$AN320)*$L199</f>
        <v>0.20372307714557075</v>
      </c>
      <c r="AG334" s="1">
        <f t="shared" ref="AG334:AG342" si="568">(AG308+AG320)/($AO308+$AO320)*$M199</f>
        <v>1.0841765399292467</v>
      </c>
      <c r="AH334" s="1">
        <f t="shared" ref="AH334:AH342" si="569">(AH308+AH320)/($AN308+$AN320)*$L199</f>
        <v>0.17698438336565778</v>
      </c>
      <c r="AI334" s="1">
        <f t="shared" ref="AI334:AI342" si="570">(AI308+AI320)/($AO308+$AO320)*$M199</f>
        <v>0.49483122786019945</v>
      </c>
      <c r="AJ334" s="1">
        <f t="shared" ref="AJ334:AJ342" si="571">(AJ308+AJ320)/($AN308+$AN320)*$L199</f>
        <v>0.17090545384113323</v>
      </c>
      <c r="AK334" s="1">
        <f t="shared" ref="AK334:AK342" si="572">(AK308+AK320)/($AO308+$AO320)*$M199</f>
        <v>2.2143098697967432</v>
      </c>
      <c r="AL334" s="1">
        <f t="shared" ref="AL334:AL342" si="573">(AL308+AL320)/($AN308+$AN320)*$L199</f>
        <v>0.56558081747700273</v>
      </c>
      <c r="AM334" s="1">
        <f t="shared" ref="AM334:AM342" si="574">(AM308+AM320)/($AO308+$AO320)*$M199</f>
        <v>1.1462569199961443</v>
      </c>
      <c r="AN334" s="1">
        <f>SUM(AL334,AJ334,AH334,AF334,AD334,AB334,Z334,X334,V334,T334,R334,P334,N334,L334,J334,H334,F334,D334,B334)</f>
        <v>123.65107999999998</v>
      </c>
      <c r="AO334" s="1">
        <f>SUM(AM334,AK334,AI334,AG334,AE334,AC334,AA334,Y334,W334,U334,S334,Q334,O334,M334,K334,I334,G334,E334,C334)</f>
        <v>162.53642399999998</v>
      </c>
      <c r="AP334" s="1">
        <f>SUM(AN334:AO334)</f>
        <v>286.18750399999999</v>
      </c>
    </row>
    <row r="335" spans="1:42">
      <c r="A335" s="13" t="s">
        <v>13</v>
      </c>
      <c r="B335" s="1">
        <f t="shared" si="537"/>
        <v>1.7398207918924715</v>
      </c>
      <c r="C335" s="1">
        <f t="shared" si="538"/>
        <v>3.2045339667864678</v>
      </c>
      <c r="D335" s="1">
        <f t="shared" si="539"/>
        <v>0.81109319472390418</v>
      </c>
      <c r="E335" s="1">
        <f t="shared" si="540"/>
        <v>1.1318197862729436</v>
      </c>
      <c r="F335" s="1">
        <f t="shared" si="541"/>
        <v>0.48699771892572996</v>
      </c>
      <c r="G335" s="1">
        <f t="shared" si="542"/>
        <v>0.4259868912682454</v>
      </c>
      <c r="H335" s="1">
        <f t="shared" si="543"/>
        <v>0.11366320192729104</v>
      </c>
      <c r="I335" s="1">
        <f t="shared" si="544"/>
        <v>0.31550500497452771</v>
      </c>
      <c r="J335" s="1">
        <f t="shared" si="545"/>
        <v>1.445141433123339</v>
      </c>
      <c r="K335" s="1">
        <f t="shared" si="546"/>
        <v>1.0746958497789489</v>
      </c>
      <c r="L335" s="1">
        <f t="shared" si="547"/>
        <v>0.92675705787363183</v>
      </c>
      <c r="M335" s="1">
        <f t="shared" si="548"/>
        <v>1.0834028863657668</v>
      </c>
      <c r="N335" s="1">
        <f t="shared" si="549"/>
        <v>0.31479879129527605</v>
      </c>
      <c r="O335" s="1">
        <f t="shared" si="550"/>
        <v>1.7802233384532895</v>
      </c>
      <c r="P335" s="1">
        <f t="shared" si="551"/>
        <v>0.19829941028388573</v>
      </c>
      <c r="Q335" s="1">
        <f t="shared" si="552"/>
        <v>1.2200387403727293</v>
      </c>
      <c r="R335" s="1">
        <f t="shared" si="553"/>
        <v>0.58661421747965492</v>
      </c>
      <c r="S335" s="1">
        <f t="shared" si="554"/>
        <v>0.33485957512171177</v>
      </c>
      <c r="T335" s="1">
        <f t="shared" si="555"/>
        <v>0.43328541863930453</v>
      </c>
      <c r="U335" s="1">
        <f t="shared" si="556"/>
        <v>0.41821317715087047</v>
      </c>
      <c r="V335" s="1">
        <f t="shared" si="557"/>
        <v>0.11370780666770736</v>
      </c>
      <c r="W335" s="1">
        <f t="shared" si="558"/>
        <v>0.27057213323322199</v>
      </c>
      <c r="X335" s="1">
        <f t="shared" si="559"/>
        <v>0.28803252760020648</v>
      </c>
      <c r="Y335" s="1">
        <f t="shared" si="560"/>
        <v>1.0879571640219263</v>
      </c>
      <c r="Z335" s="1">
        <f t="shared" si="561"/>
        <v>0.65095883949396038</v>
      </c>
      <c r="AA335" s="1">
        <f t="shared" si="562"/>
        <v>4.293332394373321</v>
      </c>
      <c r="AB335" s="1">
        <f t="shared" si="563"/>
        <v>1.4297993997125962E-2</v>
      </c>
      <c r="AC335" s="1">
        <f t="shared" si="564"/>
        <v>8.5056577251191812E-2</v>
      </c>
      <c r="AD335" s="1">
        <f t="shared" si="565"/>
        <v>4.7005184004486056E-2</v>
      </c>
      <c r="AE335" s="1">
        <f t="shared" si="566"/>
        <v>0.65246216723394845</v>
      </c>
      <c r="AF335" s="1">
        <f t="shared" si="567"/>
        <v>0</v>
      </c>
      <c r="AG335" s="1">
        <f t="shared" si="568"/>
        <v>0</v>
      </c>
      <c r="AH335" s="1">
        <f t="shared" si="569"/>
        <v>0</v>
      </c>
      <c r="AI335" s="1">
        <f t="shared" si="570"/>
        <v>0</v>
      </c>
      <c r="AJ335" s="1">
        <f t="shared" si="571"/>
        <v>3.1336789336324042E-2</v>
      </c>
      <c r="AK335" s="1">
        <f t="shared" si="572"/>
        <v>0.59481224353534257</v>
      </c>
      <c r="AL335" s="1">
        <f t="shared" si="573"/>
        <v>0.13152162273569906</v>
      </c>
      <c r="AM335" s="1">
        <f t="shared" si="574"/>
        <v>0.38751410380554668</v>
      </c>
      <c r="AN335" s="1">
        <f t="shared" ref="AN335:AN342" si="575">SUM(AL335,AJ335,AH335,AF335,AD335,AB335,Z335,X335,V335,T335,R335,P335,N335,L335,J335,H335,F335,D335,B335)</f>
        <v>8.3333319999999986</v>
      </c>
      <c r="AO335" s="1">
        <f t="shared" ref="AO335:AO342" si="576">SUM(AM335,AK335,AI335,AG335,AE335,AC335,AA335,Y335,W335,U335,S335,Q335,O335,M335,K335,I335,G335,E335,C335)</f>
        <v>18.360986</v>
      </c>
    </row>
    <row r="336" spans="1:42">
      <c r="A336" s="15" t="s">
        <v>6</v>
      </c>
      <c r="B336" s="1">
        <f t="shared" si="537"/>
        <v>1.7462442184039182</v>
      </c>
      <c r="C336" s="1">
        <f t="shared" si="538"/>
        <v>3.3299437933134142</v>
      </c>
      <c r="D336" s="1">
        <f t="shared" si="539"/>
        <v>0.5518505853574418</v>
      </c>
      <c r="E336" s="1">
        <f t="shared" si="540"/>
        <v>0.73880215553741779</v>
      </c>
      <c r="F336" s="1">
        <f t="shared" si="541"/>
        <v>0.30946810441429468</v>
      </c>
      <c r="G336" s="1">
        <f t="shared" si="542"/>
        <v>0.25733832125935702</v>
      </c>
      <c r="H336" s="1">
        <f t="shared" si="543"/>
        <v>0.10300261904867011</v>
      </c>
      <c r="I336" s="1">
        <f t="shared" si="544"/>
        <v>0.21816306320509565</v>
      </c>
      <c r="J336" s="1">
        <f t="shared" si="545"/>
        <v>1.0337668115670025</v>
      </c>
      <c r="K336" s="1">
        <f t="shared" si="546"/>
        <v>0.75207148241509847</v>
      </c>
      <c r="L336" s="1">
        <f t="shared" si="547"/>
        <v>1.0901382347960951</v>
      </c>
      <c r="M336" s="1">
        <f t="shared" si="548"/>
        <v>1.2824569462736373</v>
      </c>
      <c r="N336" s="1">
        <f t="shared" si="549"/>
        <v>0.29629706319469473</v>
      </c>
      <c r="O336" s="1">
        <f t="shared" si="550"/>
        <v>1.4816864389010258</v>
      </c>
      <c r="P336" s="1">
        <f t="shared" si="551"/>
        <v>3.111098380187435E-2</v>
      </c>
      <c r="Q336" s="1">
        <f t="shared" si="552"/>
        <v>0.18033645443835236</v>
      </c>
      <c r="R336" s="1">
        <f t="shared" si="553"/>
        <v>0.43073150068358462</v>
      </c>
      <c r="S336" s="1">
        <f t="shared" si="554"/>
        <v>0.29390224098154505</v>
      </c>
      <c r="T336" s="1">
        <f t="shared" si="555"/>
        <v>0.130942839783009</v>
      </c>
      <c r="U336" s="1">
        <f t="shared" si="556"/>
        <v>0.11839504454781752</v>
      </c>
      <c r="V336" s="1">
        <f t="shared" si="557"/>
        <v>2.4741664684547981E-2</v>
      </c>
      <c r="W336" s="1">
        <f t="shared" si="558"/>
        <v>5.7366544427247146E-2</v>
      </c>
      <c r="X336" s="1">
        <f t="shared" si="559"/>
        <v>0.28775211824227503</v>
      </c>
      <c r="Y336" s="1">
        <f t="shared" si="560"/>
        <v>1.0511341124679032</v>
      </c>
      <c r="Z336" s="1">
        <f t="shared" si="561"/>
        <v>0.39446608404843286</v>
      </c>
      <c r="AA336" s="1">
        <f t="shared" si="562"/>
        <v>2.6184216425229114</v>
      </c>
      <c r="AB336" s="1">
        <f t="shared" si="563"/>
        <v>0</v>
      </c>
      <c r="AC336" s="1">
        <f t="shared" si="564"/>
        <v>0</v>
      </c>
      <c r="AD336" s="1">
        <f t="shared" si="565"/>
        <v>2.4352026126409621E-2</v>
      </c>
      <c r="AE336" s="1">
        <f t="shared" si="566"/>
        <v>0.32936820155390251</v>
      </c>
      <c r="AF336" s="1">
        <f t="shared" si="567"/>
        <v>0</v>
      </c>
      <c r="AG336" s="1">
        <f t="shared" si="568"/>
        <v>0</v>
      </c>
      <c r="AH336" s="1">
        <f t="shared" si="569"/>
        <v>0</v>
      </c>
      <c r="AI336" s="1">
        <f t="shared" si="570"/>
        <v>0</v>
      </c>
      <c r="AJ336" s="1">
        <f t="shared" si="571"/>
        <v>8.5232091442433676E-3</v>
      </c>
      <c r="AK336" s="1">
        <f t="shared" si="572"/>
        <v>0.11527887054386586</v>
      </c>
      <c r="AL336" s="1">
        <f t="shared" si="573"/>
        <v>4.5771936703506155E-2</v>
      </c>
      <c r="AM336" s="1">
        <f t="shared" si="574"/>
        <v>0.17583468761140827</v>
      </c>
      <c r="AN336" s="1">
        <f t="shared" si="575"/>
        <v>6.5091599999999996</v>
      </c>
      <c r="AO336" s="1">
        <f t="shared" si="576"/>
        <v>13.000499999999999</v>
      </c>
    </row>
    <row r="337" spans="1:42">
      <c r="A337" s="13" t="s">
        <v>7</v>
      </c>
      <c r="B337" s="1">
        <f t="shared" si="537"/>
        <v>2.8534532579528307</v>
      </c>
      <c r="C337" s="1">
        <f t="shared" si="538"/>
        <v>8.7467055312297965</v>
      </c>
      <c r="D337" s="1">
        <f t="shared" si="539"/>
        <v>0.69772171035015251</v>
      </c>
      <c r="E337" s="1">
        <f t="shared" si="540"/>
        <v>1.5004422215907482</v>
      </c>
      <c r="F337" s="1">
        <f t="shared" si="541"/>
        <v>0.39420951690841782</v>
      </c>
      <c r="G337" s="1">
        <f t="shared" si="542"/>
        <v>0.54515363328691657</v>
      </c>
      <c r="H337" s="1">
        <f t="shared" si="543"/>
        <v>0.1280443826913957</v>
      </c>
      <c r="I337" s="1">
        <f t="shared" si="544"/>
        <v>0.25928093581742317</v>
      </c>
      <c r="J337" s="1">
        <f t="shared" si="545"/>
        <v>2.1513818078418008</v>
      </c>
      <c r="K337" s="1">
        <f t="shared" si="546"/>
        <v>2.5688580030147099</v>
      </c>
      <c r="L337" s="1">
        <f t="shared" si="547"/>
        <v>1.7029377050914059</v>
      </c>
      <c r="M337" s="1">
        <f t="shared" si="548"/>
        <v>3.2673492124538721</v>
      </c>
      <c r="N337" s="1">
        <f t="shared" si="549"/>
        <v>0.27816681848978636</v>
      </c>
      <c r="O337" s="1">
        <f t="shared" si="550"/>
        <v>2.4910947223669164</v>
      </c>
      <c r="P337" s="1">
        <f t="shared" si="551"/>
        <v>4.3789201999820518E-2</v>
      </c>
      <c r="Q337" s="1">
        <f t="shared" si="552"/>
        <v>0.4163638398461878</v>
      </c>
      <c r="R337" s="1">
        <f t="shared" si="553"/>
        <v>1.3778735474089987</v>
      </c>
      <c r="S337" s="1">
        <f t="shared" si="554"/>
        <v>1.3566344381189037</v>
      </c>
      <c r="T337" s="1">
        <f t="shared" si="555"/>
        <v>0.28248691007659021</v>
      </c>
      <c r="U337" s="1">
        <f t="shared" si="556"/>
        <v>0.23192074804862972</v>
      </c>
      <c r="V337" s="1">
        <f t="shared" si="557"/>
        <v>0</v>
      </c>
      <c r="W337" s="1">
        <f t="shared" si="558"/>
        <v>0</v>
      </c>
      <c r="X337" s="1">
        <f t="shared" si="559"/>
        <v>0.55952316742959984</v>
      </c>
      <c r="Y337" s="1">
        <f t="shared" si="560"/>
        <v>3.3608383425187398</v>
      </c>
      <c r="Z337" s="1">
        <f t="shared" si="561"/>
        <v>0.45937197375920374</v>
      </c>
      <c r="AA337" s="1">
        <f t="shared" si="562"/>
        <v>5.1194863717071613</v>
      </c>
      <c r="AB337" s="1">
        <f t="shared" si="563"/>
        <v>0</v>
      </c>
      <c r="AC337" s="1">
        <f t="shared" si="564"/>
        <v>0</v>
      </c>
      <c r="AD337" s="1">
        <f t="shared" si="565"/>
        <v>0</v>
      </c>
      <c r="AE337" s="1">
        <f t="shared" si="566"/>
        <v>0</v>
      </c>
      <c r="AF337" s="1">
        <f t="shared" si="567"/>
        <v>0</v>
      </c>
      <c r="AG337" s="1">
        <f t="shared" si="568"/>
        <v>0</v>
      </c>
      <c r="AH337" s="1">
        <f t="shared" si="569"/>
        <v>0</v>
      </c>
      <c r="AI337" s="1">
        <f t="shared" si="570"/>
        <v>0</v>
      </c>
      <c r="AJ337" s="1">
        <f t="shared" si="571"/>
        <v>0</v>
      </c>
      <c r="AK337" s="1">
        <f t="shared" si="572"/>
        <v>0</v>
      </c>
      <c r="AL337" s="1">
        <f t="shared" si="573"/>
        <v>0</v>
      </c>
      <c r="AM337" s="1">
        <f t="shared" si="574"/>
        <v>0</v>
      </c>
      <c r="AN337" s="1">
        <f t="shared" si="575"/>
        <v>10.928960000000004</v>
      </c>
      <c r="AO337" s="1">
        <f t="shared" si="576"/>
        <v>29.864128000000004</v>
      </c>
    </row>
    <row r="338" spans="1:42">
      <c r="A338" s="15" t="s">
        <v>8</v>
      </c>
      <c r="B338" s="1">
        <f t="shared" si="537"/>
        <v>3.8995302289246845</v>
      </c>
      <c r="C338" s="1">
        <f t="shared" si="538"/>
        <v>5.5359102671920581</v>
      </c>
      <c r="D338" s="1">
        <f t="shared" si="539"/>
        <v>0.85811894491546337</v>
      </c>
      <c r="E338" s="1">
        <f t="shared" si="540"/>
        <v>0.84277092535332854</v>
      </c>
      <c r="F338" s="1">
        <f t="shared" si="541"/>
        <v>0.57033050762939819</v>
      </c>
      <c r="G338" s="1">
        <f t="shared" si="542"/>
        <v>0.39365643228847635</v>
      </c>
      <c r="H338" s="1">
        <f t="shared" si="543"/>
        <v>0.56489534891999582</v>
      </c>
      <c r="I338" s="1">
        <f t="shared" si="544"/>
        <v>1.6688141078625065</v>
      </c>
      <c r="J338" s="1">
        <f t="shared" si="545"/>
        <v>1.6880676935989385</v>
      </c>
      <c r="K338" s="1">
        <f t="shared" si="546"/>
        <v>0.95528242578388489</v>
      </c>
      <c r="L338" s="1">
        <f t="shared" si="547"/>
        <v>2.1496998183248461</v>
      </c>
      <c r="M338" s="1">
        <f t="shared" si="548"/>
        <v>1.8303772307656712</v>
      </c>
      <c r="N338" s="1">
        <f t="shared" si="549"/>
        <v>0.4407613724142197</v>
      </c>
      <c r="O338" s="1">
        <f t="shared" si="550"/>
        <v>2.0111137261722742</v>
      </c>
      <c r="P338" s="1">
        <f t="shared" si="551"/>
        <v>8.706701417673765E-2</v>
      </c>
      <c r="Q338" s="1">
        <f t="shared" si="552"/>
        <v>0.4611741439217939</v>
      </c>
      <c r="R338" s="1">
        <f t="shared" si="553"/>
        <v>1.586934396607226</v>
      </c>
      <c r="S338" s="1">
        <f t="shared" si="554"/>
        <v>0.70254259629162108</v>
      </c>
      <c r="T338" s="1">
        <f t="shared" si="555"/>
        <v>0.59999828923382348</v>
      </c>
      <c r="U338" s="1">
        <f t="shared" si="556"/>
        <v>0.44319267185163314</v>
      </c>
      <c r="V338" s="1">
        <f t="shared" si="557"/>
        <v>8.764311821638282E-2</v>
      </c>
      <c r="W338" s="1">
        <f t="shared" si="558"/>
        <v>0.23674870758987507</v>
      </c>
      <c r="X338" s="1">
        <f t="shared" si="559"/>
        <v>0.9993354158292469</v>
      </c>
      <c r="Y338" s="1">
        <f t="shared" si="560"/>
        <v>2.8833063827984811</v>
      </c>
      <c r="Z338" s="1">
        <f t="shared" si="561"/>
        <v>0.64045808678354399</v>
      </c>
      <c r="AA338" s="1">
        <f t="shared" si="562"/>
        <v>3.1292775620681974</v>
      </c>
      <c r="AB338" s="1">
        <f t="shared" si="563"/>
        <v>0</v>
      </c>
      <c r="AC338" s="1">
        <f t="shared" si="564"/>
        <v>0</v>
      </c>
      <c r="AD338" s="1">
        <f t="shared" si="565"/>
        <v>3.3248612217522081E-2</v>
      </c>
      <c r="AE338" s="1">
        <f t="shared" si="566"/>
        <v>0.35254987470859567</v>
      </c>
      <c r="AF338" s="1">
        <f t="shared" si="567"/>
        <v>0</v>
      </c>
      <c r="AG338" s="1">
        <f t="shared" si="568"/>
        <v>0</v>
      </c>
      <c r="AH338" s="1">
        <f t="shared" si="569"/>
        <v>0</v>
      </c>
      <c r="AI338" s="1">
        <f t="shared" si="570"/>
        <v>0.25928247364877821</v>
      </c>
      <c r="AJ338" s="1">
        <f t="shared" si="571"/>
        <v>0</v>
      </c>
      <c r="AK338" s="1">
        <f t="shared" si="572"/>
        <v>0</v>
      </c>
      <c r="AL338" s="1">
        <f t="shared" si="573"/>
        <v>4.747915220797095E-2</v>
      </c>
      <c r="AM338" s="1">
        <f t="shared" si="574"/>
        <v>8.9900471702830609E-2</v>
      </c>
      <c r="AN338" s="1">
        <f t="shared" si="575"/>
        <v>14.253568</v>
      </c>
      <c r="AO338" s="1">
        <f t="shared" si="576"/>
        <v>21.795900000000007</v>
      </c>
    </row>
    <row r="339" spans="1:42">
      <c r="A339" s="13" t="s">
        <v>9</v>
      </c>
      <c r="B339" s="1">
        <f t="shared" si="537"/>
        <v>4.1294708110020242</v>
      </c>
      <c r="C339" s="1">
        <f t="shared" si="538"/>
        <v>5.8030635809056692</v>
      </c>
      <c r="D339" s="1">
        <f t="shared" si="539"/>
        <v>0.61601434718614523</v>
      </c>
      <c r="E339" s="1">
        <f t="shared" si="540"/>
        <v>0.60487534143545363</v>
      </c>
      <c r="F339" s="1">
        <f t="shared" si="541"/>
        <v>0.6902305907146401</v>
      </c>
      <c r="G339" s="1">
        <f t="shared" si="542"/>
        <v>0.44547363259821027</v>
      </c>
      <c r="H339" s="1">
        <f t="shared" si="543"/>
        <v>0.89149743700664474</v>
      </c>
      <c r="I339" s="1">
        <f t="shared" si="544"/>
        <v>1.2642153756218131</v>
      </c>
      <c r="J339" s="1">
        <f t="shared" si="545"/>
        <v>1.8003050574742632</v>
      </c>
      <c r="K339" s="1">
        <f t="shared" si="546"/>
        <v>1.0341728011407776</v>
      </c>
      <c r="L339" s="1">
        <f t="shared" si="547"/>
        <v>3.3368813043764529</v>
      </c>
      <c r="M339" s="1">
        <f t="shared" si="548"/>
        <v>2.7991221886792417</v>
      </c>
      <c r="N339" s="1">
        <f t="shared" si="549"/>
        <v>0.21910963812183665</v>
      </c>
      <c r="O339" s="1">
        <f t="shared" si="550"/>
        <v>1.0706155092472782</v>
      </c>
      <c r="P339" s="1">
        <f t="shared" si="551"/>
        <v>8.9038011988884017E-2</v>
      </c>
      <c r="Q339" s="1">
        <f t="shared" si="552"/>
        <v>0.41216053742466918</v>
      </c>
      <c r="R339" s="1">
        <f t="shared" si="553"/>
        <v>1.1486251649170702</v>
      </c>
      <c r="S339" s="1">
        <f t="shared" si="554"/>
        <v>0.53099994240749127</v>
      </c>
      <c r="T339" s="1">
        <f t="shared" si="555"/>
        <v>0.6570114329127571</v>
      </c>
      <c r="U339" s="1">
        <f t="shared" si="556"/>
        <v>0.53865952541055717</v>
      </c>
      <c r="V339" s="1">
        <f t="shared" si="557"/>
        <v>7.7246567000383848E-2</v>
      </c>
      <c r="W339" s="1">
        <f t="shared" si="558"/>
        <v>0.14303098579093942</v>
      </c>
      <c r="X339" s="1">
        <f t="shared" si="559"/>
        <v>1.76479682130285</v>
      </c>
      <c r="Y339" s="1">
        <f t="shared" si="560"/>
        <v>5.2430145291533607</v>
      </c>
      <c r="Z339" s="1">
        <f t="shared" si="561"/>
        <v>0.72105626094194775</v>
      </c>
      <c r="AA339" s="1">
        <f t="shared" si="562"/>
        <v>3.3934283969416472</v>
      </c>
      <c r="AB339" s="1">
        <f t="shared" si="563"/>
        <v>8.9038011988884017E-2</v>
      </c>
      <c r="AC339" s="1">
        <f t="shared" si="564"/>
        <v>0.41216053742466907</v>
      </c>
      <c r="AD339" s="1">
        <f t="shared" si="565"/>
        <v>7.5396482872300566E-2</v>
      </c>
      <c r="AE339" s="1">
        <f t="shared" si="566"/>
        <v>0.81436448487940238</v>
      </c>
      <c r="AF339" s="1">
        <f t="shared" si="567"/>
        <v>3.979153682622584E-2</v>
      </c>
      <c r="AG339" s="1">
        <f t="shared" si="568"/>
        <v>0.55258987156962625</v>
      </c>
      <c r="AH339" s="1">
        <f t="shared" si="569"/>
        <v>0</v>
      </c>
      <c r="AI339" s="1">
        <f t="shared" si="570"/>
        <v>0</v>
      </c>
      <c r="AJ339" s="1">
        <f t="shared" si="571"/>
        <v>2.6610523366694318E-2</v>
      </c>
      <c r="AK339" s="1">
        <f t="shared" si="572"/>
        <v>0.28742275936920081</v>
      </c>
      <c r="AL339" s="1">
        <f t="shared" si="573"/>
        <v>0</v>
      </c>
      <c r="AM339" s="1">
        <f t="shared" si="574"/>
        <v>0</v>
      </c>
      <c r="AN339" s="1">
        <f t="shared" si="575"/>
        <v>16.372120000000002</v>
      </c>
      <c r="AO339" s="1">
        <f t="shared" si="576"/>
        <v>25.349370000000008</v>
      </c>
    </row>
    <row r="340" spans="1:42">
      <c r="A340" s="15" t="s">
        <v>10</v>
      </c>
      <c r="B340" s="1">
        <f t="shared" si="537"/>
        <v>3.8788015126720468</v>
      </c>
      <c r="C340" s="1">
        <f t="shared" si="538"/>
        <v>3.404890570683933</v>
      </c>
      <c r="D340" s="1">
        <f t="shared" si="539"/>
        <v>1.2972058763425565</v>
      </c>
      <c r="E340" s="1">
        <f t="shared" si="540"/>
        <v>0.92332731027659076</v>
      </c>
      <c r="F340" s="1">
        <f t="shared" si="541"/>
        <v>0.99813213268497414</v>
      </c>
      <c r="G340" s="1">
        <f t="shared" si="542"/>
        <v>0.40081929069895378</v>
      </c>
      <c r="H340" s="1">
        <f t="shared" si="543"/>
        <v>1.2604800010273411</v>
      </c>
      <c r="I340" s="1">
        <f t="shared" si="544"/>
        <v>0.81643663686528212</v>
      </c>
      <c r="J340" s="1">
        <f t="shared" si="545"/>
        <v>2.1782632879066721</v>
      </c>
      <c r="K340" s="1">
        <f t="shared" si="546"/>
        <v>0.82470866881400795</v>
      </c>
      <c r="L340" s="1">
        <f t="shared" si="547"/>
        <v>3.9808951633267204</v>
      </c>
      <c r="M340" s="1">
        <f t="shared" si="548"/>
        <v>2.0756130457888826</v>
      </c>
      <c r="N340" s="1">
        <f t="shared" si="549"/>
        <v>0.24820427125650332</v>
      </c>
      <c r="O340" s="1">
        <f t="shared" si="550"/>
        <v>0.79684305481696782</v>
      </c>
      <c r="P340" s="1">
        <f t="shared" si="551"/>
        <v>0.13312292198687456</v>
      </c>
      <c r="Q340" s="1">
        <f t="shared" si="552"/>
        <v>0.40488835543086493</v>
      </c>
      <c r="R340" s="1">
        <f t="shared" si="553"/>
        <v>1.4847343521232697</v>
      </c>
      <c r="S340" s="1">
        <f t="shared" si="554"/>
        <v>0.4607581514935683</v>
      </c>
      <c r="T340" s="1">
        <f t="shared" si="555"/>
        <v>0.6795095524417738</v>
      </c>
      <c r="U340" s="1">
        <f t="shared" si="556"/>
        <v>0.34348093411548625</v>
      </c>
      <c r="V340" s="1">
        <f t="shared" si="557"/>
        <v>0.21173761129521435</v>
      </c>
      <c r="W340" s="1">
        <f t="shared" si="558"/>
        <v>0.25759678931516156</v>
      </c>
      <c r="X340" s="1">
        <f t="shared" si="559"/>
        <v>2.5061170919683855</v>
      </c>
      <c r="Y340" s="1">
        <f t="shared" si="560"/>
        <v>4.8260784160019314</v>
      </c>
      <c r="Z340" s="1">
        <f t="shared" si="561"/>
        <v>0.68717007805350427</v>
      </c>
      <c r="AA340" s="1">
        <f t="shared" si="562"/>
        <v>2.2822182403338998</v>
      </c>
      <c r="AB340" s="1">
        <f t="shared" si="563"/>
        <v>0.19017560283839224</v>
      </c>
      <c r="AC340" s="1">
        <f t="shared" si="564"/>
        <v>0.57841193632980703</v>
      </c>
      <c r="AD340" s="1">
        <f t="shared" si="565"/>
        <v>0</v>
      </c>
      <c r="AE340" s="1">
        <f t="shared" si="566"/>
        <v>0</v>
      </c>
      <c r="AF340" s="1">
        <f t="shared" si="567"/>
        <v>0</v>
      </c>
      <c r="AG340" s="1">
        <f t="shared" si="568"/>
        <v>0</v>
      </c>
      <c r="AH340" s="1">
        <f t="shared" si="569"/>
        <v>0</v>
      </c>
      <c r="AI340" s="1">
        <f t="shared" si="570"/>
        <v>0</v>
      </c>
      <c r="AJ340" s="1">
        <f t="shared" si="571"/>
        <v>3.6470544075773235E-2</v>
      </c>
      <c r="AK340" s="1">
        <f t="shared" si="572"/>
        <v>0.61354859903465608</v>
      </c>
      <c r="AL340" s="1">
        <f t="shared" si="573"/>
        <v>0</v>
      </c>
      <c r="AM340" s="1">
        <f t="shared" si="574"/>
        <v>0</v>
      </c>
      <c r="AN340" s="1">
        <f t="shared" si="575"/>
        <v>19.77102</v>
      </c>
      <c r="AO340" s="1">
        <f t="shared" si="576"/>
        <v>19.009619999999991</v>
      </c>
    </row>
    <row r="341" spans="1:42">
      <c r="A341" s="13" t="s">
        <v>11</v>
      </c>
      <c r="B341" s="1">
        <f t="shared" si="537"/>
        <v>3.8517791440696048</v>
      </c>
      <c r="C341" s="1">
        <f t="shared" si="538"/>
        <v>1.5859237002785238</v>
      </c>
      <c r="D341" s="1">
        <f t="shared" si="539"/>
        <v>1.4801964468109201</v>
      </c>
      <c r="E341" s="1">
        <f t="shared" si="540"/>
        <v>0.45133495356970693</v>
      </c>
      <c r="F341" s="1">
        <f t="shared" si="541"/>
        <v>1.6254160157094157</v>
      </c>
      <c r="G341" s="1">
        <f t="shared" si="542"/>
        <v>0.27717999362990092</v>
      </c>
      <c r="H341" s="1">
        <f t="shared" si="543"/>
        <v>1.4726242033412704</v>
      </c>
      <c r="I341" s="1">
        <f t="shared" si="544"/>
        <v>0.77871176153275024</v>
      </c>
      <c r="J341" s="1">
        <f t="shared" si="545"/>
        <v>1.403868778056538</v>
      </c>
      <c r="K341" s="1">
        <f t="shared" si="546"/>
        <v>0.24034259907106287</v>
      </c>
      <c r="L341" s="1">
        <f t="shared" si="547"/>
        <v>5.3398450025755801</v>
      </c>
      <c r="M341" s="1">
        <f t="shared" si="548"/>
        <v>1.2863447708642926</v>
      </c>
      <c r="N341" s="1">
        <f t="shared" si="549"/>
        <v>0.47974172204136972</v>
      </c>
      <c r="O341" s="1">
        <f t="shared" si="550"/>
        <v>0.69623469112647929</v>
      </c>
      <c r="P341" s="1">
        <f t="shared" si="551"/>
        <v>0.49623433348268703</v>
      </c>
      <c r="Q341" s="1">
        <f t="shared" si="552"/>
        <v>0.68226624062298813</v>
      </c>
      <c r="R341" s="1">
        <f t="shared" si="553"/>
        <v>1.1395234284763287</v>
      </c>
      <c r="S341" s="1">
        <f t="shared" si="554"/>
        <v>0.13743124497498271</v>
      </c>
      <c r="T341" s="1">
        <f t="shared" si="555"/>
        <v>0.98272926265751426</v>
      </c>
      <c r="U341" s="1">
        <f t="shared" si="556"/>
        <v>0.27022837975677289</v>
      </c>
      <c r="V341" s="1">
        <f t="shared" si="557"/>
        <v>0</v>
      </c>
      <c r="W341" s="1">
        <f t="shared" si="558"/>
        <v>0</v>
      </c>
      <c r="X341" s="1">
        <f t="shared" si="559"/>
        <v>5.2233273295935723</v>
      </c>
      <c r="Y341" s="1">
        <f t="shared" si="560"/>
        <v>4.5793960946281844</v>
      </c>
      <c r="Z341" s="1">
        <f t="shared" si="561"/>
        <v>1.5624541005163408</v>
      </c>
      <c r="AA341" s="1">
        <f t="shared" si="562"/>
        <v>2.3258330437423695</v>
      </c>
      <c r="AB341" s="1">
        <f t="shared" si="563"/>
        <v>0.12405858337067176</v>
      </c>
      <c r="AC341" s="1">
        <f t="shared" si="564"/>
        <v>0.49736574090545216</v>
      </c>
      <c r="AD341" s="1">
        <f t="shared" si="565"/>
        <v>6.7974530084971688E-2</v>
      </c>
      <c r="AE341" s="1">
        <f t="shared" si="566"/>
        <v>0.21806706213167265</v>
      </c>
      <c r="AF341" s="1">
        <f t="shared" si="567"/>
        <v>0.44129564852267827</v>
      </c>
      <c r="AG341" s="1">
        <f t="shared" si="568"/>
        <v>0.22868116913731443</v>
      </c>
      <c r="AH341" s="1">
        <f t="shared" si="569"/>
        <v>0.21117694060557129</v>
      </c>
      <c r="AI341" s="1">
        <f t="shared" si="570"/>
        <v>9.6781491895873886E-2</v>
      </c>
      <c r="AJ341" s="1">
        <f t="shared" si="571"/>
        <v>6.7974530084971688E-2</v>
      </c>
      <c r="AK341" s="1">
        <f t="shared" si="572"/>
        <v>0.21806706213167265</v>
      </c>
      <c r="AL341" s="1">
        <f t="shared" si="573"/>
        <v>0</v>
      </c>
      <c r="AM341" s="1">
        <f t="shared" si="574"/>
        <v>0</v>
      </c>
      <c r="AN341" s="1">
        <f t="shared" si="575"/>
        <v>25.970220000000005</v>
      </c>
      <c r="AO341" s="1">
        <f t="shared" si="576"/>
        <v>14.570190000000002</v>
      </c>
    </row>
    <row r="342" spans="1:42">
      <c r="A342" s="15" t="s">
        <v>12</v>
      </c>
      <c r="B342" s="1">
        <f t="shared" si="537"/>
        <v>2.9256121158091708</v>
      </c>
      <c r="C342" s="1">
        <f t="shared" si="538"/>
        <v>2.4356983082074009</v>
      </c>
      <c r="D342" s="1">
        <f t="shared" si="539"/>
        <v>0.58816168199273899</v>
      </c>
      <c r="E342" s="1">
        <f t="shared" si="540"/>
        <v>0.38725231394912679</v>
      </c>
      <c r="F342" s="1">
        <f t="shared" si="541"/>
        <v>0.64776180589766352</v>
      </c>
      <c r="G342" s="1">
        <f t="shared" si="542"/>
        <v>0.22130908314083542</v>
      </c>
      <c r="H342" s="1">
        <f t="shared" si="543"/>
        <v>0.57827059791749891</v>
      </c>
      <c r="I342" s="1">
        <f t="shared" si="544"/>
        <v>0.33922575779479397</v>
      </c>
      <c r="J342" s="1">
        <f t="shared" si="545"/>
        <v>1.9979371054689536</v>
      </c>
      <c r="K342" s="1">
        <f t="shared" si="546"/>
        <v>0.68786453252334001</v>
      </c>
      <c r="L342" s="1">
        <f t="shared" si="547"/>
        <v>5.1532312644258358</v>
      </c>
      <c r="M342" s="1">
        <f t="shared" si="548"/>
        <v>2.617151745229882</v>
      </c>
      <c r="N342" s="1">
        <f t="shared" si="549"/>
        <v>0.22009753682567917</v>
      </c>
      <c r="O342" s="1">
        <f t="shared" si="550"/>
        <v>0.35157043653632358</v>
      </c>
      <c r="P342" s="1">
        <f t="shared" si="551"/>
        <v>0.27004442462305783</v>
      </c>
      <c r="Q342" s="1">
        <f t="shared" si="552"/>
        <v>0.92705195521852846</v>
      </c>
      <c r="R342" s="1">
        <f t="shared" si="553"/>
        <v>2.3839471998044028</v>
      </c>
      <c r="S342" s="1">
        <f t="shared" si="554"/>
        <v>0.64123160097326748</v>
      </c>
      <c r="T342" s="1">
        <f t="shared" si="555"/>
        <v>0.58745681942509653</v>
      </c>
      <c r="U342" s="1">
        <f t="shared" si="556"/>
        <v>0.32363804930194734</v>
      </c>
      <c r="V342" s="1">
        <f t="shared" si="557"/>
        <v>0.88942014272576964</v>
      </c>
      <c r="W342" s="1">
        <f t="shared" si="558"/>
        <v>1.1965281831897059</v>
      </c>
      <c r="X342" s="1">
        <f t="shared" si="559"/>
        <v>3.0740190894431789</v>
      </c>
      <c r="Y342" s="1">
        <f t="shared" si="560"/>
        <v>5.4202338511352108</v>
      </c>
      <c r="Z342" s="1">
        <f t="shared" si="561"/>
        <v>0.98361397371650616</v>
      </c>
      <c r="AA342" s="1">
        <f t="shared" si="562"/>
        <v>3.0692605731554261</v>
      </c>
      <c r="AB342" s="1">
        <f t="shared" si="563"/>
        <v>0.14831971241445915</v>
      </c>
      <c r="AC342" s="1">
        <f t="shared" si="564"/>
        <v>0.40855685738585473</v>
      </c>
      <c r="AD342" s="1">
        <f t="shared" si="565"/>
        <v>0.42728667607777393</v>
      </c>
      <c r="AE342" s="1">
        <f t="shared" si="566"/>
        <v>0</v>
      </c>
      <c r="AF342" s="1">
        <f t="shared" si="567"/>
        <v>0.13256965574056168</v>
      </c>
      <c r="AG342" s="1">
        <f t="shared" si="568"/>
        <v>1.0955167263823877</v>
      </c>
      <c r="AH342" s="1">
        <f t="shared" si="569"/>
        <v>0.50495019769165461</v>
      </c>
      <c r="AI342" s="1">
        <f t="shared" si="570"/>
        <v>0.46364002587596925</v>
      </c>
      <c r="AJ342" s="1">
        <f t="shared" si="571"/>
        <v>0</v>
      </c>
      <c r="AK342" s="1">
        <f t="shared" si="572"/>
        <v>0</v>
      </c>
      <c r="AL342" s="1">
        <f t="shared" si="573"/>
        <v>0</v>
      </c>
      <c r="AM342" s="1">
        <f t="shared" si="574"/>
        <v>0</v>
      </c>
      <c r="AN342" s="1">
        <f t="shared" si="575"/>
        <v>21.512699999999995</v>
      </c>
      <c r="AO342" s="1">
        <f t="shared" si="576"/>
        <v>20.585729999999995</v>
      </c>
    </row>
    <row r="343" spans="1:42">
      <c r="B343" s="21"/>
      <c r="C343" s="21"/>
      <c r="D343" s="21"/>
      <c r="E343" s="21"/>
      <c r="F343" s="21"/>
      <c r="G343" s="21"/>
      <c r="H343" s="21"/>
      <c r="I343" s="21"/>
    </row>
    <row r="344" spans="1:42" ht="22.5">
      <c r="B344" s="16" t="s">
        <v>37</v>
      </c>
      <c r="C344" s="25"/>
      <c r="D344" s="16" t="s">
        <v>38</v>
      </c>
      <c r="E344" s="16"/>
      <c r="F344" s="16" t="s">
        <v>154</v>
      </c>
      <c r="G344" s="16"/>
      <c r="H344" s="16" t="s">
        <v>39</v>
      </c>
      <c r="I344" s="16"/>
      <c r="J344" s="16" t="s">
        <v>40</v>
      </c>
      <c r="K344" s="16"/>
      <c r="L344" s="16" t="s">
        <v>51</v>
      </c>
      <c r="M344" s="16"/>
      <c r="N344" s="16" t="s">
        <v>158</v>
      </c>
      <c r="O344" s="16"/>
      <c r="P344" s="16" t="s">
        <v>159</v>
      </c>
      <c r="Q344" s="16"/>
      <c r="R344" s="16" t="s">
        <v>161</v>
      </c>
      <c r="S344" s="16"/>
      <c r="T344" s="16" t="s">
        <v>55</v>
      </c>
      <c r="U344" s="16"/>
      <c r="V344" s="16" t="s">
        <v>163</v>
      </c>
      <c r="W344" s="16"/>
      <c r="X344" s="16" t="s">
        <v>165</v>
      </c>
      <c r="Y344" s="16"/>
      <c r="Z344" s="16" t="s">
        <v>167</v>
      </c>
      <c r="AA344" s="16"/>
      <c r="AB344" s="16" t="s">
        <v>169</v>
      </c>
      <c r="AC344" s="16"/>
      <c r="AD344" s="16" t="s">
        <v>171</v>
      </c>
      <c r="AE344" s="16"/>
      <c r="AF344" s="16" t="s">
        <v>173</v>
      </c>
      <c r="AG344" s="16"/>
      <c r="AH344" s="16" t="s">
        <v>174</v>
      </c>
      <c r="AI344" s="16"/>
      <c r="AJ344" s="16" t="s">
        <v>61</v>
      </c>
      <c r="AK344" s="16"/>
      <c r="AL344" s="16" t="s">
        <v>175</v>
      </c>
      <c r="AM344" s="16"/>
      <c r="AN344" s="23" t="s">
        <v>177</v>
      </c>
      <c r="AO344" s="23"/>
    </row>
    <row r="345" spans="1:42">
      <c r="A345" s="22" t="s">
        <v>25</v>
      </c>
      <c r="B345" s="16" t="s">
        <v>30</v>
      </c>
      <c r="C345" s="16" t="s">
        <v>31</v>
      </c>
      <c r="D345" s="16" t="s">
        <v>30</v>
      </c>
      <c r="E345" s="16" t="s">
        <v>31</v>
      </c>
      <c r="F345" s="16" t="s">
        <v>30</v>
      </c>
      <c r="G345" s="16" t="s">
        <v>31</v>
      </c>
      <c r="H345" s="16" t="s">
        <v>30</v>
      </c>
      <c r="I345" s="16" t="s">
        <v>31</v>
      </c>
      <c r="J345" s="16" t="s">
        <v>30</v>
      </c>
      <c r="K345" s="16" t="s">
        <v>31</v>
      </c>
      <c r="L345" s="16" t="s">
        <v>30</v>
      </c>
      <c r="M345" s="16" t="s">
        <v>31</v>
      </c>
      <c r="N345" s="16" t="s">
        <v>30</v>
      </c>
      <c r="O345" s="16" t="s">
        <v>31</v>
      </c>
      <c r="P345" s="16" t="s">
        <v>30</v>
      </c>
      <c r="Q345" s="16" t="s">
        <v>31</v>
      </c>
      <c r="R345" s="16" t="s">
        <v>30</v>
      </c>
      <c r="S345" s="16" t="s">
        <v>31</v>
      </c>
      <c r="T345" s="16" t="s">
        <v>30</v>
      </c>
      <c r="U345" s="16" t="s">
        <v>31</v>
      </c>
      <c r="V345" s="16" t="s">
        <v>30</v>
      </c>
      <c r="W345" s="16" t="s">
        <v>31</v>
      </c>
      <c r="X345" s="16" t="s">
        <v>30</v>
      </c>
      <c r="Y345" s="16" t="s">
        <v>31</v>
      </c>
      <c r="Z345" s="16" t="s">
        <v>30</v>
      </c>
      <c r="AA345" s="16" t="s">
        <v>31</v>
      </c>
      <c r="AB345" s="16" t="s">
        <v>30</v>
      </c>
      <c r="AC345" s="16" t="s">
        <v>31</v>
      </c>
      <c r="AD345" s="16" t="s">
        <v>30</v>
      </c>
      <c r="AE345" s="16" t="s">
        <v>31</v>
      </c>
      <c r="AF345" s="16" t="s">
        <v>30</v>
      </c>
      <c r="AG345" s="16" t="s">
        <v>31</v>
      </c>
      <c r="AH345" s="16" t="s">
        <v>30</v>
      </c>
      <c r="AI345" s="16" t="s">
        <v>31</v>
      </c>
      <c r="AJ345" s="16" t="s">
        <v>30</v>
      </c>
      <c r="AK345" s="16" t="s">
        <v>31</v>
      </c>
      <c r="AL345" s="16" t="s">
        <v>30</v>
      </c>
      <c r="AM345" s="16" t="s">
        <v>31</v>
      </c>
      <c r="AN345" s="23" t="s">
        <v>30</v>
      </c>
      <c r="AO345" s="23" t="s">
        <v>31</v>
      </c>
    </row>
    <row r="346" spans="1:42">
      <c r="A346" s="11" t="s">
        <v>5</v>
      </c>
      <c r="B346" s="1">
        <f t="shared" ref="B346:B354" si="577">(B308+B320)/($AN308+$AN320)*$O199</f>
        <v>1.520038409915131</v>
      </c>
      <c r="C346" s="1">
        <f t="shared" ref="C346:C354" si="578">(C308+C320)/($AO308+$AO320)*$P199</f>
        <v>1.9149214849881253</v>
      </c>
      <c r="D346" s="1">
        <f t="shared" ref="D346:D354" si="579">(D308+D320)/($AN308+$AN320)*$O199</f>
        <v>0.44188056241247919</v>
      </c>
      <c r="E346" s="1">
        <f t="shared" ref="E346:E354" si="580">(E308+E320)/($AO308+$AO320)*$P199</f>
        <v>0.40530089723661694</v>
      </c>
      <c r="F346" s="1">
        <f t="shared" ref="F346:F354" si="581">(F308+F320)/($AN308+$AN320)*$O199</f>
        <v>0.30154797899731556</v>
      </c>
      <c r="G346" s="1">
        <f t="shared" ref="G346:G354" si="582">(G308+G320)/($AO308+$AO320)*$P199</f>
        <v>0.17195302607074028</v>
      </c>
      <c r="H346" s="1">
        <f t="shared" ref="H346:H354" si="583">(H308+H320)/($AN308+$AN320)*$O199</f>
        <v>0.19656411892199144</v>
      </c>
      <c r="I346" s="1">
        <f t="shared" ref="I346:I354" si="584">(I308+I320)/($AO308+$AO320)*$P199</f>
        <v>0.26590455606638574</v>
      </c>
      <c r="J346" s="1">
        <f t="shared" ref="J346:J354" si="585">(J308+J320)/($AN308+$AN320)*$O199</f>
        <v>0.92412827967668543</v>
      </c>
      <c r="K346" s="1">
        <f t="shared" ref="K346:K354" si="586">(K308+K320)/($AO308+$AO320)*$P199</f>
        <v>0.46529118542769937</v>
      </c>
      <c r="L346" s="1">
        <f t="shared" ref="L346:L354" si="587">(L308+L320)/($AN308+$AN320)*$O199</f>
        <v>1.0912676694725623</v>
      </c>
      <c r="M346" s="1">
        <f t="shared" ref="M346:M354" si="588">(M308+M320)/($AO308+$AO320)*$P199</f>
        <v>0.8321314169193379</v>
      </c>
      <c r="N346" s="1">
        <f t="shared" ref="N346:N354" si="589">(N308+N320)/($AN308+$AN320)*$O199</f>
        <v>0.18332961198497608</v>
      </c>
      <c r="O346" s="1">
        <f t="shared" ref="O346:O354" si="590">(O308+O320)/($AO308+$AO320)*$P199</f>
        <v>0.69247012222570103</v>
      </c>
      <c r="P346" s="1">
        <f t="shared" ref="P346:P354" si="591">(P308+P320)/($AN308+$AN320)*$O199</f>
        <v>6.627078499716485E-2</v>
      </c>
      <c r="Q346" s="1">
        <f t="shared" ref="Q346:Q354" si="592">(Q308+Q320)/($AO308+$AO320)*$P199</f>
        <v>0.27964838670990022</v>
      </c>
      <c r="R346" s="1">
        <f t="shared" ref="R346:R354" si="593">(R308+R320)/($AN308+$AN320)*$O199</f>
        <v>0.55979891858536257</v>
      </c>
      <c r="S346" s="1">
        <f t="shared" ref="S346:S354" si="594">(S308+S320)/($AO308+$AO320)*$P199</f>
        <v>0.22903546080955337</v>
      </c>
      <c r="T346" s="1">
        <f t="shared" ref="T346:T354" si="595">(T308+T320)/($AN308+$AN320)*$O199</f>
        <v>0.23461453015842479</v>
      </c>
      <c r="U346" s="1">
        <f t="shared" ref="U346:U354" si="596">(U308+U320)/($AO308+$AO320)*$P199</f>
        <v>0.15031072939007856</v>
      </c>
      <c r="V346" s="1">
        <f t="shared" ref="V346:V354" si="597">(V308+V320)/($AN308+$AN320)*$O199</f>
        <v>4.9915449335806467E-2</v>
      </c>
      <c r="W346" s="1">
        <f t="shared" ref="W346:W354" si="598">(W308+W320)/($AO308+$AO320)*$P199</f>
        <v>9.1225315102053214E-2</v>
      </c>
      <c r="X346" s="1">
        <f t="shared" ref="X346:X354" si="599">(X308+X320)/($AN308+$AN320)*$O199</f>
        <v>0.51870638707813466</v>
      </c>
      <c r="Y346" s="1">
        <f t="shared" ref="Y346:Y354" si="600">(Y308+Y320)/($AO308+$AO320)*$P199</f>
        <v>1.3278572912494104</v>
      </c>
      <c r="Z346" s="1">
        <f t="shared" ref="Z346:Z354" si="601">(Z308+Z320)/($AN308+$AN320)*$O199</f>
        <v>0.34634052007605803</v>
      </c>
      <c r="AA346" s="1">
        <f t="shared" ref="AA346:AA354" si="602">(AA308+AA320)/($AO308+$AO320)*$P199</f>
        <v>1.5447819841824422</v>
      </c>
      <c r="AB346" s="1">
        <f t="shared" ref="AB346:AB354" si="603">(AB308+AB320)/($AN308+$AN320)*$O199</f>
        <v>1.6481879948287974E-2</v>
      </c>
      <c r="AC346" s="1">
        <f t="shared" ref="AC346:AC354" si="604">(AC308+AC320)/($AO308+$AO320)*$P199</f>
        <v>8.0875957676932037E-2</v>
      </c>
      <c r="AD346" s="1">
        <f t="shared" ref="AD346:AD354" si="605">(AD308+AD320)/($AN308+$AN320)*$O199</f>
        <v>2.3915950849552298E-2</v>
      </c>
      <c r="AE346" s="1">
        <f t="shared" ref="AE346:AE354" si="606">(AE308+AE320)/($AO308+$AO320)*$P199</f>
        <v>0.16967199883737771</v>
      </c>
      <c r="AF346" s="1">
        <f t="shared" ref="AF346:AF354" si="607">(AF308+AF320)/($AN308+$AN320)*$O199</f>
        <v>1.0764911115407687E-2</v>
      </c>
      <c r="AG346" s="1">
        <f t="shared" ref="AG346:AG354" si="608">(AG308+AG320)/($AO308+$AO320)*$P199</f>
        <v>5.931018144098564E-2</v>
      </c>
      <c r="AH346" s="1">
        <f t="shared" ref="AH346:AH354" si="609">(AH308+AH320)/($AN308+$AN320)*$O199</f>
        <v>9.3520144229176597E-3</v>
      </c>
      <c r="AI346" s="1">
        <f t="shared" ref="AI346:AI354" si="610">(AI308+AI320)/($AO308+$AO320)*$P199</f>
        <v>2.7069880989095581E-2</v>
      </c>
      <c r="AJ346" s="1">
        <f t="shared" ref="AJ346:AJ354" si="611">(AJ308+AJ320)/($AN308+$AN320)*$O199</f>
        <v>9.0307983048164477E-3</v>
      </c>
      <c r="AK346" s="1">
        <f t="shared" ref="AK346:AK354" si="612">(AK308+AK320)/($AO308+$AO320)*$P199</f>
        <v>0.12113444195424188</v>
      </c>
      <c r="AL346" s="1">
        <f t="shared" ref="AL346:AL354" si="613">(AL308+AL320)/($AN308+$AN320)*$O199</f>
        <v>2.9885800440610143E-2</v>
      </c>
      <c r="AM346" s="1">
        <f t="shared" ref="AM346:AM354" si="614">(AM308+AM320)/($AO308+$AO320)*$P199</f>
        <v>6.2706306029637351E-2</v>
      </c>
      <c r="AN346" s="1">
        <f>SUM(AL346,AJ346,AH346,AF346,AD346,AB346,Z346,X346,V346,T346,R346,P346,N346,L346,J346,H346,F346,D346,B346)</f>
        <v>6.5338345766936845</v>
      </c>
      <c r="AO346" s="1">
        <f>SUM(AM346,AK346,AI346,AG346,AE346,AC346,AA346,Y346,W346,U346,S346,Q346,O346,M346,K346,I346,G346,E346,C346)</f>
        <v>8.8916006233063136</v>
      </c>
      <c r="AP346" s="1">
        <f>SUM(AN346:AO346)</f>
        <v>15.425435199999999</v>
      </c>
    </row>
    <row r="347" spans="1:42">
      <c r="A347" s="13" t="s">
        <v>13</v>
      </c>
      <c r="B347" s="1">
        <f t="shared" si="577"/>
        <v>9.084780268751845E-2</v>
      </c>
      <c r="C347" s="1">
        <f t="shared" si="578"/>
        <v>0.10334971612488569</v>
      </c>
      <c r="D347" s="1">
        <f t="shared" si="579"/>
        <v>4.2352657732820306E-2</v>
      </c>
      <c r="E347" s="1">
        <f t="shared" si="580"/>
        <v>3.6502422763563101E-2</v>
      </c>
      <c r="F347" s="1">
        <f t="shared" si="581"/>
        <v>2.5429442437063757E-2</v>
      </c>
      <c r="G347" s="1">
        <f t="shared" si="582"/>
        <v>1.3738541935208431E-2</v>
      </c>
      <c r="H347" s="1">
        <f t="shared" si="583"/>
        <v>5.9351240022198206E-3</v>
      </c>
      <c r="I347" s="1">
        <f t="shared" si="584"/>
        <v>1.0175380582031089E-2</v>
      </c>
      <c r="J347" s="1">
        <f t="shared" si="585"/>
        <v>7.5460601680210806E-2</v>
      </c>
      <c r="K347" s="1">
        <f t="shared" si="586"/>
        <v>3.4660113497448297E-2</v>
      </c>
      <c r="L347" s="1">
        <f t="shared" si="587"/>
        <v>4.8392249779580954E-2</v>
      </c>
      <c r="M347" s="1">
        <f t="shared" si="588"/>
        <v>3.4940924925525932E-2</v>
      </c>
      <c r="N347" s="1">
        <f t="shared" si="589"/>
        <v>1.6437772563204354E-2</v>
      </c>
      <c r="O347" s="1">
        <f t="shared" si="590"/>
        <v>5.7414144638493557E-2</v>
      </c>
      <c r="P347" s="1">
        <f t="shared" si="591"/>
        <v>1.0354552481767976E-2</v>
      </c>
      <c r="Q347" s="1">
        <f t="shared" si="592"/>
        <v>3.9347580267757122E-2</v>
      </c>
      <c r="R347" s="1">
        <f t="shared" si="593"/>
        <v>3.0631093116961921E-2</v>
      </c>
      <c r="S347" s="1">
        <f t="shared" si="594"/>
        <v>1.0799586582392686E-2</v>
      </c>
      <c r="T347" s="1">
        <f t="shared" si="595"/>
        <v>2.2624760207116304E-2</v>
      </c>
      <c r="U347" s="1">
        <f t="shared" si="596"/>
        <v>1.3487831174893919E-2</v>
      </c>
      <c r="V347" s="1">
        <f t="shared" si="597"/>
        <v>5.9374531171925539E-3</v>
      </c>
      <c r="W347" s="1">
        <f t="shared" si="598"/>
        <v>8.7262464529281672E-3</v>
      </c>
      <c r="X347" s="1">
        <f t="shared" si="599"/>
        <v>1.5040125027214879E-2</v>
      </c>
      <c r="Y347" s="1">
        <f t="shared" si="600"/>
        <v>3.5087805348013701E-2</v>
      </c>
      <c r="Z347" s="1">
        <f t="shared" si="601"/>
        <v>3.3990960726315023E-2</v>
      </c>
      <c r="AA347" s="1">
        <f t="shared" si="602"/>
        <v>0.13846465314056855</v>
      </c>
      <c r="AB347" s="1">
        <f t="shared" si="603"/>
        <v>7.4659490421729756E-4</v>
      </c>
      <c r="AC347" s="1">
        <f t="shared" si="604"/>
        <v>2.7431674011183416E-3</v>
      </c>
      <c r="AD347" s="1">
        <f t="shared" si="605"/>
        <v>2.4544583566477873E-3</v>
      </c>
      <c r="AE347" s="1">
        <f t="shared" si="606"/>
        <v>2.1042616637787552E-2</v>
      </c>
      <c r="AF347" s="1">
        <f t="shared" si="607"/>
        <v>0</v>
      </c>
      <c r="AG347" s="1">
        <f t="shared" si="608"/>
        <v>0</v>
      </c>
      <c r="AH347" s="1">
        <f t="shared" si="609"/>
        <v>0</v>
      </c>
      <c r="AI347" s="1">
        <f t="shared" si="610"/>
        <v>0</v>
      </c>
      <c r="AJ347" s="1">
        <f t="shared" si="611"/>
        <v>1.636305571098525E-3</v>
      </c>
      <c r="AK347" s="1">
        <f t="shared" si="612"/>
        <v>1.9183343710545944E-2</v>
      </c>
      <c r="AL347" s="1">
        <f t="shared" si="613"/>
        <v>6.8676328545529269E-3</v>
      </c>
      <c r="AM347" s="1">
        <f t="shared" si="614"/>
        <v>1.2497752571134287E-2</v>
      </c>
      <c r="AN347" s="1">
        <f t="shared" ref="AN347:AN354" si="615">SUM(AL347,AJ347,AH347,AF347,AD347,AB347,Z347,X347,V347,T347,R347,P347,N347,L347,J347,H347,F347,D347,B347)</f>
        <v>0.43513958724570362</v>
      </c>
      <c r="AO347" s="1">
        <f t="shared" ref="AO347:AO354" si="616">SUM(AM347,AK347,AI347,AG347,AE347,AC347,AA347,Y347,W347,U347,S347,Q347,O347,M347,K347,I347,G347,E347,C347)</f>
        <v>0.59216182775429638</v>
      </c>
    </row>
    <row r="348" spans="1:42">
      <c r="A348" s="15" t="s">
        <v>6</v>
      </c>
      <c r="B348" s="1">
        <f t="shared" si="577"/>
        <v>0.197547168558147</v>
      </c>
      <c r="C348" s="1">
        <f t="shared" si="578"/>
        <v>0.25667255589916588</v>
      </c>
      <c r="D348" s="1">
        <f t="shared" si="579"/>
        <v>6.2429137606056409E-2</v>
      </c>
      <c r="E348" s="1">
        <f t="shared" si="580"/>
        <v>5.6946978488460663E-2</v>
      </c>
      <c r="F348" s="1">
        <f t="shared" si="581"/>
        <v>3.5009162602684746E-2</v>
      </c>
      <c r="G348" s="1">
        <f t="shared" si="582"/>
        <v>1.9835675539350773E-2</v>
      </c>
      <c r="H348" s="1">
        <f t="shared" si="583"/>
        <v>1.1652365420992697E-2</v>
      </c>
      <c r="I348" s="1">
        <f t="shared" si="584"/>
        <v>1.6816040903778938E-2</v>
      </c>
      <c r="J348" s="1">
        <f t="shared" si="585"/>
        <v>0.11694681902002314</v>
      </c>
      <c r="K348" s="1">
        <f t="shared" si="586"/>
        <v>5.7969780150036711E-2</v>
      </c>
      <c r="L348" s="1">
        <f t="shared" si="587"/>
        <v>0.12332394252264446</v>
      </c>
      <c r="M348" s="1">
        <f t="shared" si="588"/>
        <v>9.8851969481189406E-2</v>
      </c>
      <c r="N348" s="1">
        <f t="shared" si="589"/>
        <v>3.351916373971197E-2</v>
      </c>
      <c r="O348" s="1">
        <f t="shared" si="590"/>
        <v>0.11420860798837663</v>
      </c>
      <c r="P348" s="1">
        <f t="shared" si="591"/>
        <v>3.5194886811055811E-3</v>
      </c>
      <c r="Q348" s="1">
        <f t="shared" si="592"/>
        <v>1.390036035305801E-2</v>
      </c>
      <c r="R348" s="1">
        <f t="shared" si="593"/>
        <v>4.8727312864987736E-2</v>
      </c>
      <c r="S348" s="1">
        <f t="shared" si="594"/>
        <v>2.2654027833353775E-2</v>
      </c>
      <c r="T348" s="1">
        <f t="shared" si="595"/>
        <v>1.4813155553774443E-2</v>
      </c>
      <c r="U348" s="1">
        <f t="shared" si="596"/>
        <v>9.1259073954656801E-3</v>
      </c>
      <c r="V348" s="1">
        <f t="shared" si="597"/>
        <v>2.7989474509555723E-3</v>
      </c>
      <c r="W348" s="1">
        <f t="shared" si="598"/>
        <v>4.4218216568133869E-3</v>
      </c>
      <c r="X348" s="1">
        <f t="shared" si="599"/>
        <v>3.2552500736309956E-2</v>
      </c>
      <c r="Y348" s="1">
        <f t="shared" si="600"/>
        <v>8.1021571529734424E-2</v>
      </c>
      <c r="Z348" s="1">
        <f t="shared" si="601"/>
        <v>4.4624719254453792E-2</v>
      </c>
      <c r="AA348" s="1">
        <f t="shared" si="602"/>
        <v>0.20182832417699964</v>
      </c>
      <c r="AB348" s="1">
        <f t="shared" si="603"/>
        <v>0</v>
      </c>
      <c r="AC348" s="1">
        <f t="shared" si="604"/>
        <v>0</v>
      </c>
      <c r="AD348" s="1">
        <f t="shared" si="605"/>
        <v>2.7548688546686997E-3</v>
      </c>
      <c r="AE348" s="1">
        <f t="shared" si="606"/>
        <v>2.5387749275080598E-2</v>
      </c>
      <c r="AF348" s="1">
        <f t="shared" si="607"/>
        <v>0</v>
      </c>
      <c r="AG348" s="1">
        <f t="shared" si="608"/>
        <v>0</v>
      </c>
      <c r="AH348" s="1">
        <f t="shared" si="609"/>
        <v>0</v>
      </c>
      <c r="AI348" s="1">
        <f t="shared" si="610"/>
        <v>0</v>
      </c>
      <c r="AJ348" s="1">
        <f t="shared" si="611"/>
        <v>9.642040991340448E-4</v>
      </c>
      <c r="AK348" s="1">
        <f t="shared" si="612"/>
        <v>8.8857122462782084E-3</v>
      </c>
      <c r="AL348" s="1">
        <f t="shared" si="613"/>
        <v>5.1780366113194261E-3</v>
      </c>
      <c r="AM348" s="1">
        <f t="shared" si="614"/>
        <v>1.3553363505887784E-2</v>
      </c>
      <c r="AN348" s="1">
        <f t="shared" si="615"/>
        <v>0.73636099357696971</v>
      </c>
      <c r="AO348" s="1">
        <f t="shared" si="616"/>
        <v>1.0020804464230304</v>
      </c>
    </row>
    <row r="349" spans="1:42">
      <c r="A349" s="13" t="s">
        <v>7</v>
      </c>
      <c r="B349" s="1">
        <f t="shared" si="577"/>
        <v>0.10689985553154602</v>
      </c>
      <c r="C349" s="1">
        <f t="shared" si="578"/>
        <v>0.16318929719699013</v>
      </c>
      <c r="D349" s="1">
        <f t="shared" si="579"/>
        <v>2.6138977335540943E-2</v>
      </c>
      <c r="E349" s="1">
        <f t="shared" si="580"/>
        <v>2.7994095691438892E-2</v>
      </c>
      <c r="F349" s="1">
        <f t="shared" si="581"/>
        <v>1.4768400459765664E-2</v>
      </c>
      <c r="G349" s="1">
        <f t="shared" si="582"/>
        <v>1.0171056743917762E-2</v>
      </c>
      <c r="H349" s="1">
        <f t="shared" si="583"/>
        <v>4.7969687161290315E-3</v>
      </c>
      <c r="I349" s="1">
        <f t="shared" si="584"/>
        <v>4.8374640647899014E-3</v>
      </c>
      <c r="J349" s="1">
        <f t="shared" si="585"/>
        <v>8.0597922468329614E-2</v>
      </c>
      <c r="K349" s="1">
        <f t="shared" si="586"/>
        <v>4.7927774704894253E-2</v>
      </c>
      <c r="L349" s="1">
        <f t="shared" si="587"/>
        <v>6.3797713926492888E-2</v>
      </c>
      <c r="M349" s="1">
        <f t="shared" si="588"/>
        <v>6.0959685881012915E-2</v>
      </c>
      <c r="N349" s="1">
        <f t="shared" si="589"/>
        <v>1.0421054778924823E-2</v>
      </c>
      <c r="O349" s="1">
        <f t="shared" si="590"/>
        <v>4.6476927289105983E-2</v>
      </c>
      <c r="P349" s="1">
        <f t="shared" si="591"/>
        <v>1.6404892403882791E-3</v>
      </c>
      <c r="Q349" s="1">
        <f t="shared" si="592"/>
        <v>7.7681959407619669E-3</v>
      </c>
      <c r="R349" s="1">
        <f t="shared" si="593"/>
        <v>5.1619728743843213E-2</v>
      </c>
      <c r="S349" s="1">
        <f t="shared" si="594"/>
        <v>2.5311040793519212E-2</v>
      </c>
      <c r="T349" s="1">
        <f t="shared" si="595"/>
        <v>1.0582899787328324E-2</v>
      </c>
      <c r="U349" s="1">
        <f t="shared" si="596"/>
        <v>4.326998747622727E-3</v>
      </c>
      <c r="V349" s="1">
        <f t="shared" si="597"/>
        <v>0</v>
      </c>
      <c r="W349" s="1">
        <f t="shared" si="598"/>
        <v>0</v>
      </c>
      <c r="X349" s="1">
        <f t="shared" si="599"/>
        <v>2.0961599983484295E-2</v>
      </c>
      <c r="Y349" s="1">
        <f t="shared" si="600"/>
        <v>6.2703934086965576E-2</v>
      </c>
      <c r="Z349" s="1">
        <f t="shared" si="601"/>
        <v>1.7209602958532778E-2</v>
      </c>
      <c r="AA349" s="1">
        <f t="shared" si="602"/>
        <v>9.5515434928674925E-2</v>
      </c>
      <c r="AB349" s="1">
        <f t="shared" si="603"/>
        <v>0</v>
      </c>
      <c r="AC349" s="1">
        <f t="shared" si="604"/>
        <v>0</v>
      </c>
      <c r="AD349" s="1">
        <f t="shared" si="605"/>
        <v>0</v>
      </c>
      <c r="AE349" s="1">
        <f t="shared" si="606"/>
        <v>0</v>
      </c>
      <c r="AF349" s="1">
        <f t="shared" si="607"/>
        <v>0</v>
      </c>
      <c r="AG349" s="1">
        <f t="shared" si="608"/>
        <v>0</v>
      </c>
      <c r="AH349" s="1">
        <f t="shared" si="609"/>
        <v>0</v>
      </c>
      <c r="AI349" s="1">
        <f t="shared" si="610"/>
        <v>0</v>
      </c>
      <c r="AJ349" s="1">
        <f t="shared" si="611"/>
        <v>0</v>
      </c>
      <c r="AK349" s="1">
        <f t="shared" si="612"/>
        <v>0</v>
      </c>
      <c r="AL349" s="1">
        <f t="shared" si="613"/>
        <v>0</v>
      </c>
      <c r="AM349" s="1">
        <f t="shared" si="614"/>
        <v>0</v>
      </c>
      <c r="AN349" s="1">
        <f t="shared" si="615"/>
        <v>0.40943521393030591</v>
      </c>
      <c r="AO349" s="1">
        <f t="shared" si="616"/>
        <v>0.5571819060696942</v>
      </c>
    </row>
    <row r="350" spans="1:42">
      <c r="A350" s="15" t="s">
        <v>8</v>
      </c>
      <c r="B350" s="1">
        <f t="shared" si="577"/>
        <v>0.51189380954888186</v>
      </c>
      <c r="C350" s="1">
        <f t="shared" si="578"/>
        <v>0.64672139146213847</v>
      </c>
      <c r="D350" s="1">
        <f t="shared" si="579"/>
        <v>0.11264581884776759</v>
      </c>
      <c r="E350" s="1">
        <f t="shared" si="580"/>
        <v>9.8454989192733891E-2</v>
      </c>
      <c r="F350" s="1">
        <f t="shared" si="581"/>
        <v>7.4867647925085212E-2</v>
      </c>
      <c r="G350" s="1">
        <f t="shared" si="582"/>
        <v>4.5988107350005226E-2</v>
      </c>
      <c r="H350" s="1">
        <f t="shared" si="583"/>
        <v>7.4154171189702675E-2</v>
      </c>
      <c r="I350" s="1">
        <f t="shared" si="584"/>
        <v>0.19495579404973121</v>
      </c>
      <c r="J350" s="1">
        <f t="shared" si="585"/>
        <v>0.22159371814666981</v>
      </c>
      <c r="K350" s="1">
        <f t="shared" si="586"/>
        <v>0.11159891505171457</v>
      </c>
      <c r="L350" s="1">
        <f t="shared" si="587"/>
        <v>0.28219246031907042</v>
      </c>
      <c r="M350" s="1">
        <f t="shared" si="588"/>
        <v>0.2138300753530481</v>
      </c>
      <c r="N350" s="1">
        <f t="shared" si="589"/>
        <v>5.7859025262467334E-2</v>
      </c>
      <c r="O350" s="1">
        <f t="shared" si="590"/>
        <v>0.23494424667371805</v>
      </c>
      <c r="P350" s="1">
        <f t="shared" si="591"/>
        <v>1.1429342242915985E-2</v>
      </c>
      <c r="Q350" s="1">
        <f t="shared" si="592"/>
        <v>5.3875725882157936E-2</v>
      </c>
      <c r="R350" s="1">
        <f t="shared" si="593"/>
        <v>0.20831788602583459</v>
      </c>
      <c r="S350" s="1">
        <f t="shared" si="594"/>
        <v>8.2073101532694648E-2</v>
      </c>
      <c r="T350" s="1">
        <f t="shared" si="595"/>
        <v>7.8762156456832474E-2</v>
      </c>
      <c r="U350" s="1">
        <f t="shared" si="596"/>
        <v>5.1775077194503104E-2</v>
      </c>
      <c r="V350" s="1">
        <f t="shared" si="597"/>
        <v>1.1504967786055264E-2</v>
      </c>
      <c r="W350" s="1">
        <f t="shared" si="598"/>
        <v>2.7657683417807295E-2</v>
      </c>
      <c r="X350" s="1">
        <f t="shared" si="599"/>
        <v>0.13118339466418566</v>
      </c>
      <c r="Y350" s="1">
        <f t="shared" si="600"/>
        <v>0.33683636943069811</v>
      </c>
      <c r="Z350" s="1">
        <f t="shared" si="601"/>
        <v>8.4073339775191866E-2</v>
      </c>
      <c r="AA350" s="1">
        <f t="shared" si="602"/>
        <v>0.3655714492349415</v>
      </c>
      <c r="AB350" s="1">
        <f t="shared" si="603"/>
        <v>0</v>
      </c>
      <c r="AC350" s="1">
        <f t="shared" si="604"/>
        <v>0</v>
      </c>
      <c r="AD350" s="1">
        <f t="shared" si="605"/>
        <v>4.3645664403361116E-3</v>
      </c>
      <c r="AE350" s="1">
        <f t="shared" si="606"/>
        <v>4.118591785755104E-2</v>
      </c>
      <c r="AF350" s="1">
        <f t="shared" si="607"/>
        <v>0</v>
      </c>
      <c r="AG350" s="1">
        <f t="shared" si="608"/>
        <v>0</v>
      </c>
      <c r="AH350" s="1">
        <f t="shared" si="609"/>
        <v>0</v>
      </c>
      <c r="AI350" s="1">
        <f t="shared" si="610"/>
        <v>3.0290144537500976E-2</v>
      </c>
      <c r="AJ350" s="1">
        <f t="shared" si="611"/>
        <v>0</v>
      </c>
      <c r="AK350" s="1">
        <f t="shared" si="612"/>
        <v>0</v>
      </c>
      <c r="AL350" s="1">
        <f t="shared" si="613"/>
        <v>6.2326184619913788E-3</v>
      </c>
      <c r="AM350" s="1">
        <f t="shared" si="614"/>
        <v>1.0502438686067693E-2</v>
      </c>
      <c r="AN350" s="1">
        <f t="shared" si="615"/>
        <v>1.8710749230929884</v>
      </c>
      <c r="AO350" s="1">
        <f t="shared" si="616"/>
        <v>2.5462614269070118</v>
      </c>
    </row>
    <row r="351" spans="1:42">
      <c r="A351" s="13" t="s">
        <v>9</v>
      </c>
      <c r="B351" s="1">
        <f t="shared" si="577"/>
        <v>7.2116934196081811E-2</v>
      </c>
      <c r="C351" s="1">
        <f t="shared" si="578"/>
        <v>8.9073751887349145E-2</v>
      </c>
      <c r="D351" s="1">
        <f t="shared" si="579"/>
        <v>1.0758053070990396E-2</v>
      </c>
      <c r="E351" s="1">
        <f t="shared" si="580"/>
        <v>9.2844952212962854E-3</v>
      </c>
      <c r="F351" s="1">
        <f t="shared" si="581"/>
        <v>1.2054162959106088E-2</v>
      </c>
      <c r="G351" s="1">
        <f t="shared" si="582"/>
        <v>6.8377689248437208E-3</v>
      </c>
      <c r="H351" s="1">
        <f t="shared" si="583"/>
        <v>1.5569080142010543E-2</v>
      </c>
      <c r="I351" s="1">
        <f t="shared" si="584"/>
        <v>1.940499274742304E-2</v>
      </c>
      <c r="J351" s="1">
        <f t="shared" si="585"/>
        <v>3.1440464724156895E-2</v>
      </c>
      <c r="K351" s="1">
        <f t="shared" si="586"/>
        <v>1.5873969018806087E-2</v>
      </c>
      <c r="L351" s="1">
        <f t="shared" si="587"/>
        <v>5.8275178700066689E-2</v>
      </c>
      <c r="M351" s="1">
        <f t="shared" si="588"/>
        <v>4.2964946335789837E-2</v>
      </c>
      <c r="N351" s="1">
        <f t="shared" si="589"/>
        <v>3.8265230770151691E-3</v>
      </c>
      <c r="O351" s="1">
        <f t="shared" si="590"/>
        <v>1.6433344027320971E-2</v>
      </c>
      <c r="P351" s="1">
        <f t="shared" si="591"/>
        <v>1.5549567354840286E-3</v>
      </c>
      <c r="Q351" s="1">
        <f t="shared" si="592"/>
        <v>6.326431709126959E-3</v>
      </c>
      <c r="R351" s="1">
        <f t="shared" si="593"/>
        <v>2.0059549812918478E-2</v>
      </c>
      <c r="S351" s="1">
        <f t="shared" si="594"/>
        <v>8.1505495266036461E-3</v>
      </c>
      <c r="T351" s="1">
        <f t="shared" si="595"/>
        <v>1.1474024746029255E-2</v>
      </c>
      <c r="U351" s="1">
        <f t="shared" si="596"/>
        <v>8.2681198041757494E-3</v>
      </c>
      <c r="V351" s="1">
        <f t="shared" si="597"/>
        <v>1.3490313515227739E-3</v>
      </c>
      <c r="W351" s="1">
        <f t="shared" si="598"/>
        <v>2.1954449340285797E-3</v>
      </c>
      <c r="X351" s="1">
        <f t="shared" si="599"/>
        <v>3.0820350126283914E-2</v>
      </c>
      <c r="Y351" s="1">
        <f t="shared" si="600"/>
        <v>8.0477314921765408E-2</v>
      </c>
      <c r="Z351" s="1">
        <f t="shared" si="601"/>
        <v>1.2592501388671943E-2</v>
      </c>
      <c r="AA351" s="1">
        <f t="shared" si="602"/>
        <v>5.2087211325968524E-2</v>
      </c>
      <c r="AB351" s="1">
        <f t="shared" si="603"/>
        <v>1.5549567354840286E-3</v>
      </c>
      <c r="AC351" s="1">
        <f t="shared" si="604"/>
        <v>6.3264317091269572E-3</v>
      </c>
      <c r="AD351" s="1">
        <f t="shared" si="605"/>
        <v>1.3167215468459315E-3</v>
      </c>
      <c r="AE351" s="1">
        <f t="shared" si="606"/>
        <v>1.2500035379708159E-2</v>
      </c>
      <c r="AF351" s="1">
        <f t="shared" si="607"/>
        <v>6.9491801109536604E-4</v>
      </c>
      <c r="AG351" s="1">
        <f t="shared" si="608"/>
        <v>8.4819427582375692E-3</v>
      </c>
      <c r="AH351" s="1">
        <f t="shared" si="609"/>
        <v>0</v>
      </c>
      <c r="AI351" s="1">
        <f t="shared" si="610"/>
        <v>0</v>
      </c>
      <c r="AJ351" s="1">
        <f t="shared" si="611"/>
        <v>4.6472525182797582E-4</v>
      </c>
      <c r="AK351" s="1">
        <f t="shared" si="612"/>
        <v>4.4117771928381729E-3</v>
      </c>
      <c r="AL351" s="1">
        <f t="shared" si="613"/>
        <v>0</v>
      </c>
      <c r="AM351" s="1">
        <f t="shared" si="614"/>
        <v>0</v>
      </c>
      <c r="AN351" s="1">
        <f t="shared" si="615"/>
        <v>0.28592213257559129</v>
      </c>
      <c r="AO351" s="1">
        <f t="shared" si="616"/>
        <v>0.38909852742440876</v>
      </c>
    </row>
    <row r="352" spans="1:42">
      <c r="A352" s="15" t="s">
        <v>10</v>
      </c>
      <c r="B352" s="1">
        <f t="shared" si="577"/>
        <v>0</v>
      </c>
      <c r="C352" s="1">
        <f t="shared" si="578"/>
        <v>0</v>
      </c>
      <c r="D352" s="1">
        <f t="shared" si="579"/>
        <v>0</v>
      </c>
      <c r="E352" s="1">
        <f t="shared" si="580"/>
        <v>0</v>
      </c>
      <c r="F352" s="1">
        <f t="shared" si="581"/>
        <v>0</v>
      </c>
      <c r="G352" s="1">
        <f t="shared" si="582"/>
        <v>0</v>
      </c>
      <c r="H352" s="1">
        <f t="shared" si="583"/>
        <v>0</v>
      </c>
      <c r="I352" s="1">
        <f t="shared" si="584"/>
        <v>0</v>
      </c>
      <c r="J352" s="1">
        <f t="shared" si="585"/>
        <v>0</v>
      </c>
      <c r="K352" s="1">
        <f t="shared" si="586"/>
        <v>0</v>
      </c>
      <c r="L352" s="1">
        <f t="shared" si="587"/>
        <v>0</v>
      </c>
      <c r="M352" s="1">
        <f t="shared" si="588"/>
        <v>0</v>
      </c>
      <c r="N352" s="1">
        <f t="shared" si="589"/>
        <v>0</v>
      </c>
      <c r="O352" s="1">
        <f t="shared" si="590"/>
        <v>0</v>
      </c>
      <c r="P352" s="1">
        <f t="shared" si="591"/>
        <v>0</v>
      </c>
      <c r="Q352" s="1">
        <f t="shared" si="592"/>
        <v>0</v>
      </c>
      <c r="R352" s="1">
        <f t="shared" si="593"/>
        <v>0</v>
      </c>
      <c r="S352" s="1">
        <f t="shared" si="594"/>
        <v>0</v>
      </c>
      <c r="T352" s="1">
        <f t="shared" si="595"/>
        <v>0</v>
      </c>
      <c r="U352" s="1">
        <f t="shared" si="596"/>
        <v>0</v>
      </c>
      <c r="V352" s="1">
        <f t="shared" si="597"/>
        <v>0</v>
      </c>
      <c r="W352" s="1">
        <f t="shared" si="598"/>
        <v>0</v>
      </c>
      <c r="X352" s="1">
        <f t="shared" si="599"/>
        <v>0</v>
      </c>
      <c r="Y352" s="1">
        <f t="shared" si="600"/>
        <v>0</v>
      </c>
      <c r="Z352" s="1">
        <f t="shared" si="601"/>
        <v>0</v>
      </c>
      <c r="AA352" s="1">
        <f t="shared" si="602"/>
        <v>0</v>
      </c>
      <c r="AB352" s="1">
        <f t="shared" si="603"/>
        <v>0</v>
      </c>
      <c r="AC352" s="1">
        <f t="shared" si="604"/>
        <v>0</v>
      </c>
      <c r="AD352" s="1">
        <f t="shared" si="605"/>
        <v>0</v>
      </c>
      <c r="AE352" s="1">
        <f t="shared" si="606"/>
        <v>0</v>
      </c>
      <c r="AF352" s="1">
        <f t="shared" si="607"/>
        <v>0</v>
      </c>
      <c r="AG352" s="1">
        <f t="shared" si="608"/>
        <v>0</v>
      </c>
      <c r="AH352" s="1">
        <f t="shared" si="609"/>
        <v>0</v>
      </c>
      <c r="AI352" s="1">
        <f t="shared" si="610"/>
        <v>0</v>
      </c>
      <c r="AJ352" s="1">
        <f t="shared" si="611"/>
        <v>0</v>
      </c>
      <c r="AK352" s="1">
        <f t="shared" si="612"/>
        <v>0</v>
      </c>
      <c r="AL352" s="1">
        <f t="shared" si="613"/>
        <v>0</v>
      </c>
      <c r="AM352" s="1">
        <f t="shared" si="614"/>
        <v>0</v>
      </c>
      <c r="AN352" s="1">
        <f t="shared" si="615"/>
        <v>0</v>
      </c>
      <c r="AO352" s="1">
        <f t="shared" si="616"/>
        <v>0</v>
      </c>
    </row>
    <row r="353" spans="1:42">
      <c r="A353" s="13" t="s">
        <v>11</v>
      </c>
      <c r="B353" s="1">
        <f t="shared" si="577"/>
        <v>0.16186192045319814</v>
      </c>
      <c r="C353" s="1">
        <f t="shared" si="578"/>
        <v>0.16165451063680533</v>
      </c>
      <c r="D353" s="1">
        <f t="shared" si="579"/>
        <v>6.2201759386359599E-2</v>
      </c>
      <c r="E353" s="1">
        <f t="shared" si="580"/>
        <v>4.6004944020814349E-2</v>
      </c>
      <c r="F353" s="1">
        <f t="shared" si="581"/>
        <v>6.830426875413742E-2</v>
      </c>
      <c r="G353" s="1">
        <f t="shared" si="582"/>
        <v>2.8253185333370876E-2</v>
      </c>
      <c r="H353" s="1">
        <f t="shared" si="583"/>
        <v>6.1883553740528688E-2</v>
      </c>
      <c r="I353" s="1">
        <f t="shared" si="584"/>
        <v>7.9374732035086965E-2</v>
      </c>
      <c r="J353" s="1">
        <f t="shared" si="585"/>
        <v>5.8994269396358087E-2</v>
      </c>
      <c r="K353" s="1">
        <f t="shared" si="586"/>
        <v>2.4498319327207991E-2</v>
      </c>
      <c r="L353" s="1">
        <f t="shared" si="587"/>
        <v>0.22439437327813652</v>
      </c>
      <c r="M353" s="1">
        <f t="shared" si="588"/>
        <v>0.1311181833071548</v>
      </c>
      <c r="N353" s="1">
        <f t="shared" si="589"/>
        <v>2.0160012697170687E-2</v>
      </c>
      <c r="O353" s="1">
        <f t="shared" si="590"/>
        <v>7.0967776232016777E-2</v>
      </c>
      <c r="P353" s="1">
        <f t="shared" si="591"/>
        <v>2.0853075736698836E-2</v>
      </c>
      <c r="Q353" s="1">
        <f t="shared" si="592"/>
        <v>6.9543960552801112E-2</v>
      </c>
      <c r="R353" s="1">
        <f t="shared" si="593"/>
        <v>4.7885780475906241E-2</v>
      </c>
      <c r="S353" s="1">
        <f t="shared" si="594"/>
        <v>1.4008480136046929E-2</v>
      </c>
      <c r="T353" s="1">
        <f t="shared" si="595"/>
        <v>4.1296876012272776E-2</v>
      </c>
      <c r="U353" s="1">
        <f t="shared" si="596"/>
        <v>2.7544601598479223E-2</v>
      </c>
      <c r="V353" s="1">
        <f t="shared" si="597"/>
        <v>0</v>
      </c>
      <c r="W353" s="1">
        <f t="shared" si="598"/>
        <v>0</v>
      </c>
      <c r="X353" s="1">
        <f t="shared" si="599"/>
        <v>0.21949799329107444</v>
      </c>
      <c r="Y353" s="1">
        <f t="shared" si="600"/>
        <v>0.46678162042676263</v>
      </c>
      <c r="Z353" s="1">
        <f t="shared" si="601"/>
        <v>6.5658442987036186E-2</v>
      </c>
      <c r="AA353" s="1">
        <f t="shared" si="602"/>
        <v>0.23707408019884779</v>
      </c>
      <c r="AB353" s="1">
        <f t="shared" si="603"/>
        <v>5.213268934174709E-3</v>
      </c>
      <c r="AC353" s="1">
        <f t="shared" si="604"/>
        <v>5.0696900134264145E-2</v>
      </c>
      <c r="AD353" s="1">
        <f t="shared" si="605"/>
        <v>2.8564690679103969E-3</v>
      </c>
      <c r="AE353" s="1">
        <f t="shared" si="606"/>
        <v>2.2227755476956684E-2</v>
      </c>
      <c r="AF353" s="1">
        <f t="shared" si="607"/>
        <v>1.854440726890998E-2</v>
      </c>
      <c r="AG353" s="1">
        <f t="shared" si="608"/>
        <v>2.3309660157202258E-2</v>
      </c>
      <c r="AH353" s="1">
        <f t="shared" si="609"/>
        <v>8.8742121194763501E-3</v>
      </c>
      <c r="AI353" s="1">
        <f t="shared" si="610"/>
        <v>9.8650172819662076E-3</v>
      </c>
      <c r="AJ353" s="1">
        <f t="shared" si="611"/>
        <v>2.8564690679103969E-3</v>
      </c>
      <c r="AK353" s="1">
        <f t="shared" si="612"/>
        <v>2.2227755476956684E-2</v>
      </c>
      <c r="AL353" s="1">
        <f t="shared" si="613"/>
        <v>0</v>
      </c>
      <c r="AM353" s="1">
        <f t="shared" si="614"/>
        <v>0</v>
      </c>
      <c r="AN353" s="1">
        <f t="shared" si="615"/>
        <v>1.0913371526672595</v>
      </c>
      <c r="AO353" s="1">
        <f t="shared" si="616"/>
        <v>1.485151482332741</v>
      </c>
    </row>
    <row r="354" spans="1:42">
      <c r="A354" s="15" t="s">
        <v>12</v>
      </c>
      <c r="B354" s="1">
        <f t="shared" si="577"/>
        <v>0.23181166328343222</v>
      </c>
      <c r="C354" s="1">
        <f t="shared" si="578"/>
        <v>0.27446217023562125</v>
      </c>
      <c r="D354" s="1">
        <f t="shared" si="579"/>
        <v>4.6603149148023007E-2</v>
      </c>
      <c r="E354" s="1">
        <f t="shared" si="580"/>
        <v>4.3636812554780975E-2</v>
      </c>
      <c r="F354" s="1">
        <f t="shared" si="581"/>
        <v>5.1325581004126375E-2</v>
      </c>
      <c r="G354" s="1">
        <f t="shared" si="582"/>
        <v>2.4937805740150438E-2</v>
      </c>
      <c r="H354" s="1">
        <f t="shared" si="583"/>
        <v>4.5819426439613488E-2</v>
      </c>
      <c r="I354" s="1">
        <f t="shared" si="584"/>
        <v>3.8225028678820459E-2</v>
      </c>
      <c r="J354" s="1">
        <f t="shared" si="585"/>
        <v>0.15830708420017151</v>
      </c>
      <c r="K354" s="1">
        <f t="shared" si="586"/>
        <v>7.7510745804726819E-2</v>
      </c>
      <c r="L354" s="1">
        <f t="shared" si="587"/>
        <v>0.40831766598024871</v>
      </c>
      <c r="M354" s="1">
        <f t="shared" si="588"/>
        <v>0.29490891602268698</v>
      </c>
      <c r="N354" s="1">
        <f t="shared" si="589"/>
        <v>1.7439487559011438E-2</v>
      </c>
      <c r="O354" s="1">
        <f t="shared" si="590"/>
        <v>3.9616066028086976E-2</v>
      </c>
      <c r="P354" s="1">
        <f t="shared" si="591"/>
        <v>2.1397042654430834E-2</v>
      </c>
      <c r="Q354" s="1">
        <f t="shared" si="592"/>
        <v>0.10446313925377475</v>
      </c>
      <c r="R354" s="1">
        <f t="shared" si="593"/>
        <v>0.18889269790082644</v>
      </c>
      <c r="S354" s="1">
        <f t="shared" si="594"/>
        <v>7.2255999946196511E-2</v>
      </c>
      <c r="T354" s="1">
        <f t="shared" si="595"/>
        <v>4.6547299172796118E-2</v>
      </c>
      <c r="U354" s="1">
        <f t="shared" si="596"/>
        <v>3.6468556505098927E-2</v>
      </c>
      <c r="V354" s="1">
        <f t="shared" si="597"/>
        <v>7.0473444353378781E-2</v>
      </c>
      <c r="W354" s="1">
        <f t="shared" si="598"/>
        <v>0.13482857084546945</v>
      </c>
      <c r="X354" s="1">
        <f t="shared" si="599"/>
        <v>0.24357072977589675</v>
      </c>
      <c r="Y354" s="1">
        <f t="shared" si="600"/>
        <v>0.61076905171478857</v>
      </c>
      <c r="Z354" s="1">
        <f t="shared" si="601"/>
        <v>7.7936917899653013E-2</v>
      </c>
      <c r="AA354" s="1">
        <f t="shared" si="602"/>
        <v>0.34585396520098688</v>
      </c>
      <c r="AB354" s="1">
        <f t="shared" si="603"/>
        <v>1.1752152326251429E-2</v>
      </c>
      <c r="AC354" s="1">
        <f t="shared" si="604"/>
        <v>4.6037475727153436E-2</v>
      </c>
      <c r="AD354" s="1">
        <f t="shared" si="605"/>
        <v>3.3856174762607744E-2</v>
      </c>
      <c r="AE354" s="1">
        <f t="shared" si="606"/>
        <v>0</v>
      </c>
      <c r="AF354" s="1">
        <f t="shared" si="607"/>
        <v>1.0504192347327605E-2</v>
      </c>
      <c r="AG354" s="1">
        <f t="shared" si="608"/>
        <v>0.12344628119137756</v>
      </c>
      <c r="AH354" s="1">
        <f t="shared" si="609"/>
        <v>4.0009864797071894E-2</v>
      </c>
      <c r="AI354" s="1">
        <f t="shared" si="610"/>
        <v>5.224442094541315E-2</v>
      </c>
      <c r="AJ354" s="1">
        <f t="shared" si="611"/>
        <v>0</v>
      </c>
      <c r="AK354" s="1">
        <f t="shared" si="612"/>
        <v>0</v>
      </c>
      <c r="AL354" s="1">
        <f t="shared" si="613"/>
        <v>0</v>
      </c>
      <c r="AM354" s="1">
        <f t="shared" si="614"/>
        <v>0</v>
      </c>
      <c r="AN354" s="1">
        <f t="shared" si="615"/>
        <v>1.7045645736048674</v>
      </c>
      <c r="AO354" s="1">
        <f t="shared" si="616"/>
        <v>2.319665006395133</v>
      </c>
    </row>
    <row r="355" spans="1:42">
      <c r="B355" s="21"/>
      <c r="C355" s="21"/>
      <c r="D355" s="21"/>
      <c r="E355" s="21"/>
      <c r="F355" s="21"/>
      <c r="G355" s="21"/>
      <c r="H355" s="21"/>
      <c r="I355" s="21"/>
    </row>
    <row r="356" spans="1:42" ht="22.5">
      <c r="B356" s="16" t="s">
        <v>37</v>
      </c>
      <c r="C356" s="25"/>
      <c r="D356" s="16" t="s">
        <v>38</v>
      </c>
      <c r="E356" s="16"/>
      <c r="F356" s="16" t="s">
        <v>154</v>
      </c>
      <c r="G356" s="16"/>
      <c r="H356" s="16" t="s">
        <v>39</v>
      </c>
      <c r="I356" s="16"/>
      <c r="J356" s="16" t="s">
        <v>40</v>
      </c>
      <c r="K356" s="16"/>
      <c r="L356" s="16" t="s">
        <v>51</v>
      </c>
      <c r="M356" s="16"/>
      <c r="N356" s="16" t="s">
        <v>158</v>
      </c>
      <c r="O356" s="16"/>
      <c r="P356" s="16" t="s">
        <v>159</v>
      </c>
      <c r="Q356" s="16"/>
      <c r="R356" s="16" t="s">
        <v>161</v>
      </c>
      <c r="S356" s="16"/>
      <c r="T356" s="16" t="s">
        <v>55</v>
      </c>
      <c r="U356" s="16"/>
      <c r="V356" s="16" t="s">
        <v>163</v>
      </c>
      <c r="W356" s="16"/>
      <c r="X356" s="16" t="s">
        <v>165</v>
      </c>
      <c r="Y356" s="16"/>
      <c r="Z356" s="16" t="s">
        <v>167</v>
      </c>
      <c r="AA356" s="16"/>
      <c r="AB356" s="16" t="s">
        <v>169</v>
      </c>
      <c r="AC356" s="16"/>
      <c r="AD356" s="16" t="s">
        <v>171</v>
      </c>
      <c r="AE356" s="16"/>
      <c r="AF356" s="16" t="s">
        <v>173</v>
      </c>
      <c r="AG356" s="16"/>
      <c r="AH356" s="16" t="s">
        <v>174</v>
      </c>
      <c r="AI356" s="16"/>
      <c r="AJ356" s="16" t="s">
        <v>61</v>
      </c>
      <c r="AK356" s="16"/>
      <c r="AL356" s="16" t="s">
        <v>175</v>
      </c>
      <c r="AM356" s="16"/>
      <c r="AN356" s="23" t="s">
        <v>177</v>
      </c>
      <c r="AO356" s="23"/>
    </row>
    <row r="357" spans="1:42">
      <c r="A357" s="22" t="s">
        <v>34</v>
      </c>
      <c r="B357" s="16" t="s">
        <v>30</v>
      </c>
      <c r="C357" s="16" t="s">
        <v>31</v>
      </c>
      <c r="D357" s="16" t="s">
        <v>30</v>
      </c>
      <c r="E357" s="16" t="s">
        <v>31</v>
      </c>
      <c r="F357" s="16" t="s">
        <v>30</v>
      </c>
      <c r="G357" s="16" t="s">
        <v>31</v>
      </c>
      <c r="H357" s="16" t="s">
        <v>30</v>
      </c>
      <c r="I357" s="16" t="s">
        <v>31</v>
      </c>
      <c r="J357" s="16" t="s">
        <v>30</v>
      </c>
      <c r="K357" s="16" t="s">
        <v>31</v>
      </c>
      <c r="L357" s="16" t="s">
        <v>30</v>
      </c>
      <c r="M357" s="16" t="s">
        <v>31</v>
      </c>
      <c r="N357" s="16" t="s">
        <v>30</v>
      </c>
      <c r="O357" s="16" t="s">
        <v>31</v>
      </c>
      <c r="P357" s="16" t="s">
        <v>30</v>
      </c>
      <c r="Q357" s="16" t="s">
        <v>31</v>
      </c>
      <c r="R357" s="16" t="s">
        <v>30</v>
      </c>
      <c r="S357" s="16" t="s">
        <v>31</v>
      </c>
      <c r="T357" s="16" t="s">
        <v>30</v>
      </c>
      <c r="U357" s="16" t="s">
        <v>31</v>
      </c>
      <c r="V357" s="16" t="s">
        <v>30</v>
      </c>
      <c r="W357" s="16" t="s">
        <v>31</v>
      </c>
      <c r="X357" s="16" t="s">
        <v>30</v>
      </c>
      <c r="Y357" s="16" t="s">
        <v>31</v>
      </c>
      <c r="Z357" s="16" t="s">
        <v>30</v>
      </c>
      <c r="AA357" s="16" t="s">
        <v>31</v>
      </c>
      <c r="AB357" s="16" t="s">
        <v>30</v>
      </c>
      <c r="AC357" s="16" t="s">
        <v>31</v>
      </c>
      <c r="AD357" s="16" t="s">
        <v>30</v>
      </c>
      <c r="AE357" s="16" t="s">
        <v>31</v>
      </c>
      <c r="AF357" s="16" t="s">
        <v>30</v>
      </c>
      <c r="AG357" s="16" t="s">
        <v>31</v>
      </c>
      <c r="AH357" s="16" t="s">
        <v>30</v>
      </c>
      <c r="AI357" s="16" t="s">
        <v>31</v>
      </c>
      <c r="AJ357" s="16" t="s">
        <v>30</v>
      </c>
      <c r="AK357" s="16" t="s">
        <v>31</v>
      </c>
      <c r="AL357" s="16" t="s">
        <v>30</v>
      </c>
      <c r="AM357" s="16" t="s">
        <v>31</v>
      </c>
      <c r="AN357" s="23" t="s">
        <v>30</v>
      </c>
      <c r="AO357" s="23" t="s">
        <v>31</v>
      </c>
    </row>
    <row r="358" spans="1:42">
      <c r="A358" s="11" t="s">
        <v>5</v>
      </c>
      <c r="B358" s="1">
        <f t="shared" ref="B358:B366" si="617">(B308+B320)/($AN308+$AN320)*$R199</f>
        <v>17.890526562521753</v>
      </c>
      <c r="C358" s="1">
        <f t="shared" ref="C358:C366" si="618">(C308+C320)/($AO308+$AO320)*$S199</f>
        <v>43.803509094247772</v>
      </c>
      <c r="D358" s="1">
        <f t="shared" ref="D358:D366" si="619">(D308+D320)/($AN308+$AN320)*$R199</f>
        <v>5.2008395891416326</v>
      </c>
      <c r="E358" s="1">
        <f t="shared" ref="E358:E366" si="620">(E308+E320)/($AO308+$AO320)*$S199</f>
        <v>9.2711903214773432</v>
      </c>
      <c r="F358" s="1">
        <f t="shared" ref="F358:F366" si="621">(F308+F320)/($AN308+$AN320)*$R199</f>
        <v>3.5491551351175654</v>
      </c>
      <c r="G358" s="1">
        <f t="shared" ref="G358:G366" si="622">(G308+G320)/($AO308+$AO320)*$S199</f>
        <v>3.9333967477626395</v>
      </c>
      <c r="H358" s="1">
        <f t="shared" ref="H358:H366" si="623">(H308+H320)/($AN308+$AN320)*$R199</f>
        <v>2.3135175847358478</v>
      </c>
      <c r="I358" s="1">
        <f t="shared" ref="I358:I366" si="624">(I308+I320)/($AO308+$AO320)*$S199</f>
        <v>6.0825223024368915</v>
      </c>
      <c r="J358" s="1">
        <f t="shared" ref="J358:J366" si="625">(J308+J320)/($AN308+$AN320)*$R199</f>
        <v>10.876791946103767</v>
      </c>
      <c r="K358" s="1">
        <f t="shared" ref="K358:K366" si="626">(K308+K320)/($AO308+$AO320)*$S199</f>
        <v>10.643458142871033</v>
      </c>
      <c r="L358" s="1">
        <f t="shared" ref="L358:L366" si="627">(L308+L320)/($AN308+$AN320)*$R199</f>
        <v>12.843986770446243</v>
      </c>
      <c r="M358" s="1">
        <f t="shared" ref="M358:M366" si="628">(M308+M320)/($AO308+$AO320)*$S199</f>
        <v>19.03486716002956</v>
      </c>
      <c r="N358" s="1">
        <f t="shared" ref="N358:N366" si="629">(N308+N320)/($AN308+$AN320)*$R199</f>
        <v>2.1577502723086761</v>
      </c>
      <c r="O358" s="1">
        <f t="shared" ref="O358:O366" si="630">(O308+O320)/($AO308+$AO320)*$S199</f>
        <v>15.840138373399919</v>
      </c>
      <c r="P358" s="1">
        <f t="shared" ref="P358:P366" si="631">(P308+P320)/($AN308+$AN320)*$R199</f>
        <v>0.77999294726844637</v>
      </c>
      <c r="Q358" s="1">
        <f t="shared" ref="Q358:Q366" si="632">(Q308+Q320)/($AO308+$AO320)*$S199</f>
        <v>6.3969101325920903</v>
      </c>
      <c r="R358" s="1">
        <f t="shared" ref="R358:R366" si="633">(R308+R320)/($AN308+$AN320)*$R199</f>
        <v>6.5887133886186202</v>
      </c>
      <c r="S358" s="1">
        <f t="shared" ref="S358:S366" si="634">(S308+S320)/($AO308+$AO320)*$S199</f>
        <v>5.2391479071731828</v>
      </c>
      <c r="T358" s="1">
        <f t="shared" ref="T358:T366" si="635">(T308+T320)/($AN308+$AN320)*$R199</f>
        <v>2.7613627763440625</v>
      </c>
      <c r="U358" s="1">
        <f t="shared" ref="U358:U366" si="636">(U308+U320)/($AO308+$AO320)*$S199</f>
        <v>3.4383328263937414</v>
      </c>
      <c r="V358" s="1">
        <f t="shared" ref="V358:V366" si="637">(V308+V320)/($AN308+$AN320)*$R199</f>
        <v>0.58749414909345243</v>
      </c>
      <c r="W358" s="1">
        <f t="shared" ref="W358:W366" si="638">(W308+W320)/($AO308+$AO320)*$S199</f>
        <v>2.0867638443793357</v>
      </c>
      <c r="X358" s="1">
        <f t="shared" ref="X358:X366" si="639">(X308+X320)/($AN308+$AN320)*$R199</f>
        <v>6.1050630929051248</v>
      </c>
      <c r="Y358" s="1">
        <f t="shared" ref="Y358:Y366" si="640">(Y308+Y320)/($AO308+$AO320)*$S199</f>
        <v>30.374513727630692</v>
      </c>
      <c r="Z358" s="1">
        <f t="shared" ref="Z358:Z366" si="641">(Z308+Z320)/($AN308+$AN320)*$R199</f>
        <v>4.076353751116244</v>
      </c>
      <c r="AA358" s="1">
        <f t="shared" ref="AA358:AA366" si="642">(AA308+AA320)/($AO308+$AO320)*$S199</f>
        <v>35.336629842651398</v>
      </c>
      <c r="AB358" s="1">
        <f t="shared" ref="AB358:AB366" si="643">(AB308+AB320)/($AN308+$AN320)*$R199</f>
        <v>0.19398819733220046</v>
      </c>
      <c r="AC358" s="1">
        <f t="shared" ref="AC358:AC366" si="644">(AC308+AC320)/($AO308+$AO320)*$S199</f>
        <v>1.8500240220707842</v>
      </c>
      <c r="AD358" s="1">
        <f t="shared" ref="AD358:AD366" si="645">(AD308+AD320)/($AN308+$AN320)*$R199</f>
        <v>0.28148561980467945</v>
      </c>
      <c r="AE358" s="1">
        <f t="shared" ref="AE358:AE366" si="646">(AE308+AE320)/($AO308+$AO320)*$S199</f>
        <v>3.8812186308298484</v>
      </c>
      <c r="AF358" s="1">
        <f t="shared" ref="AF358:AF366" si="647">(AF308+AF320)/($AN308+$AN320)*$R199</f>
        <v>0.12670069848046792</v>
      </c>
      <c r="AG358" s="1">
        <f t="shared" ref="AG358:AG366" si="648">(AG308+AG320)/($AO308+$AO320)*$S199</f>
        <v>1.35671049309252</v>
      </c>
      <c r="AH358" s="1">
        <f t="shared" ref="AH358:AH366" si="649">(AH308+AH320)/($AN308+$AN320)*$R199</f>
        <v>0.11007120698722118</v>
      </c>
      <c r="AI358" s="1">
        <f t="shared" ref="AI358:AI366" si="650">(AI308+AI320)/($AO308+$AO320)*$S199</f>
        <v>0.61921900578258238</v>
      </c>
      <c r="AJ358" s="1">
        <f t="shared" ref="AJ358:AJ366" si="651">(AJ308+AJ320)/($AN308+$AN320)*$R199</f>
        <v>0.10629056206685977</v>
      </c>
      <c r="AK358" s="1">
        <f t="shared" ref="AK358:AK366" si="652">(AK308+AK320)/($AO308+$AO320)*$S199</f>
        <v>2.7709301250030975</v>
      </c>
      <c r="AL358" s="1">
        <f t="shared" ref="AL358:AL366" si="653">(AL308+AL320)/($AN308+$AN320)*$R199</f>
        <v>0.35174947102475701</v>
      </c>
      <c r="AM358" s="1">
        <f t="shared" ref="AM358:AM366" si="654">(AM308+AM320)/($AO308+$AO320)*$S199</f>
        <v>1.434396275757978</v>
      </c>
      <c r="AN358" s="1">
        <f>SUM(AL358,AJ358,AH358,AF358,AD358,AB358,Z358,X358,V358,T358,R358,P358,N358,L358,J358,H358,F358,D358,B358)</f>
        <v>76.901833721417617</v>
      </c>
      <c r="AO358" s="1">
        <f>SUM(AM358,AK358,AI358,AG358,AE358,AC358,AA358,Y358,W358,U358,S358,Q358,O358,M358,K358,I358,G358,E358,C358)</f>
        <v>203.3938789755824</v>
      </c>
      <c r="AP358" s="1">
        <f>SUM(AN358:AO358)</f>
        <v>280.295712697</v>
      </c>
    </row>
    <row r="359" spans="1:42">
      <c r="A359" s="13" t="s">
        <v>13</v>
      </c>
      <c r="B359" s="1">
        <f t="shared" si="617"/>
        <v>0.16476387238375023</v>
      </c>
      <c r="C359" s="1">
        <f t="shared" si="618"/>
        <v>0.36428913744128144</v>
      </c>
      <c r="D359" s="1">
        <f t="shared" si="619"/>
        <v>7.6811851111086779E-2</v>
      </c>
      <c r="E359" s="1">
        <f t="shared" si="620"/>
        <v>0.12866446664436937</v>
      </c>
      <c r="F359" s="1">
        <f t="shared" si="621"/>
        <v>4.6119479883314086E-2</v>
      </c>
      <c r="G359" s="1">
        <f t="shared" si="622"/>
        <v>4.8425886194309931E-2</v>
      </c>
      <c r="H359" s="1">
        <f t="shared" si="623"/>
        <v>1.0764090982443013E-2</v>
      </c>
      <c r="I359" s="1">
        <f t="shared" si="624"/>
        <v>3.5866384101971516E-2</v>
      </c>
      <c r="J359" s="1">
        <f t="shared" si="625"/>
        <v>0.13685725551342864</v>
      </c>
      <c r="K359" s="1">
        <f t="shared" si="626"/>
        <v>0.1221706582565257</v>
      </c>
      <c r="L359" s="1">
        <f t="shared" si="627"/>
        <v>8.7765407980977941E-2</v>
      </c>
      <c r="M359" s="1">
        <f t="shared" si="628"/>
        <v>0.12316046797012419</v>
      </c>
      <c r="N359" s="1">
        <f t="shared" si="629"/>
        <v>2.9811960011763852E-2</v>
      </c>
      <c r="O359" s="1">
        <f t="shared" si="630"/>
        <v>0.20237452033261619</v>
      </c>
      <c r="P359" s="1">
        <f t="shared" si="631"/>
        <v>1.8779278234885229E-2</v>
      </c>
      <c r="Q359" s="1">
        <f t="shared" si="632"/>
        <v>0.1386931344719132</v>
      </c>
      <c r="R359" s="1">
        <f t="shared" si="633"/>
        <v>5.5553325099752526E-2</v>
      </c>
      <c r="S359" s="1">
        <f t="shared" si="634"/>
        <v>3.8066597842110125E-2</v>
      </c>
      <c r="T359" s="1">
        <f t="shared" si="635"/>
        <v>4.1032837264102749E-2</v>
      </c>
      <c r="U359" s="1">
        <f t="shared" si="636"/>
        <v>4.7542175913849571E-2</v>
      </c>
      <c r="V359" s="1">
        <f t="shared" si="637"/>
        <v>1.0768315124258026E-2</v>
      </c>
      <c r="W359" s="1">
        <f t="shared" si="638"/>
        <v>3.0758447266521306E-2</v>
      </c>
      <c r="X359" s="1">
        <f t="shared" si="639"/>
        <v>2.7277151095698886E-2</v>
      </c>
      <c r="Y359" s="1">
        <f t="shared" si="640"/>
        <v>0.12367819500819775</v>
      </c>
      <c r="Z359" s="1">
        <f t="shared" si="641"/>
        <v>6.1646865963012248E-2</v>
      </c>
      <c r="AA359" s="1">
        <f t="shared" si="642"/>
        <v>0.4880629666919632</v>
      </c>
      <c r="AB359" s="1">
        <f t="shared" si="643"/>
        <v>1.3540433987592481E-3</v>
      </c>
      <c r="AC359" s="1">
        <f t="shared" si="644"/>
        <v>9.6691710812529096E-3</v>
      </c>
      <c r="AD359" s="1">
        <f t="shared" si="645"/>
        <v>4.4514677458622398E-3</v>
      </c>
      <c r="AE359" s="1">
        <f t="shared" si="646"/>
        <v>7.4171434154925331E-2</v>
      </c>
      <c r="AF359" s="1">
        <f t="shared" si="647"/>
        <v>0</v>
      </c>
      <c r="AG359" s="1">
        <f t="shared" si="648"/>
        <v>0</v>
      </c>
      <c r="AH359" s="1">
        <f t="shared" si="649"/>
        <v>0</v>
      </c>
      <c r="AI359" s="1">
        <f t="shared" si="650"/>
        <v>0</v>
      </c>
      <c r="AJ359" s="1">
        <f t="shared" si="651"/>
        <v>2.9676451639081601E-3</v>
      </c>
      <c r="AK359" s="1">
        <f t="shared" si="652"/>
        <v>6.7617831916537752E-2</v>
      </c>
      <c r="AL359" s="1">
        <f t="shared" si="653"/>
        <v>1.2455312619041146E-2</v>
      </c>
      <c r="AM359" s="1">
        <f t="shared" si="654"/>
        <v>4.4052327135485896E-2</v>
      </c>
      <c r="AN359" s="1">
        <f t="shared" ref="AN359:AN366" si="655">SUM(AL359,AJ359,AH359,AF359,AD359,AB359,Z359,X359,V359,T359,R359,P359,N359,L359,J359,H359,F359,D359,B359)</f>
        <v>0.78918015957604504</v>
      </c>
      <c r="AO359" s="1">
        <f t="shared" ref="AO359:AO366" si="656">SUM(AM359,AK359,AI359,AG359,AE359,AC359,AA359,Y359,W359,U359,S359,Q359,O359,M359,K359,I359,G359,E359,C359)</f>
        <v>2.0872638024239549</v>
      </c>
    </row>
    <row r="360" spans="1:42">
      <c r="A360" s="15" t="s">
        <v>6</v>
      </c>
      <c r="B360" s="1">
        <f t="shared" si="617"/>
        <v>0.88502835927707346</v>
      </c>
      <c r="C360" s="1">
        <f t="shared" si="618"/>
        <v>2.2348850151580972</v>
      </c>
      <c r="D360" s="1">
        <f t="shared" si="619"/>
        <v>0.27968792278745186</v>
      </c>
      <c r="E360" s="1">
        <f t="shared" si="620"/>
        <v>0.4958455664905187</v>
      </c>
      <c r="F360" s="1">
        <f t="shared" si="621"/>
        <v>0.1568440690092622</v>
      </c>
      <c r="G360" s="1">
        <f t="shared" si="622"/>
        <v>0.17271209176663327</v>
      </c>
      <c r="H360" s="1">
        <f t="shared" si="623"/>
        <v>5.2203602438384684E-2</v>
      </c>
      <c r="I360" s="1">
        <f t="shared" si="624"/>
        <v>0.14641969687209283</v>
      </c>
      <c r="J360" s="1">
        <f t="shared" si="625"/>
        <v>0.52393183924323816</v>
      </c>
      <c r="K360" s="1">
        <f t="shared" si="626"/>
        <v>0.50475124828001672</v>
      </c>
      <c r="L360" s="1">
        <f t="shared" si="627"/>
        <v>0.55250190274567168</v>
      </c>
      <c r="M360" s="1">
        <f t="shared" si="628"/>
        <v>0.86071837535745555</v>
      </c>
      <c r="N360" s="1">
        <f t="shared" si="629"/>
        <v>0.15016874554780066</v>
      </c>
      <c r="O360" s="1">
        <f t="shared" si="630"/>
        <v>0.99443084478248944</v>
      </c>
      <c r="P360" s="1">
        <f t="shared" si="631"/>
        <v>1.5767612948683011E-2</v>
      </c>
      <c r="Q360" s="1">
        <f t="shared" si="632"/>
        <v>0.12103244520832707</v>
      </c>
      <c r="R360" s="1">
        <f t="shared" si="633"/>
        <v>0.21830256577019524</v>
      </c>
      <c r="S360" s="1">
        <f t="shared" si="634"/>
        <v>0.19725189224213954</v>
      </c>
      <c r="T360" s="1">
        <f t="shared" si="635"/>
        <v>6.6364214942489466E-2</v>
      </c>
      <c r="U360" s="1">
        <f t="shared" si="636"/>
        <v>7.9460593737411669E-2</v>
      </c>
      <c r="V360" s="1">
        <f t="shared" si="637"/>
        <v>1.2539526070163955E-2</v>
      </c>
      <c r="W360" s="1">
        <f t="shared" si="638"/>
        <v>3.8501439804869697E-2</v>
      </c>
      <c r="X360" s="1">
        <f t="shared" si="639"/>
        <v>0.14583801189001647</v>
      </c>
      <c r="Y360" s="1">
        <f t="shared" si="640"/>
        <v>0.70546652516873853</v>
      </c>
      <c r="Z360" s="1">
        <f t="shared" si="641"/>
        <v>0.19992259242806801</v>
      </c>
      <c r="AA360" s="1">
        <f t="shared" si="642"/>
        <v>1.7573483684591813</v>
      </c>
      <c r="AB360" s="1">
        <f t="shared" si="643"/>
        <v>0</v>
      </c>
      <c r="AC360" s="1">
        <f t="shared" si="644"/>
        <v>0</v>
      </c>
      <c r="AD360" s="1">
        <f t="shared" si="645"/>
        <v>1.2342050155749495E-2</v>
      </c>
      <c r="AE360" s="1">
        <f t="shared" si="646"/>
        <v>0.2210547996637332</v>
      </c>
      <c r="AF360" s="1">
        <f t="shared" si="647"/>
        <v>0</v>
      </c>
      <c r="AG360" s="1">
        <f t="shared" si="648"/>
        <v>0</v>
      </c>
      <c r="AH360" s="1">
        <f t="shared" si="649"/>
        <v>0</v>
      </c>
      <c r="AI360" s="1">
        <f t="shared" si="650"/>
        <v>0</v>
      </c>
      <c r="AJ360" s="1">
        <f t="shared" si="651"/>
        <v>4.319717554512323E-3</v>
      </c>
      <c r="AK360" s="1">
        <f t="shared" si="652"/>
        <v>7.7369179882306613E-2</v>
      </c>
      <c r="AL360" s="1">
        <f t="shared" si="653"/>
        <v>2.3198050773599179E-2</v>
      </c>
      <c r="AM360" s="1">
        <f t="shared" si="654"/>
        <v>0.1180110935436306</v>
      </c>
      <c r="AN360" s="1">
        <f t="shared" si="655"/>
        <v>3.29896078358236</v>
      </c>
      <c r="AO360" s="1">
        <f t="shared" si="656"/>
        <v>8.7252591764176426</v>
      </c>
    </row>
    <row r="361" spans="1:42">
      <c r="A361" s="13" t="s">
        <v>7</v>
      </c>
      <c r="B361" s="1">
        <f t="shared" si="617"/>
        <v>1.2463475230185153</v>
      </c>
      <c r="C361" s="1">
        <f t="shared" si="618"/>
        <v>3.6977971140885617</v>
      </c>
      <c r="D361" s="1">
        <f t="shared" si="619"/>
        <v>0.30475485204724867</v>
      </c>
      <c r="E361" s="1">
        <f t="shared" si="620"/>
        <v>0.63433379539813983</v>
      </c>
      <c r="F361" s="1">
        <f t="shared" si="621"/>
        <v>0.17218507209808795</v>
      </c>
      <c r="G361" s="1">
        <f t="shared" si="622"/>
        <v>0.23047163582970437</v>
      </c>
      <c r="H361" s="1">
        <f t="shared" si="623"/>
        <v>5.5927952826656732E-2</v>
      </c>
      <c r="I361" s="1">
        <f t="shared" si="624"/>
        <v>0.10961479070955363</v>
      </c>
      <c r="J361" s="1">
        <f t="shared" si="625"/>
        <v>0.9396927669298617</v>
      </c>
      <c r="K361" s="1">
        <f t="shared" si="626"/>
        <v>1.0860221229735985</v>
      </c>
      <c r="L361" s="1">
        <f t="shared" si="627"/>
        <v>0.74381880434874603</v>
      </c>
      <c r="M361" s="1">
        <f t="shared" si="628"/>
        <v>1.3813194516944853</v>
      </c>
      <c r="N361" s="1">
        <f t="shared" si="629"/>
        <v>0.12149928310352483</v>
      </c>
      <c r="O361" s="1">
        <f t="shared" si="630"/>
        <v>1.0531465638576809</v>
      </c>
      <c r="P361" s="1">
        <f t="shared" si="631"/>
        <v>1.9126496393562408E-2</v>
      </c>
      <c r="Q361" s="1">
        <f t="shared" si="632"/>
        <v>0.17602387549196388</v>
      </c>
      <c r="R361" s="1">
        <f t="shared" si="633"/>
        <v>0.60183543503284842</v>
      </c>
      <c r="S361" s="1">
        <f t="shared" si="634"/>
        <v>0.57353696111499319</v>
      </c>
      <c r="T361" s="1">
        <f t="shared" si="635"/>
        <v>0.12338623724704179</v>
      </c>
      <c r="U361" s="1">
        <f t="shared" si="636"/>
        <v>9.8047872969939179E-2</v>
      </c>
      <c r="V361" s="1">
        <f t="shared" si="637"/>
        <v>0</v>
      </c>
      <c r="W361" s="1">
        <f t="shared" si="638"/>
        <v>0</v>
      </c>
      <c r="X361" s="1">
        <f t="shared" si="639"/>
        <v>0.24439170743510513</v>
      </c>
      <c r="Y361" s="1">
        <f t="shared" si="640"/>
        <v>1.4208433426175529</v>
      </c>
      <c r="Z361" s="1">
        <f t="shared" si="641"/>
        <v>0.20064710015599435</v>
      </c>
      <c r="AA361" s="1">
        <f t="shared" si="642"/>
        <v>2.1643374026166362</v>
      </c>
      <c r="AB361" s="1">
        <f t="shared" si="643"/>
        <v>0</v>
      </c>
      <c r="AC361" s="1">
        <f t="shared" si="644"/>
        <v>0</v>
      </c>
      <c r="AD361" s="1">
        <f t="shared" si="645"/>
        <v>0</v>
      </c>
      <c r="AE361" s="1">
        <f t="shared" si="646"/>
        <v>0</v>
      </c>
      <c r="AF361" s="1">
        <f t="shared" si="647"/>
        <v>0</v>
      </c>
      <c r="AG361" s="1">
        <f t="shared" si="648"/>
        <v>0</v>
      </c>
      <c r="AH361" s="1">
        <f t="shared" si="649"/>
        <v>0</v>
      </c>
      <c r="AI361" s="1">
        <f t="shared" si="650"/>
        <v>0</v>
      </c>
      <c r="AJ361" s="1">
        <f t="shared" si="651"/>
        <v>0</v>
      </c>
      <c r="AK361" s="1">
        <f t="shared" si="652"/>
        <v>0</v>
      </c>
      <c r="AL361" s="1">
        <f t="shared" si="653"/>
        <v>0</v>
      </c>
      <c r="AM361" s="1">
        <f t="shared" si="654"/>
        <v>0</v>
      </c>
      <c r="AN361" s="1">
        <f t="shared" si="655"/>
        <v>4.7736132306371939</v>
      </c>
      <c r="AO361" s="1">
        <f t="shared" si="656"/>
        <v>12.625494929362812</v>
      </c>
    </row>
    <row r="362" spans="1:42">
      <c r="A362" s="15" t="s">
        <v>8</v>
      </c>
      <c r="B362" s="1">
        <f t="shared" si="617"/>
        <v>1.6332673708464815</v>
      </c>
      <c r="C362" s="1">
        <f t="shared" si="618"/>
        <v>4.0103659575840895</v>
      </c>
      <c r="D362" s="1">
        <f t="shared" si="619"/>
        <v>0.35941192675973094</v>
      </c>
      <c r="E362" s="1">
        <f t="shared" si="620"/>
        <v>0.61052648362253048</v>
      </c>
      <c r="F362" s="1">
        <f t="shared" si="621"/>
        <v>0.23887549371973268</v>
      </c>
      <c r="G362" s="1">
        <f t="shared" si="622"/>
        <v>0.28517556803435473</v>
      </c>
      <c r="H362" s="1">
        <f t="shared" si="623"/>
        <v>0.23659904839060217</v>
      </c>
      <c r="I362" s="1">
        <f t="shared" si="624"/>
        <v>1.2089349293413452</v>
      </c>
      <c r="J362" s="1">
        <f t="shared" si="625"/>
        <v>0.70702513428021241</v>
      </c>
      <c r="K362" s="1">
        <f t="shared" si="626"/>
        <v>0.69203291515511312</v>
      </c>
      <c r="L362" s="1">
        <f t="shared" si="627"/>
        <v>0.90037372818437322</v>
      </c>
      <c r="M362" s="1">
        <f t="shared" si="628"/>
        <v>1.3259757079702352</v>
      </c>
      <c r="N362" s="1">
        <f t="shared" si="629"/>
        <v>0.18460715153685842</v>
      </c>
      <c r="O362" s="1">
        <f t="shared" si="630"/>
        <v>1.4569062060253166</v>
      </c>
      <c r="P362" s="1">
        <f t="shared" si="631"/>
        <v>3.6466883184312959E-2</v>
      </c>
      <c r="Q362" s="1">
        <f t="shared" si="632"/>
        <v>0.33408725901188518</v>
      </c>
      <c r="R362" s="1">
        <f t="shared" si="633"/>
        <v>0.66466677201967939</v>
      </c>
      <c r="S362" s="1">
        <f t="shared" si="634"/>
        <v>0.50894121760209388</v>
      </c>
      <c r="T362" s="1">
        <f t="shared" si="635"/>
        <v>0.25130145705769846</v>
      </c>
      <c r="U362" s="1">
        <f t="shared" si="636"/>
        <v>0.32106098510625719</v>
      </c>
      <c r="V362" s="1">
        <f t="shared" si="637"/>
        <v>3.6708176846607446E-2</v>
      </c>
      <c r="W362" s="1">
        <f t="shared" si="638"/>
        <v>0.17150728815950395</v>
      </c>
      <c r="X362" s="1">
        <f t="shared" si="639"/>
        <v>0.41855860357192098</v>
      </c>
      <c r="Y362" s="1">
        <f t="shared" si="640"/>
        <v>2.0887466025935106</v>
      </c>
      <c r="Z362" s="1">
        <f t="shared" si="641"/>
        <v>0.2682475155031116</v>
      </c>
      <c r="AA362" s="1">
        <f t="shared" si="642"/>
        <v>2.2669349033931239</v>
      </c>
      <c r="AB362" s="1">
        <f t="shared" si="643"/>
        <v>0</v>
      </c>
      <c r="AC362" s="1">
        <f t="shared" si="644"/>
        <v>0</v>
      </c>
      <c r="AD362" s="1">
        <f t="shared" si="645"/>
        <v>1.3925747531845922E-2</v>
      </c>
      <c r="AE362" s="1">
        <f t="shared" si="646"/>
        <v>0.2553968448984682</v>
      </c>
      <c r="AF362" s="1">
        <f t="shared" si="647"/>
        <v>0</v>
      </c>
      <c r="AG362" s="1">
        <f t="shared" si="648"/>
        <v>0</v>
      </c>
      <c r="AH362" s="1">
        <f t="shared" si="649"/>
        <v>0</v>
      </c>
      <c r="AI362" s="1">
        <f t="shared" si="650"/>
        <v>0.18783136928385824</v>
      </c>
      <c r="AJ362" s="1">
        <f t="shared" si="651"/>
        <v>0</v>
      </c>
      <c r="AK362" s="1">
        <f t="shared" si="652"/>
        <v>0</v>
      </c>
      <c r="AL362" s="1">
        <f t="shared" si="653"/>
        <v>1.9886023583439789E-2</v>
      </c>
      <c r="AM362" s="1">
        <f t="shared" si="654"/>
        <v>6.5126379201708884E-2</v>
      </c>
      <c r="AN362" s="1">
        <f t="shared" si="655"/>
        <v>5.9699210330166084</v>
      </c>
      <c r="AO362" s="1">
        <f t="shared" si="656"/>
        <v>15.789550616983394</v>
      </c>
    </row>
    <row r="363" spans="1:42">
      <c r="A363" s="13" t="s">
        <v>9</v>
      </c>
      <c r="B363" s="1">
        <f t="shared" si="617"/>
        <v>3.1997596603844753</v>
      </c>
      <c r="C363" s="1">
        <f t="shared" si="618"/>
        <v>7.6810257169095211</v>
      </c>
      <c r="D363" s="1">
        <f t="shared" si="619"/>
        <v>0.47732456495218906</v>
      </c>
      <c r="E363" s="1">
        <f t="shared" si="620"/>
        <v>0.80062246231068301</v>
      </c>
      <c r="F363" s="1">
        <f t="shared" si="621"/>
        <v>0.53483172581044069</v>
      </c>
      <c r="G363" s="1">
        <f t="shared" si="622"/>
        <v>0.58963586741504248</v>
      </c>
      <c r="H363" s="1">
        <f t="shared" si="623"/>
        <v>0.690785252354848</v>
      </c>
      <c r="I363" s="1">
        <f t="shared" si="624"/>
        <v>1.6733352437865394</v>
      </c>
      <c r="J363" s="1">
        <f t="shared" si="625"/>
        <v>1.3949834646959267</v>
      </c>
      <c r="K363" s="1">
        <f t="shared" si="626"/>
        <v>1.3688472942857102</v>
      </c>
      <c r="L363" s="1">
        <f t="shared" si="627"/>
        <v>2.5856141568522326</v>
      </c>
      <c r="M363" s="1">
        <f t="shared" si="628"/>
        <v>3.7049619078379719</v>
      </c>
      <c r="N363" s="1">
        <f t="shared" si="629"/>
        <v>0.16977918318148144</v>
      </c>
      <c r="O363" s="1">
        <f t="shared" si="630"/>
        <v>1.4170834327076456</v>
      </c>
      <c r="P363" s="1">
        <f t="shared" si="631"/>
        <v>6.8991948857904328E-2</v>
      </c>
      <c r="Q363" s="1">
        <f t="shared" si="632"/>
        <v>0.54554213361902404</v>
      </c>
      <c r="R363" s="1">
        <f t="shared" si="633"/>
        <v>0.89002311332775408</v>
      </c>
      <c r="S363" s="1">
        <f t="shared" si="634"/>
        <v>0.70283982872937512</v>
      </c>
      <c r="T363" s="1">
        <f t="shared" si="635"/>
        <v>0.50909154602681872</v>
      </c>
      <c r="U363" s="1">
        <f t="shared" si="636"/>
        <v>0.71297817258983831</v>
      </c>
      <c r="V363" s="1">
        <f t="shared" si="637"/>
        <v>5.9855235768342542E-2</v>
      </c>
      <c r="W363" s="1">
        <f t="shared" si="638"/>
        <v>0.18931804982975331</v>
      </c>
      <c r="X363" s="1">
        <f t="shared" si="639"/>
        <v>1.3674695708066698</v>
      </c>
      <c r="Y363" s="1">
        <f t="shared" si="640"/>
        <v>6.939736032716727</v>
      </c>
      <c r="Z363" s="1">
        <f t="shared" si="641"/>
        <v>0.55871728902470641</v>
      </c>
      <c r="AA363" s="1">
        <f t="shared" si="642"/>
        <v>4.4915949001771827</v>
      </c>
      <c r="AB363" s="1">
        <f t="shared" si="643"/>
        <v>6.8991948857904328E-2</v>
      </c>
      <c r="AC363" s="1">
        <f t="shared" si="644"/>
        <v>0.54554213361902393</v>
      </c>
      <c r="AD363" s="1">
        <f t="shared" si="645"/>
        <v>5.8421680518215467E-2</v>
      </c>
      <c r="AE363" s="1">
        <f t="shared" si="646"/>
        <v>1.077905569030529</v>
      </c>
      <c r="AF363" s="1">
        <f t="shared" si="647"/>
        <v>3.0832850064477266E-2</v>
      </c>
      <c r="AG363" s="1">
        <f t="shared" si="648"/>
        <v>0.73141659663973679</v>
      </c>
      <c r="AH363" s="1">
        <f t="shared" si="649"/>
        <v>0</v>
      </c>
      <c r="AI363" s="1">
        <f t="shared" si="650"/>
        <v>0</v>
      </c>
      <c r="AJ363" s="1">
        <f t="shared" si="651"/>
        <v>2.0619416653487811E-2</v>
      </c>
      <c r="AK363" s="1">
        <f t="shared" si="652"/>
        <v>0.3804372596578337</v>
      </c>
      <c r="AL363" s="1">
        <f t="shared" si="653"/>
        <v>0</v>
      </c>
      <c r="AM363" s="1">
        <f t="shared" si="654"/>
        <v>0</v>
      </c>
      <c r="AN363" s="1">
        <f t="shared" si="655"/>
        <v>12.686092608137873</v>
      </c>
      <c r="AO363" s="1">
        <f t="shared" si="656"/>
        <v>33.552822601862147</v>
      </c>
    </row>
    <row r="364" spans="1:42">
      <c r="A364" s="15" t="s">
        <v>10</v>
      </c>
      <c r="B364" s="1">
        <f t="shared" si="617"/>
        <v>2.68005292837656</v>
      </c>
      <c r="C364" s="1">
        <f t="shared" si="618"/>
        <v>6.4715125344420716</v>
      </c>
      <c r="D364" s="1">
        <f t="shared" si="619"/>
        <v>0.89630273584280107</v>
      </c>
      <c r="E364" s="1">
        <f t="shared" si="620"/>
        <v>1.7549240240773407</v>
      </c>
      <c r="F364" s="1">
        <f t="shared" si="621"/>
        <v>0.68965811639748154</v>
      </c>
      <c r="G364" s="1">
        <f t="shared" si="622"/>
        <v>0.76181804083161109</v>
      </c>
      <c r="H364" s="1">
        <f t="shared" si="623"/>
        <v>0.87092703941590899</v>
      </c>
      <c r="I364" s="1">
        <f t="shared" si="624"/>
        <v>1.5517620373890906</v>
      </c>
      <c r="J364" s="1">
        <f t="shared" si="625"/>
        <v>1.5050682238978033</v>
      </c>
      <c r="K364" s="1">
        <f t="shared" si="626"/>
        <v>1.5674842925776711</v>
      </c>
      <c r="L364" s="1">
        <f t="shared" si="627"/>
        <v>2.7505944053023081</v>
      </c>
      <c r="M364" s="1">
        <f t="shared" si="628"/>
        <v>3.9450183680282302</v>
      </c>
      <c r="N364" s="1">
        <f t="shared" si="629"/>
        <v>0.17149642275928559</v>
      </c>
      <c r="O364" s="1">
        <f t="shared" si="630"/>
        <v>1.514521453826132</v>
      </c>
      <c r="P364" s="1">
        <f t="shared" si="631"/>
        <v>9.1981112139762386E-2</v>
      </c>
      <c r="Q364" s="1">
        <f t="shared" si="632"/>
        <v>0.76955191740395845</v>
      </c>
      <c r="R364" s="1">
        <f t="shared" si="633"/>
        <v>1.0258752955698569</v>
      </c>
      <c r="S364" s="1">
        <f t="shared" si="634"/>
        <v>0.87574096460258288</v>
      </c>
      <c r="T364" s="1">
        <f t="shared" si="635"/>
        <v>0.46950625339600816</v>
      </c>
      <c r="U364" s="1">
        <f t="shared" si="636"/>
        <v>0.65283777094303008</v>
      </c>
      <c r="V364" s="1">
        <f t="shared" si="637"/>
        <v>0.14629983084859555</v>
      </c>
      <c r="W364" s="1">
        <f t="shared" si="638"/>
        <v>0.48960188771947721</v>
      </c>
      <c r="X364" s="1">
        <f t="shared" si="639"/>
        <v>1.7315983891522999</v>
      </c>
      <c r="Y364" s="1">
        <f t="shared" si="640"/>
        <v>9.1726962476457299</v>
      </c>
      <c r="Z364" s="1">
        <f t="shared" si="641"/>
        <v>0.47479928373838282</v>
      </c>
      <c r="AA364" s="1">
        <f t="shared" si="642"/>
        <v>4.3377029722533678</v>
      </c>
      <c r="AB364" s="1">
        <f t="shared" si="643"/>
        <v>0.13140158877108912</v>
      </c>
      <c r="AC364" s="1">
        <f t="shared" si="644"/>
        <v>1.0993598820056549</v>
      </c>
      <c r="AD364" s="1">
        <f t="shared" si="645"/>
        <v>0</v>
      </c>
      <c r="AE364" s="1">
        <f t="shared" si="646"/>
        <v>0</v>
      </c>
      <c r="AF364" s="1">
        <f t="shared" si="647"/>
        <v>0</v>
      </c>
      <c r="AG364" s="1">
        <f t="shared" si="648"/>
        <v>0</v>
      </c>
      <c r="AH364" s="1">
        <f t="shared" si="649"/>
        <v>0</v>
      </c>
      <c r="AI364" s="1">
        <f t="shared" si="650"/>
        <v>0</v>
      </c>
      <c r="AJ364" s="1">
        <f t="shared" si="651"/>
        <v>2.5199275634609317E-2</v>
      </c>
      <c r="AK364" s="1">
        <f t="shared" si="652"/>
        <v>1.1661424550112887</v>
      </c>
      <c r="AL364" s="1">
        <f t="shared" si="653"/>
        <v>0</v>
      </c>
      <c r="AM364" s="1">
        <f t="shared" si="654"/>
        <v>0</v>
      </c>
      <c r="AN364" s="1">
        <f t="shared" si="655"/>
        <v>13.660760901242751</v>
      </c>
      <c r="AO364" s="1">
        <f t="shared" si="656"/>
        <v>36.130674848757231</v>
      </c>
    </row>
    <row r="365" spans="1:42">
      <c r="A365" s="13" t="s">
        <v>11</v>
      </c>
      <c r="B365" s="1">
        <f t="shared" si="617"/>
        <v>2.2513384185573364</v>
      </c>
      <c r="C365" s="1">
        <f t="shared" si="618"/>
        <v>4.3699180371976674</v>
      </c>
      <c r="D365" s="1">
        <f t="shared" si="619"/>
        <v>0.86516464290229456</v>
      </c>
      <c r="E365" s="1">
        <f t="shared" si="620"/>
        <v>1.2436265086874323</v>
      </c>
      <c r="F365" s="1">
        <f t="shared" si="621"/>
        <v>0.95004448215551029</v>
      </c>
      <c r="G365" s="1">
        <f t="shared" si="622"/>
        <v>0.76375291793729749</v>
      </c>
      <c r="H365" s="1">
        <f t="shared" si="623"/>
        <v>0.86073871867345086</v>
      </c>
      <c r="I365" s="1">
        <f t="shared" si="624"/>
        <v>2.1456937505267795</v>
      </c>
      <c r="J365" s="1">
        <f t="shared" si="625"/>
        <v>0.82055164546960646</v>
      </c>
      <c r="K365" s="1">
        <f t="shared" si="626"/>
        <v>0.66224967733514084</v>
      </c>
      <c r="L365" s="1">
        <f t="shared" si="627"/>
        <v>3.1211026784724076</v>
      </c>
      <c r="M365" s="1">
        <f t="shared" si="628"/>
        <v>3.5444461894778168</v>
      </c>
      <c r="N365" s="1">
        <f t="shared" si="629"/>
        <v>0.28040573704219446</v>
      </c>
      <c r="O365" s="1">
        <f t="shared" si="630"/>
        <v>1.9184331089459217</v>
      </c>
      <c r="P365" s="1">
        <f t="shared" si="631"/>
        <v>0.29004555499939583</v>
      </c>
      <c r="Q365" s="1">
        <f t="shared" si="632"/>
        <v>1.8799438778459712</v>
      </c>
      <c r="R365" s="1">
        <f t="shared" si="633"/>
        <v>0.6660436067121952</v>
      </c>
      <c r="S365" s="1">
        <f t="shared" si="634"/>
        <v>0.37868358747979863</v>
      </c>
      <c r="T365" s="1">
        <f t="shared" si="635"/>
        <v>0.57439849516496688</v>
      </c>
      <c r="U365" s="1">
        <f t="shared" si="636"/>
        <v>0.74459816109339583</v>
      </c>
      <c r="V365" s="1">
        <f t="shared" si="637"/>
        <v>0</v>
      </c>
      <c r="W365" s="1">
        <f t="shared" si="638"/>
        <v>0</v>
      </c>
      <c r="X365" s="1">
        <f t="shared" si="639"/>
        <v>3.0529988999810636</v>
      </c>
      <c r="Y365" s="1">
        <f t="shared" si="640"/>
        <v>12.618252435393819</v>
      </c>
      <c r="Z365" s="1">
        <f t="shared" si="641"/>
        <v>0.91324367575456133</v>
      </c>
      <c r="AA365" s="1">
        <f t="shared" si="642"/>
        <v>6.4086940422008682</v>
      </c>
      <c r="AB365" s="1">
        <f t="shared" si="643"/>
        <v>7.2511388749848957E-2</v>
      </c>
      <c r="AC365" s="1">
        <f t="shared" si="644"/>
        <v>1.3704615940131362</v>
      </c>
      <c r="AD365" s="1">
        <f t="shared" si="645"/>
        <v>3.9730645330300587E-2</v>
      </c>
      <c r="AE365" s="1">
        <f t="shared" si="646"/>
        <v>0.60087076569985298</v>
      </c>
      <c r="AF365" s="1">
        <f t="shared" si="647"/>
        <v>0.25793427148878273</v>
      </c>
      <c r="AG365" s="1">
        <f t="shared" si="648"/>
        <v>0.63011730362885565</v>
      </c>
      <c r="AH365" s="1">
        <f t="shared" si="649"/>
        <v>0.12343146938492587</v>
      </c>
      <c r="AI365" s="1">
        <f t="shared" si="650"/>
        <v>0.26667562066725131</v>
      </c>
      <c r="AJ365" s="1">
        <f t="shared" si="651"/>
        <v>3.9730645330300587E-2</v>
      </c>
      <c r="AK365" s="1">
        <f t="shared" si="652"/>
        <v>0.60087076569985298</v>
      </c>
      <c r="AL365" s="1">
        <f t="shared" si="653"/>
        <v>0</v>
      </c>
      <c r="AM365" s="1">
        <f t="shared" si="654"/>
        <v>0</v>
      </c>
      <c r="AN365" s="1">
        <f t="shared" si="655"/>
        <v>15.179414976169145</v>
      </c>
      <c r="AO365" s="1">
        <f t="shared" si="656"/>
        <v>40.147288343830866</v>
      </c>
    </row>
    <row r="366" spans="1:42">
      <c r="A366" s="15" t="s">
        <v>12</v>
      </c>
      <c r="B366" s="1">
        <f t="shared" si="617"/>
        <v>2.7938591424998469</v>
      </c>
      <c r="C366" s="1">
        <f t="shared" si="618"/>
        <v>6.4289653794179378</v>
      </c>
      <c r="D366" s="1">
        <f t="shared" si="619"/>
        <v>0.56167421635421111</v>
      </c>
      <c r="E366" s="1">
        <f t="shared" si="620"/>
        <v>1.0221428947457432</v>
      </c>
      <c r="F366" s="1">
        <f t="shared" si="621"/>
        <v>0.61859028877751732</v>
      </c>
      <c r="G366" s="1">
        <f t="shared" si="622"/>
        <v>0.58413984559125687</v>
      </c>
      <c r="H366" s="1">
        <f t="shared" si="623"/>
        <v>0.55222857059566499</v>
      </c>
      <c r="I366" s="1">
        <f t="shared" si="624"/>
        <v>0.89537798885880848</v>
      </c>
      <c r="J366" s="1">
        <f t="shared" si="625"/>
        <v>1.9079613521187004</v>
      </c>
      <c r="K366" s="1">
        <f t="shared" si="626"/>
        <v>1.8156014028587564</v>
      </c>
      <c r="L366" s="1">
        <f t="shared" si="627"/>
        <v>4.9211589614811642</v>
      </c>
      <c r="M366" s="1">
        <f t="shared" si="628"/>
        <v>6.9079072338598673</v>
      </c>
      <c r="N366" s="1">
        <f t="shared" si="629"/>
        <v>0.21018559233442485</v>
      </c>
      <c r="O366" s="1">
        <f t="shared" si="630"/>
        <v>0.92796146275699409</v>
      </c>
      <c r="P366" s="1">
        <f t="shared" si="631"/>
        <v>0.25788315564367609</v>
      </c>
      <c r="Q366" s="1">
        <f t="shared" si="632"/>
        <v>2.4469306830565536</v>
      </c>
      <c r="R366" s="1">
        <f t="shared" si="633"/>
        <v>2.2765877415599545</v>
      </c>
      <c r="S366" s="1">
        <f t="shared" si="634"/>
        <v>1.6925149346102204</v>
      </c>
      <c r="T366" s="1">
        <f t="shared" si="635"/>
        <v>0.56100109679807708</v>
      </c>
      <c r="U366" s="1">
        <f t="shared" si="636"/>
        <v>0.85423461822571745</v>
      </c>
      <c r="V366" s="1">
        <f t="shared" si="637"/>
        <v>0.84936570499217678</v>
      </c>
      <c r="W366" s="1">
        <f t="shared" si="638"/>
        <v>3.1582065148642569</v>
      </c>
      <c r="X366" s="1">
        <f t="shared" si="639"/>
        <v>2.9355827079231562</v>
      </c>
      <c r="Y366" s="1">
        <f t="shared" si="640"/>
        <v>14.306573051300173</v>
      </c>
      <c r="Z366" s="1">
        <f t="shared" si="641"/>
        <v>0.93931758017702793</v>
      </c>
      <c r="AA366" s="1">
        <f t="shared" si="642"/>
        <v>8.1012372914734918</v>
      </c>
      <c r="AB366" s="1">
        <f t="shared" si="643"/>
        <v>0.14164023395407413</v>
      </c>
      <c r="AC366" s="1">
        <f t="shared" si="644"/>
        <v>1.078375709670935</v>
      </c>
      <c r="AD366" s="1">
        <f t="shared" si="645"/>
        <v>0.40804410809533509</v>
      </c>
      <c r="AE366" s="1">
        <f t="shared" si="646"/>
        <v>0</v>
      </c>
      <c r="AF366" s="1">
        <f t="shared" si="647"/>
        <v>0.1265994704859858</v>
      </c>
      <c r="AG366" s="1">
        <f t="shared" si="648"/>
        <v>2.8915892755491153</v>
      </c>
      <c r="AH366" s="1">
        <f t="shared" si="649"/>
        <v>0.48221010526467006</v>
      </c>
      <c r="AI366" s="1">
        <f t="shared" si="650"/>
        <v>1.2237663691045404</v>
      </c>
      <c r="AJ366" s="1">
        <f t="shared" si="651"/>
        <v>0</v>
      </c>
      <c r="AK366" s="1">
        <f t="shared" si="652"/>
        <v>0</v>
      </c>
      <c r="AL366" s="1">
        <f t="shared" si="653"/>
        <v>0</v>
      </c>
      <c r="AM366" s="1">
        <f t="shared" si="654"/>
        <v>0</v>
      </c>
      <c r="AN366" s="1">
        <f t="shared" si="655"/>
        <v>20.543890029055667</v>
      </c>
      <c r="AO366" s="1">
        <f t="shared" si="656"/>
        <v>54.335524655944369</v>
      </c>
    </row>
    <row r="367" spans="1:42">
      <c r="B367" s="21"/>
      <c r="C367" s="21"/>
      <c r="D367" s="21"/>
      <c r="E367" s="21"/>
      <c r="F367" s="21"/>
      <c r="G367" s="21"/>
      <c r="H367" s="21"/>
      <c r="I367" s="21"/>
    </row>
    <row r="368" spans="1:42">
      <c r="B368" s="21"/>
      <c r="C368" s="21"/>
      <c r="D368" s="21"/>
      <c r="E368" s="21"/>
      <c r="F368" s="21"/>
      <c r="G368" s="21"/>
      <c r="H368" s="21"/>
      <c r="I368" s="21"/>
    </row>
    <row r="369" spans="1:41">
      <c r="A369" s="12" t="s">
        <v>199</v>
      </c>
      <c r="B369" s="21"/>
      <c r="C369" s="21"/>
      <c r="D369" s="21"/>
      <c r="E369" s="21"/>
      <c r="F369" s="21"/>
      <c r="G369" s="21"/>
      <c r="H369" s="21"/>
      <c r="I369" s="21"/>
    </row>
    <row r="370" spans="1:41">
      <c r="A370" s="21"/>
      <c r="B370" s="21"/>
      <c r="C370" s="21"/>
      <c r="D370" s="21"/>
      <c r="E370" s="21"/>
      <c r="F370" s="21"/>
      <c r="G370" s="21"/>
      <c r="H370" s="21"/>
      <c r="I370" s="21"/>
    </row>
    <row r="371" spans="1:41" ht="22.5">
      <c r="B371" s="16" t="s">
        <v>37</v>
      </c>
      <c r="C371" s="25"/>
      <c r="D371" s="16" t="s">
        <v>38</v>
      </c>
      <c r="E371" s="16"/>
      <c r="F371" s="16" t="s">
        <v>154</v>
      </c>
      <c r="G371" s="16"/>
      <c r="H371" s="16" t="s">
        <v>39</v>
      </c>
      <c r="I371" s="16"/>
      <c r="J371" s="16" t="s">
        <v>40</v>
      </c>
      <c r="K371" s="16"/>
      <c r="L371" s="16" t="s">
        <v>51</v>
      </c>
      <c r="M371" s="16"/>
      <c r="N371" s="16" t="s">
        <v>158</v>
      </c>
      <c r="O371" s="16"/>
      <c r="P371" s="16" t="s">
        <v>159</v>
      </c>
      <c r="Q371" s="16"/>
      <c r="R371" s="16" t="s">
        <v>161</v>
      </c>
      <c r="S371" s="16"/>
      <c r="T371" s="16" t="s">
        <v>55</v>
      </c>
      <c r="U371" s="16"/>
      <c r="V371" s="16" t="s">
        <v>163</v>
      </c>
      <c r="W371" s="16"/>
      <c r="X371" s="16" t="s">
        <v>165</v>
      </c>
      <c r="Y371" s="16"/>
      <c r="Z371" s="16" t="s">
        <v>167</v>
      </c>
      <c r="AA371" s="16"/>
      <c r="AB371" s="16" t="s">
        <v>169</v>
      </c>
      <c r="AC371" s="16"/>
      <c r="AD371" s="16" t="s">
        <v>171</v>
      </c>
      <c r="AE371" s="16"/>
      <c r="AF371" s="16" t="s">
        <v>173</v>
      </c>
      <c r="AG371" s="16"/>
      <c r="AH371" s="16" t="s">
        <v>174</v>
      </c>
      <c r="AI371" s="16"/>
      <c r="AJ371" s="16" t="s">
        <v>61</v>
      </c>
      <c r="AK371" s="16"/>
      <c r="AL371" s="16" t="s">
        <v>175</v>
      </c>
      <c r="AM371" s="16"/>
      <c r="AN371" s="23" t="s">
        <v>177</v>
      </c>
      <c r="AO371" s="23"/>
    </row>
    <row r="372" spans="1:41">
      <c r="A372" s="22" t="s">
        <v>183</v>
      </c>
      <c r="B372" s="16" t="s">
        <v>30</v>
      </c>
      <c r="C372" s="16" t="s">
        <v>31</v>
      </c>
      <c r="D372" s="16" t="s">
        <v>30</v>
      </c>
      <c r="E372" s="16" t="s">
        <v>31</v>
      </c>
      <c r="F372" s="16" t="s">
        <v>30</v>
      </c>
      <c r="G372" s="16" t="s">
        <v>31</v>
      </c>
      <c r="H372" s="16" t="s">
        <v>30</v>
      </c>
      <c r="I372" s="16" t="s">
        <v>31</v>
      </c>
      <c r="J372" s="16" t="s">
        <v>30</v>
      </c>
      <c r="K372" s="16" t="s">
        <v>31</v>
      </c>
      <c r="L372" s="16" t="s">
        <v>30</v>
      </c>
      <c r="M372" s="16" t="s">
        <v>31</v>
      </c>
      <c r="N372" s="16" t="s">
        <v>30</v>
      </c>
      <c r="O372" s="16" t="s">
        <v>31</v>
      </c>
      <c r="P372" s="16" t="s">
        <v>30</v>
      </c>
      <c r="Q372" s="16" t="s">
        <v>31</v>
      </c>
      <c r="R372" s="16" t="s">
        <v>30</v>
      </c>
      <c r="S372" s="16" t="s">
        <v>31</v>
      </c>
      <c r="T372" s="16" t="s">
        <v>30</v>
      </c>
      <c r="U372" s="16" t="s">
        <v>31</v>
      </c>
      <c r="V372" s="16" t="s">
        <v>30</v>
      </c>
      <c r="W372" s="16" t="s">
        <v>31</v>
      </c>
      <c r="X372" s="16" t="s">
        <v>30</v>
      </c>
      <c r="Y372" s="16" t="s">
        <v>31</v>
      </c>
      <c r="Z372" s="16" t="s">
        <v>30</v>
      </c>
      <c r="AA372" s="16" t="s">
        <v>31</v>
      </c>
      <c r="AB372" s="16" t="s">
        <v>30</v>
      </c>
      <c r="AC372" s="16" t="s">
        <v>31</v>
      </c>
      <c r="AD372" s="16" t="s">
        <v>30</v>
      </c>
      <c r="AE372" s="16" t="s">
        <v>31</v>
      </c>
      <c r="AF372" s="16" t="s">
        <v>30</v>
      </c>
      <c r="AG372" s="16" t="s">
        <v>31</v>
      </c>
      <c r="AH372" s="16" t="s">
        <v>30</v>
      </c>
      <c r="AI372" s="16" t="s">
        <v>31</v>
      </c>
      <c r="AJ372" s="16" t="s">
        <v>30</v>
      </c>
      <c r="AK372" s="16" t="s">
        <v>31</v>
      </c>
      <c r="AL372" s="16" t="s">
        <v>30</v>
      </c>
      <c r="AM372" s="16" t="s">
        <v>31</v>
      </c>
      <c r="AN372" s="23" t="s">
        <v>30</v>
      </c>
      <c r="AO372" s="23" t="s">
        <v>31</v>
      </c>
    </row>
    <row r="373" spans="1:41">
      <c r="A373" s="11" t="s">
        <v>5</v>
      </c>
      <c r="B373" s="1">
        <f>SUM(B374:B381)</f>
        <v>38.067633341329099</v>
      </c>
      <c r="C373" s="1">
        <f t="shared" ref="C373:AO373" si="657">SUM(C374:C381)</f>
        <v>21.034164241557523</v>
      </c>
      <c r="D373" s="1">
        <f t="shared" si="657"/>
        <v>9.705192987577238</v>
      </c>
      <c r="E373" s="1">
        <f t="shared" si="657"/>
        <v>3.7790010512513756</v>
      </c>
      <c r="F373" s="1">
        <f t="shared" ref="F373" si="658">SUM(F374:F381)</f>
        <v>7.1006883739906677</v>
      </c>
      <c r="G373" s="1">
        <f t="shared" ref="G373" si="659">SUM(G374:G381)</f>
        <v>1.7465370654883223</v>
      </c>
      <c r="H373" s="1">
        <f t="shared" ref="H373" si="660">SUM(H374:H381)</f>
        <v>2.2917916960354328</v>
      </c>
      <c r="I373" s="1">
        <f t="shared" ref="I373" si="661">SUM(I374:I381)</f>
        <v>3.9911542098777288</v>
      </c>
      <c r="J373" s="1">
        <f t="shared" ref="J373" si="662">SUM(J374:J381)</f>
        <v>23.918535705293237</v>
      </c>
      <c r="K373" s="1">
        <f t="shared" ref="K373" si="663">SUM(K374:K381)</f>
        <v>4.2401757866571383</v>
      </c>
      <c r="L373" s="1">
        <f t="shared" ref="L373" si="664">SUM(L374:L381)</f>
        <v>18.653832739645239</v>
      </c>
      <c r="M373" s="1">
        <f t="shared" ref="M373" si="665">SUM(M374:M381)</f>
        <v>6.4438013409372452</v>
      </c>
      <c r="N373" s="1">
        <f t="shared" ref="N373" si="666">SUM(N374:N381)</f>
        <v>3.0213599308562409</v>
      </c>
      <c r="O373" s="1">
        <f t="shared" ref="O373" si="667">SUM(O374:O381)</f>
        <v>2.5499834782100468</v>
      </c>
      <c r="P373" s="1">
        <f t="shared" ref="P373" si="668">SUM(P374:P381)</f>
        <v>0.39546368932577924</v>
      </c>
      <c r="Q373" s="1">
        <f t="shared" ref="Q373" si="669">SUM(Q374:Q381)</f>
        <v>0.96250881708784997</v>
      </c>
      <c r="R373" s="1">
        <f t="shared" ref="R373" si="670">SUM(R374:R381)</f>
        <v>7.6482375210682356</v>
      </c>
      <c r="S373" s="1">
        <f t="shared" ref="S373" si="671">SUM(S374:S381)</f>
        <v>1.7335647548519912</v>
      </c>
      <c r="T373" s="1">
        <f t="shared" ref="T373" si="672">SUM(T374:T381)</f>
        <v>5.1468282230568807</v>
      </c>
      <c r="U373" s="1">
        <f t="shared" ref="U373" si="673">SUM(U374:U381)</f>
        <v>0.45546960561332878</v>
      </c>
      <c r="V373" s="1">
        <f t="shared" ref="V373" si="674">SUM(V374:V381)</f>
        <v>0.35628519639323381</v>
      </c>
      <c r="W373" s="1">
        <f t="shared" ref="W373" si="675">SUM(W374:W381)</f>
        <v>0.51851729000238733</v>
      </c>
      <c r="X373" s="1">
        <f t="shared" ref="X373" si="676">SUM(X374:X381)</f>
        <v>7.716567131679188</v>
      </c>
      <c r="Y373" s="1">
        <f t="shared" ref="Y373" si="677">SUM(Y374:Y381)</f>
        <v>7.4650511540960975</v>
      </c>
      <c r="Z373" s="1">
        <f t="shared" ref="Z373" si="678">SUM(Z374:Z381)</f>
        <v>5.0100868399727663</v>
      </c>
      <c r="AA373" s="1">
        <f t="shared" ref="AA373" si="679">SUM(AA374:AA381)</f>
        <v>10.747049095294534</v>
      </c>
      <c r="AB373" s="1">
        <f t="shared" ref="AB373" si="680">SUM(AB374:AB381)</f>
        <v>0</v>
      </c>
      <c r="AC373" s="1">
        <f t="shared" ref="AC373" si="681">SUM(AC374:AC381)</f>
        <v>0.5991507656479157</v>
      </c>
      <c r="AD373" s="1">
        <f t="shared" ref="AD373" si="682">SUM(AD374:AD381)</f>
        <v>0.42288226829582137</v>
      </c>
      <c r="AE373" s="1">
        <f t="shared" ref="AE373" si="683">SUM(AE374:AE381)</f>
        <v>0</v>
      </c>
      <c r="AF373" s="1">
        <f t="shared" ref="AF373" si="684">SUM(AF374:AF381)</f>
        <v>0.44496671300460577</v>
      </c>
      <c r="AG373" s="1">
        <f t="shared" ref="AG373" si="685">SUM(AG374:AG381)</f>
        <v>0</v>
      </c>
      <c r="AH373" s="1">
        <f t="shared" ref="AH373" si="686">SUM(AH374:AH381)</f>
        <v>0</v>
      </c>
      <c r="AI373" s="1">
        <f t="shared" ref="AI373" si="687">SUM(AI374:AI381)</f>
        <v>0.3436872596432784</v>
      </c>
      <c r="AJ373" s="1">
        <f t="shared" ref="AJ373" si="688">SUM(AJ374:AJ381)</f>
        <v>0</v>
      </c>
      <c r="AK373" s="1">
        <f t="shared" ref="AK373" si="689">SUM(AK374:AK381)</f>
        <v>0.91496174192770829</v>
      </c>
      <c r="AL373" s="1">
        <f t="shared" ref="AL373" si="690">SUM(AL374:AL381)</f>
        <v>1.0047140507223082</v>
      </c>
      <c r="AM373" s="1">
        <f t="shared" ref="AM373" si="691">SUM(AM374:AM381)</f>
        <v>0.95206294669230185</v>
      </c>
      <c r="AN373" s="1">
        <f t="shared" si="657"/>
        <v>130.90506640824597</v>
      </c>
      <c r="AO373" s="1">
        <f t="shared" si="657"/>
        <v>68.476840604836795</v>
      </c>
    </row>
    <row r="374" spans="1:41">
      <c r="A374" s="13" t="s">
        <v>13</v>
      </c>
      <c r="B374" s="1">
        <f>B309*$O$114</f>
        <v>7.2410763849108797</v>
      </c>
      <c r="C374" s="1">
        <f>C309*$P$114</f>
        <v>3.6820695502623813</v>
      </c>
      <c r="D374" s="1">
        <f>D309*$O$114</f>
        <v>4.3371347401574987</v>
      </c>
      <c r="E374" s="1">
        <f>E309*$P$114</f>
        <v>1.5052007599807145</v>
      </c>
      <c r="F374" s="1">
        <f>F309*$O$114</f>
        <v>2.599095263472897</v>
      </c>
      <c r="G374" s="1">
        <f>G309*$P$114</f>
        <v>0.60712541453420521</v>
      </c>
      <c r="H374" s="1">
        <f>H309*$O$114</f>
        <v>0.37908371032720911</v>
      </c>
      <c r="I374" s="1">
        <f>I309*$P$114</f>
        <v>0.58190371464272228</v>
      </c>
      <c r="J374" s="1">
        <f>J309*$O$114</f>
        <v>6.5080356365763201</v>
      </c>
      <c r="K374" s="1">
        <f>K309*$P$114</f>
        <v>1.0858706679284498</v>
      </c>
      <c r="L374" s="1">
        <f>L309*$O$114</f>
        <v>4.0108859027364305</v>
      </c>
      <c r="M374" s="1">
        <f>M309*$P$114</f>
        <v>1.2841523679409061</v>
      </c>
      <c r="N374" s="1">
        <f>N309*$O$114</f>
        <v>0.8761790468100944</v>
      </c>
      <c r="O374" s="1">
        <f>O309*$P$114</f>
        <v>0.66516967155810025</v>
      </c>
      <c r="P374" s="1">
        <f>P309*$O$114</f>
        <v>0.1567726160380819</v>
      </c>
      <c r="Q374" s="1">
        <f>Q309*$P$114</f>
        <v>0.31737923855939043</v>
      </c>
      <c r="R374" s="1">
        <f>R309*$O$114</f>
        <v>0.87679805760858009</v>
      </c>
      <c r="S374" s="1">
        <f>S309*$P$114</f>
        <v>0.18051243567960715</v>
      </c>
      <c r="T374" s="1">
        <f>T309*$O$114</f>
        <v>1.5369595891013013</v>
      </c>
      <c r="U374" s="1">
        <f>U309*$P$114</f>
        <v>0.13227053285944035</v>
      </c>
      <c r="V374" s="1">
        <f>V309*$O$114</f>
        <v>0</v>
      </c>
      <c r="W374" s="1">
        <f>W309*$P$114</f>
        <v>0</v>
      </c>
      <c r="X374" s="1">
        <f>X309*$O$114</f>
        <v>0.86541911517136905</v>
      </c>
      <c r="Y374" s="1">
        <f>Y309*$P$114</f>
        <v>0.67384722474822756</v>
      </c>
      <c r="Z374" s="1">
        <f>Z309*$O$114</f>
        <v>1.6512074536703125</v>
      </c>
      <c r="AA374" s="1">
        <f>AA309*$P$114</f>
        <v>3.1871602996710666</v>
      </c>
      <c r="AB374" s="1">
        <f>AB309*$O$114</f>
        <v>0</v>
      </c>
      <c r="AC374" s="1">
        <f>AC309*$P$114</f>
        <v>0</v>
      </c>
      <c r="AD374" s="1">
        <f>AD309*$O$114</f>
        <v>0</v>
      </c>
      <c r="AE374" s="1">
        <f>AE309*$P$114</f>
        <v>0</v>
      </c>
      <c r="AF374" s="1">
        <f>AF309*$O$114</f>
        <v>0</v>
      </c>
      <c r="AG374" s="1">
        <f>AG309*$P$114</f>
        <v>0</v>
      </c>
      <c r="AH374" s="1">
        <f>AH309*$O$114</f>
        <v>0</v>
      </c>
      <c r="AI374" s="1">
        <f>AI309*$P$114</f>
        <v>0</v>
      </c>
      <c r="AJ374" s="1">
        <f>AJ309*$O$114</f>
        <v>0</v>
      </c>
      <c r="AK374" s="1">
        <f>AK309*$P$114</f>
        <v>0.44381152085473013</v>
      </c>
      <c r="AL374" s="1">
        <f>AL309*$O$114</f>
        <v>0.53021127540670643</v>
      </c>
      <c r="AM374" s="1">
        <f>AM309*$P$114</f>
        <v>0.46002399193593951</v>
      </c>
      <c r="AN374" s="1">
        <f t="shared" ref="AN374:AN381" si="692">SUM(AL374,AJ374,AH374,AF374,AD374,AB374,Z374,X374,V374,T374,R374,P374,N374,L374,J374,H374,F374,D374,B374)</f>
        <v>31.56885879198768</v>
      </c>
      <c r="AO374" s="1">
        <f t="shared" ref="AO374:AO381" si="693">SUM(AM374,AK374,AI374,AG374,AE374,AC374,AA374,Y374,W374,U374,S374,Q374,O374,M374,K374,I374,G374,E374,C374)</f>
        <v>14.806497391155883</v>
      </c>
    </row>
    <row r="375" spans="1:41">
      <c r="A375" s="15" t="s">
        <v>6</v>
      </c>
      <c r="B375" s="1">
        <f>B310*$O$115</f>
        <v>8.9515558094756358</v>
      </c>
      <c r="C375" s="1">
        <f>C310*$P$115</f>
        <v>5.4402215896079191</v>
      </c>
      <c r="D375" s="1">
        <f>D310*$O$115</f>
        <v>2.0346250336314053</v>
      </c>
      <c r="E375" s="1">
        <f>E310*$P$115</f>
        <v>0.84392743473693088</v>
      </c>
      <c r="F375" s="1">
        <f>F310*$O$115</f>
        <v>1.1456478191864061</v>
      </c>
      <c r="G375" s="1">
        <f>G310*$P$115</f>
        <v>0.31984278260666421</v>
      </c>
      <c r="H375" s="1">
        <f>H310*$O$115</f>
        <v>0.1696269779336734</v>
      </c>
      <c r="I375" s="1">
        <f>I310*$P$115</f>
        <v>0.31120039448020892</v>
      </c>
      <c r="J375" s="1">
        <f>J310*$O$115</f>
        <v>5.2306923885671912</v>
      </c>
      <c r="K375" s="1">
        <f>K310*$P$115</f>
        <v>1.0430774751571981</v>
      </c>
      <c r="L375" s="1">
        <f>L310*$O$115</f>
        <v>4.8714210772991517</v>
      </c>
      <c r="M375" s="1">
        <f>M310*$P$115</f>
        <v>1.86406532189758</v>
      </c>
      <c r="N375" s="1">
        <f>N310*$O$115</f>
        <v>1.2453674306006619</v>
      </c>
      <c r="O375" s="1">
        <f>O310*$P$115</f>
        <v>1.1299683703192263</v>
      </c>
      <c r="P375" s="1">
        <f>P310*$O$115</f>
        <v>0</v>
      </c>
      <c r="Q375" s="1">
        <f>Q310*$P$115</f>
        <v>0</v>
      </c>
      <c r="R375" s="1">
        <f>R310*$O$115</f>
        <v>1.9260185064909252</v>
      </c>
      <c r="S375" s="1">
        <f>S310*$P$115</f>
        <v>0.47391145930148515</v>
      </c>
      <c r="T375" s="1">
        <f>T310*$O$115</f>
        <v>0.44500615178953534</v>
      </c>
      <c r="U375" s="1">
        <f>U310*$P$115</f>
        <v>4.5771577046558785E-2</v>
      </c>
      <c r="V375" s="1">
        <f>V310*$O$115</f>
        <v>0</v>
      </c>
      <c r="W375" s="1">
        <f>W310*$P$115</f>
        <v>0</v>
      </c>
      <c r="X375" s="1">
        <f>X310*$O$115</f>
        <v>0.97950311137956314</v>
      </c>
      <c r="Y375" s="1">
        <f>Y310*$P$115</f>
        <v>0.91152794505967472</v>
      </c>
      <c r="Z375" s="1">
        <f>Z310*$O$115</f>
        <v>1.1478699009199809</v>
      </c>
      <c r="AA375" s="1">
        <f>AA310*$P$115</f>
        <v>2.64803756644779</v>
      </c>
      <c r="AB375" s="1">
        <f>AB310*$O$115</f>
        <v>0</v>
      </c>
      <c r="AC375" s="1">
        <f>AC310*$P$115</f>
        <v>0</v>
      </c>
      <c r="AD375" s="1">
        <f>AD310*$O$115</f>
        <v>0</v>
      </c>
      <c r="AE375" s="1">
        <f>AE310*$P$115</f>
        <v>0</v>
      </c>
      <c r="AF375" s="1">
        <f>AF310*$O$115</f>
        <v>0</v>
      </c>
      <c r="AG375" s="1">
        <f>AG310*$P$115</f>
        <v>0</v>
      </c>
      <c r="AH375" s="1">
        <f>AH310*$O$115</f>
        <v>0</v>
      </c>
      <c r="AI375" s="1">
        <f>AI310*$P$115</f>
        <v>0</v>
      </c>
      <c r="AJ375" s="1">
        <f>AJ310*$O$115</f>
        <v>0</v>
      </c>
      <c r="AK375" s="1">
        <f>AK310*$P$115</f>
        <v>0</v>
      </c>
      <c r="AL375" s="1">
        <f>AL310*$O$115</f>
        <v>0.47450277531560187</v>
      </c>
      <c r="AM375" s="1">
        <f>AM310*$P$115</f>
        <v>0.49203895475636239</v>
      </c>
      <c r="AN375" s="1">
        <f t="shared" si="692"/>
        <v>28.621836982589734</v>
      </c>
      <c r="AO375" s="1">
        <f t="shared" si="693"/>
        <v>15.5235908714176</v>
      </c>
    </row>
    <row r="376" spans="1:41">
      <c r="A376" s="13" t="s">
        <v>7</v>
      </c>
      <c r="B376" s="1">
        <f>B311*$O$116</f>
        <v>8.8081823519956508</v>
      </c>
      <c r="C376" s="1">
        <f>C311*$P$116</f>
        <v>3.9994770510863509</v>
      </c>
      <c r="D376" s="1">
        <f>D311*$O$116</f>
        <v>1.3027862750612653</v>
      </c>
      <c r="E376" s="1">
        <f>E311*$P$116</f>
        <v>0.40373159954291149</v>
      </c>
      <c r="F376" s="1">
        <f>F311*$O$116</f>
        <v>1.0924892633283079</v>
      </c>
      <c r="G376" s="1">
        <f>G311*$P$116</f>
        <v>0.22787749990096071</v>
      </c>
      <c r="H376" s="1">
        <f>H311*$O$116</f>
        <v>0</v>
      </c>
      <c r="I376" s="1">
        <f>I311*$P$116</f>
        <v>0</v>
      </c>
      <c r="J376" s="1">
        <f>J311*$O$116</f>
        <v>7.6822515901592814</v>
      </c>
      <c r="K376" s="1">
        <f>K311*$P$116</f>
        <v>1.1445763259182804</v>
      </c>
      <c r="L376" s="1">
        <f>L311*$O$116</f>
        <v>4.9776207545236124</v>
      </c>
      <c r="M376" s="1">
        <f>M311*$P$116</f>
        <v>1.4230694878205483</v>
      </c>
      <c r="N376" s="1">
        <f>N311*$O$116</f>
        <v>0.46822223141925789</v>
      </c>
      <c r="O376" s="1">
        <f>O311*$P$116</f>
        <v>0.31740930917585419</v>
      </c>
      <c r="P376" s="1">
        <f>P311*$O$116</f>
        <v>0</v>
      </c>
      <c r="Q376" s="1">
        <f>Q311*$P$116</f>
        <v>0</v>
      </c>
      <c r="R376" s="1">
        <f>R311*$O$116</f>
        <v>2.2085885780781065</v>
      </c>
      <c r="S376" s="1">
        <f>S311*$P$116</f>
        <v>0.40602280047712574</v>
      </c>
      <c r="T376" s="1">
        <f>T311*$O$116</f>
        <v>1.683741735906563</v>
      </c>
      <c r="U376" s="1">
        <f>U311*$P$116</f>
        <v>0.12939103438049399</v>
      </c>
      <c r="V376" s="1">
        <f>V311*$O$116</f>
        <v>0</v>
      </c>
      <c r="W376" s="1">
        <f>W311*$P$116</f>
        <v>0</v>
      </c>
      <c r="X376" s="1">
        <f>X311*$O$116</f>
        <v>1.1793041619390867</v>
      </c>
      <c r="Y376" s="1">
        <f>Y311*$P$116</f>
        <v>0.81995278448400244</v>
      </c>
      <c r="Z376" s="1">
        <f>Z311*$O$116</f>
        <v>1.098260992251225</v>
      </c>
      <c r="AA376" s="1">
        <f>AA311*$P$116</f>
        <v>1.8929357730836087</v>
      </c>
      <c r="AB376" s="1">
        <f>AB311*$O$116</f>
        <v>0</v>
      </c>
      <c r="AC376" s="1">
        <f>AC311*$P$116</f>
        <v>0</v>
      </c>
      <c r="AD376" s="1">
        <f>AD311*$O$116</f>
        <v>0</v>
      </c>
      <c r="AE376" s="1">
        <f>AE311*$P$116</f>
        <v>0</v>
      </c>
      <c r="AF376" s="1">
        <f>AF311*$O$116</f>
        <v>0</v>
      </c>
      <c r="AG376" s="1">
        <f>AG311*$P$116</f>
        <v>0</v>
      </c>
      <c r="AH376" s="1">
        <f>AH311*$O$116</f>
        <v>0</v>
      </c>
      <c r="AI376" s="1">
        <f>AI311*$P$116</f>
        <v>0</v>
      </c>
      <c r="AJ376" s="1">
        <f>AJ311*$O$116</f>
        <v>0</v>
      </c>
      <c r="AK376" s="1">
        <f>AK311*$P$116</f>
        <v>0</v>
      </c>
      <c r="AL376" s="1">
        <f>AL311*$O$116</f>
        <v>0</v>
      </c>
      <c r="AM376" s="1">
        <f>AM311*$P$116</f>
        <v>0</v>
      </c>
      <c r="AN376" s="1">
        <f t="shared" si="692"/>
        <v>30.501447934662359</v>
      </c>
      <c r="AO376" s="1">
        <f t="shared" si="693"/>
        <v>10.764443665870138</v>
      </c>
    </row>
    <row r="377" spans="1:41">
      <c r="A377" s="15" t="s">
        <v>8</v>
      </c>
      <c r="B377" s="1">
        <f>B312*$O$117</f>
        <v>6.1761616986050329</v>
      </c>
      <c r="C377" s="1">
        <f>C312*$P$117</f>
        <v>3.2251331989560739</v>
      </c>
      <c r="D377" s="1">
        <f>D312*$O$117</f>
        <v>0.29013400738708311</v>
      </c>
      <c r="E377" s="1">
        <f>E312*$P$117</f>
        <v>0.10340232176311663</v>
      </c>
      <c r="F377" s="1">
        <f>F312*$O$117</f>
        <v>1.3085893407804439</v>
      </c>
      <c r="G377" s="1">
        <f>G312*$P$117</f>
        <v>0.31390608384073776</v>
      </c>
      <c r="H377" s="1">
        <f>H312*$O$117</f>
        <v>1.1529858049054005</v>
      </c>
      <c r="I377" s="1">
        <f>I312*$P$117</f>
        <v>1.8175238003340701</v>
      </c>
      <c r="J377" s="1">
        <f>J312*$O$117</f>
        <v>1.742167912332909</v>
      </c>
      <c r="K377" s="1">
        <f>K312*$P$117</f>
        <v>0.29850961844981821</v>
      </c>
      <c r="L377" s="1">
        <f>L312*$O$117</f>
        <v>2.0992023250437319</v>
      </c>
      <c r="M377" s="1">
        <f>M312*$P$117</f>
        <v>0.6901932173512888</v>
      </c>
      <c r="N377" s="1">
        <f>N312*$O$117</f>
        <v>0.21376241801684351</v>
      </c>
      <c r="O377" s="1">
        <f>O312*$P$117</f>
        <v>0.16665220678315942</v>
      </c>
      <c r="P377" s="1">
        <f>P312*$O$117</f>
        <v>0.11822108138685272</v>
      </c>
      <c r="Q377" s="1">
        <f>Q312*$P$117</f>
        <v>0.24577820908766215</v>
      </c>
      <c r="R377" s="1">
        <f>R312*$O$117</f>
        <v>0.99178048897773463</v>
      </c>
      <c r="S377" s="1">
        <f>S312*$P$117</f>
        <v>0.20968301216283028</v>
      </c>
      <c r="T377" s="1">
        <f>T312*$O$117</f>
        <v>0.7499476262451138</v>
      </c>
      <c r="U377" s="1">
        <f>U312*$P$117</f>
        <v>6.6278356142654482E-2</v>
      </c>
      <c r="V377" s="1">
        <f>V312*$O$117</f>
        <v>0.17646416608536938</v>
      </c>
      <c r="W377" s="1">
        <f>W312*$P$117</f>
        <v>0.19754209876481849</v>
      </c>
      <c r="X377" s="1">
        <f>X312*$O$117</f>
        <v>1.0697623454263006</v>
      </c>
      <c r="Y377" s="1">
        <f>Y312*$P$117</f>
        <v>0.85538652967267848</v>
      </c>
      <c r="Z377" s="1">
        <f>Z312*$O$117</f>
        <v>0.3668785152312618</v>
      </c>
      <c r="AA377" s="1">
        <f>AA312*$P$117</f>
        <v>0.72721811015130078</v>
      </c>
      <c r="AB377" s="1">
        <f>AB312*$O$117</f>
        <v>0</v>
      </c>
      <c r="AC377" s="1">
        <f>AC312*$P$117</f>
        <v>0</v>
      </c>
      <c r="AD377" s="1">
        <f>AD312*$O$117</f>
        <v>0</v>
      </c>
      <c r="AE377" s="1">
        <f>AE312*$P$117</f>
        <v>0</v>
      </c>
      <c r="AF377" s="1">
        <f>AF312*$O$117</f>
        <v>0</v>
      </c>
      <c r="AG377" s="1">
        <f>AG312*$P$117</f>
        <v>0</v>
      </c>
      <c r="AH377" s="1">
        <f>AH312*$O$117</f>
        <v>0</v>
      </c>
      <c r="AI377" s="1">
        <f>AI312*$P$117</f>
        <v>0.3436872596432784</v>
      </c>
      <c r="AJ377" s="1">
        <f>AJ312*$O$117</f>
        <v>0</v>
      </c>
      <c r="AK377" s="1">
        <f>AK312*$P$117</f>
        <v>0</v>
      </c>
      <c r="AL377" s="1">
        <f>AL312*$O$117</f>
        <v>0</v>
      </c>
      <c r="AM377" s="1">
        <f>AM312*$P$117</f>
        <v>0</v>
      </c>
      <c r="AN377" s="1">
        <f t="shared" si="692"/>
        <v>16.456057730424078</v>
      </c>
      <c r="AO377" s="1">
        <f t="shared" si="693"/>
        <v>9.2608940231034893</v>
      </c>
    </row>
    <row r="378" spans="1:41">
      <c r="A378" s="13" t="s">
        <v>9</v>
      </c>
      <c r="B378" s="1">
        <f>B313*$O$118</f>
        <v>3.795403082827598</v>
      </c>
      <c r="C378" s="1">
        <f>C313*$P$118</f>
        <v>2.2042253571862513</v>
      </c>
      <c r="D378" s="1">
        <f>D313*$O$118</f>
        <v>0</v>
      </c>
      <c r="E378" s="1">
        <f>E313*$P$118</f>
        <v>0</v>
      </c>
      <c r="F378" s="1">
        <f>F313*$O$118</f>
        <v>0.64458750400753517</v>
      </c>
      <c r="G378" s="1">
        <f>G313*$P$118</f>
        <v>0.17196787573271582</v>
      </c>
      <c r="H378" s="1">
        <f>H313*$O$118</f>
        <v>0.28631686410293961</v>
      </c>
      <c r="I378" s="1">
        <f>I313*$P$118</f>
        <v>0.50196353029880425</v>
      </c>
      <c r="J378" s="1">
        <f>J313*$O$118</f>
        <v>0.68878670679711795</v>
      </c>
      <c r="K378" s="1">
        <f>K313*$P$118</f>
        <v>0.13125690689716846</v>
      </c>
      <c r="L378" s="1">
        <f>L313*$O$118</f>
        <v>1.4734683815744984</v>
      </c>
      <c r="M378" s="1">
        <f>M313*$P$118</f>
        <v>0.53879840255413358</v>
      </c>
      <c r="N378" s="1">
        <f>N313*$O$118</f>
        <v>0</v>
      </c>
      <c r="O378" s="1">
        <f>O313*$P$118</f>
        <v>0</v>
      </c>
      <c r="P378" s="1">
        <f>P313*$O$118</f>
        <v>0</v>
      </c>
      <c r="Q378" s="1">
        <f>Q313*$P$118</f>
        <v>0</v>
      </c>
      <c r="R378" s="1">
        <f>R313*$O$118</f>
        <v>0.66223386409652962</v>
      </c>
      <c r="S378" s="1">
        <f>S313*$P$118</f>
        <v>0.15571417950511732</v>
      </c>
      <c r="T378" s="1">
        <f>T313*$O$118</f>
        <v>0.36960612798448367</v>
      </c>
      <c r="U378" s="1">
        <f>U313*$P$118</f>
        <v>3.6328632207241841E-2</v>
      </c>
      <c r="V378" s="1">
        <f>V313*$O$118</f>
        <v>0</v>
      </c>
      <c r="W378" s="1">
        <f>W313*$P$118</f>
        <v>0</v>
      </c>
      <c r="X378" s="1">
        <f>X313*$O$118</f>
        <v>0.63105811751352103</v>
      </c>
      <c r="Y378" s="1">
        <f>Y313*$P$118</f>
        <v>0.56119468268716821</v>
      </c>
      <c r="Z378" s="1">
        <f>Z313*$O$118</f>
        <v>0</v>
      </c>
      <c r="AA378" s="1">
        <f>AA313*$P$118</f>
        <v>0</v>
      </c>
      <c r="AB378" s="1">
        <f>AB313*$O$118</f>
        <v>0</v>
      </c>
      <c r="AC378" s="1">
        <f>AC313*$P$118</f>
        <v>0</v>
      </c>
      <c r="AD378" s="1">
        <f>AD313*$O$118</f>
        <v>0</v>
      </c>
      <c r="AE378" s="1">
        <f>AE313*$P$118</f>
        <v>0</v>
      </c>
      <c r="AF378" s="1">
        <f>AF313*$O$118</f>
        <v>0</v>
      </c>
      <c r="AG378" s="1">
        <f>AG313*$P$118</f>
        <v>0</v>
      </c>
      <c r="AH378" s="1">
        <f>AH313*$O$118</f>
        <v>0</v>
      </c>
      <c r="AI378" s="1">
        <f>AI313*$P$118</f>
        <v>0</v>
      </c>
      <c r="AJ378" s="1">
        <f>AJ313*$O$118</f>
        <v>0</v>
      </c>
      <c r="AK378" s="1">
        <f>AK313*$P$118</f>
        <v>0</v>
      </c>
      <c r="AL378" s="1">
        <f>AL313*$O$118</f>
        <v>0</v>
      </c>
      <c r="AM378" s="1">
        <f>AM313*$P$118</f>
        <v>0</v>
      </c>
      <c r="AN378" s="1">
        <f t="shared" si="692"/>
        <v>8.5514606489042233</v>
      </c>
      <c r="AO378" s="1">
        <f t="shared" si="693"/>
        <v>4.3014495670686008</v>
      </c>
    </row>
    <row r="379" spans="1:41">
      <c r="A379" s="15" t="s">
        <v>10</v>
      </c>
      <c r="B379" s="1">
        <f>B314*$O$119</f>
        <v>1.2399780642071361</v>
      </c>
      <c r="C379" s="1">
        <f>C314*$P$119</f>
        <v>0.92055794216593867</v>
      </c>
      <c r="D379" s="1">
        <f>D314*$O$119</f>
        <v>1.1337664410057944</v>
      </c>
      <c r="E379" s="1">
        <f>E314*$P$119</f>
        <v>0.57446474422418836</v>
      </c>
      <c r="F379" s="1">
        <f>F314*$O$119</f>
        <v>0.3102791832150773</v>
      </c>
      <c r="G379" s="1">
        <f>G314*$P$119</f>
        <v>0.10581740887303868</v>
      </c>
      <c r="H379" s="1">
        <f>H314*$O$119</f>
        <v>0</v>
      </c>
      <c r="I379" s="1">
        <f>I314*$P$119</f>
        <v>0</v>
      </c>
      <c r="J379" s="1">
        <f>J314*$O$119</f>
        <v>1.0033899761906022</v>
      </c>
      <c r="K379" s="1">
        <f>K314*$P$119</f>
        <v>0.24442532751468865</v>
      </c>
      <c r="L379" s="1">
        <f>L314*$O$119</f>
        <v>0</v>
      </c>
      <c r="M379" s="1">
        <f>M314*$P$119</f>
        <v>0</v>
      </c>
      <c r="N379" s="1">
        <f>N314*$O$119</f>
        <v>0</v>
      </c>
      <c r="O379" s="1">
        <f>O314*$P$119</f>
        <v>0</v>
      </c>
      <c r="P379" s="1">
        <f>P314*$O$119</f>
        <v>0</v>
      </c>
      <c r="Q379" s="1">
        <f>Q314*$P$119</f>
        <v>0</v>
      </c>
      <c r="R379" s="1">
        <f>R314*$O$119</f>
        <v>0.6459356749052676</v>
      </c>
      <c r="S379" s="1">
        <f>S314*$P$119</f>
        <v>0.19415343855661191</v>
      </c>
      <c r="T379" s="1">
        <f>T314*$O$119</f>
        <v>0.36156699202988396</v>
      </c>
      <c r="U379" s="1">
        <f>U314*$P$119</f>
        <v>4.5429472976939257E-2</v>
      </c>
      <c r="V379" s="1">
        <f>V314*$O$119</f>
        <v>0</v>
      </c>
      <c r="W379" s="1">
        <f>W314*$P$119</f>
        <v>0</v>
      </c>
      <c r="X379" s="1">
        <f>X314*$O$119</f>
        <v>1.4411908439630927</v>
      </c>
      <c r="Y379" s="1">
        <f>Y314*$P$119</f>
        <v>1.6383425964911429</v>
      </c>
      <c r="Z379" s="1">
        <f>Z314*$O$119</f>
        <v>0.23894392355753208</v>
      </c>
      <c r="AA379" s="1">
        <f>AA314*$P$119</f>
        <v>0.67335877718540604</v>
      </c>
      <c r="AB379" s="1">
        <f>AB314*$O$119</f>
        <v>0</v>
      </c>
      <c r="AC379" s="1">
        <f>AC314*$P$119</f>
        <v>0</v>
      </c>
      <c r="AD379" s="1">
        <f>AD314*$O$119</f>
        <v>0</v>
      </c>
      <c r="AE379" s="1">
        <f>AE314*$P$119</f>
        <v>0</v>
      </c>
      <c r="AF379" s="1">
        <f>AF314*$O$119</f>
        <v>0</v>
      </c>
      <c r="AG379" s="1">
        <f>AG314*$P$119</f>
        <v>0</v>
      </c>
      <c r="AH379" s="1">
        <f>AH314*$O$119</f>
        <v>0</v>
      </c>
      <c r="AI379" s="1">
        <f>AI314*$P$119</f>
        <v>0</v>
      </c>
      <c r="AJ379" s="1">
        <f>AJ314*$O$119</f>
        <v>0</v>
      </c>
      <c r="AK379" s="1">
        <f>AK314*$P$119</f>
        <v>0.47115022107297821</v>
      </c>
      <c r="AL379" s="1">
        <f>AL314*$O$119</f>
        <v>0</v>
      </c>
      <c r="AM379" s="1">
        <f>AM314*$P$119</f>
        <v>0</v>
      </c>
      <c r="AN379" s="1">
        <f t="shared" si="692"/>
        <v>6.3750510990743869</v>
      </c>
      <c r="AO379" s="1">
        <f t="shared" si="693"/>
        <v>4.8676999290609331</v>
      </c>
    </row>
    <row r="380" spans="1:41">
      <c r="A380" s="13" t="s">
        <v>11</v>
      </c>
      <c r="B380" s="1">
        <f>B315*$O$120</f>
        <v>1.0818460966060821</v>
      </c>
      <c r="C380" s="1">
        <f>C315*$P$120</f>
        <v>0.91849154747201289</v>
      </c>
      <c r="D380" s="1">
        <f>D315*$O$120</f>
        <v>0.3110932860997675</v>
      </c>
      <c r="E380" s="1">
        <f>E315*$P$120</f>
        <v>0.18026149796313845</v>
      </c>
      <c r="F380" s="1">
        <f>F315*$O$120</f>
        <v>0</v>
      </c>
      <c r="G380" s="1">
        <f>G315*$P$120</f>
        <v>0</v>
      </c>
      <c r="H380" s="1">
        <f>H315*$O$120</f>
        <v>0.30377833876621013</v>
      </c>
      <c r="I380" s="1">
        <f>I315*$P$120</f>
        <v>0.77856277012192299</v>
      </c>
      <c r="J380" s="1">
        <f>J315*$O$120</f>
        <v>0.36868857442594244</v>
      </c>
      <c r="K380" s="1">
        <f>K315*$P$120</f>
        <v>0.10270904271243975</v>
      </c>
      <c r="L380" s="1">
        <f>L315*$O$120</f>
        <v>0.31851632358567317</v>
      </c>
      <c r="M380" s="1">
        <f>M315*$P$120</f>
        <v>0.17026632649720558</v>
      </c>
      <c r="N380" s="1">
        <f>N315*$O$120</f>
        <v>0</v>
      </c>
      <c r="O380" s="1">
        <f>O315*$P$120</f>
        <v>0</v>
      </c>
      <c r="P380" s="1">
        <f>P315*$O$120</f>
        <v>0</v>
      </c>
      <c r="Q380" s="1">
        <f>Q315*$P$120</f>
        <v>0</v>
      </c>
      <c r="R380" s="1">
        <f>R315*$O$120</f>
        <v>0</v>
      </c>
      <c r="S380" s="1">
        <f>S315*$P$120</f>
        <v>0</v>
      </c>
      <c r="T380" s="1">
        <f>T315*$O$120</f>
        <v>0</v>
      </c>
      <c r="U380" s="1">
        <f>U315*$P$120</f>
        <v>0</v>
      </c>
      <c r="V380" s="1">
        <f>V315*$O$120</f>
        <v>0</v>
      </c>
      <c r="W380" s="1">
        <f>W315*$P$120</f>
        <v>0</v>
      </c>
      <c r="X380" s="1">
        <f>X315*$O$120</f>
        <v>1.1238639602245906</v>
      </c>
      <c r="Y380" s="1">
        <f>Y315*$P$120</f>
        <v>1.4610649682935564</v>
      </c>
      <c r="Z380" s="1">
        <f>Z315*$O$120</f>
        <v>0.25991298601187285</v>
      </c>
      <c r="AA380" s="1">
        <f>AA315*$P$120</f>
        <v>0.83762777188511106</v>
      </c>
      <c r="AB380" s="1">
        <f>AB315*$O$120</f>
        <v>0</v>
      </c>
      <c r="AC380" s="1">
        <f>AC315*$P$120</f>
        <v>0.5991507656479157</v>
      </c>
      <c r="AD380" s="1">
        <f>AD315*$O$120</f>
        <v>0</v>
      </c>
      <c r="AE380" s="1">
        <f>AE315*$P$120</f>
        <v>0</v>
      </c>
      <c r="AF380" s="1">
        <f>AF315*$O$120</f>
        <v>0.44496671300460577</v>
      </c>
      <c r="AG380" s="1">
        <f>AG315*$P$120</f>
        <v>0</v>
      </c>
      <c r="AH380" s="1">
        <f>AH315*$O$120</f>
        <v>0</v>
      </c>
      <c r="AI380" s="1">
        <f>AI315*$P$120</f>
        <v>0</v>
      </c>
      <c r="AJ380" s="1">
        <f>AJ315*$O$120</f>
        <v>0</v>
      </c>
      <c r="AK380" s="1">
        <f>AK315*$P$120</f>
        <v>0</v>
      </c>
      <c r="AL380" s="1">
        <f>AL315*$O$120</f>
        <v>0</v>
      </c>
      <c r="AM380" s="1">
        <f>AM315*$P$120</f>
        <v>0</v>
      </c>
      <c r="AN380" s="1">
        <f t="shared" si="692"/>
        <v>4.2126662787247442</v>
      </c>
      <c r="AO380" s="1">
        <f t="shared" si="693"/>
        <v>5.0481346905933027</v>
      </c>
    </row>
    <row r="381" spans="1:41">
      <c r="A381" s="15" t="s">
        <v>12</v>
      </c>
      <c r="B381" s="1">
        <f>B316*$O$121</f>
        <v>0.77342985270107956</v>
      </c>
      <c r="C381" s="1">
        <f>C316*$P$121</f>
        <v>0.64398800482059737</v>
      </c>
      <c r="D381" s="1">
        <f>D316*$O$121</f>
        <v>0.29565320423442293</v>
      </c>
      <c r="E381" s="1">
        <f>E316*$P$121</f>
        <v>0.16801269304037544</v>
      </c>
      <c r="F381" s="1">
        <f>F316*$O$121</f>
        <v>0</v>
      </c>
      <c r="G381" s="1">
        <f>G316*$P$121</f>
        <v>0</v>
      </c>
      <c r="H381" s="1">
        <f>H316*$O$121</f>
        <v>0</v>
      </c>
      <c r="I381" s="1">
        <f>I316*$P$121</f>
        <v>0</v>
      </c>
      <c r="J381" s="1">
        <f>J316*$O$121</f>
        <v>0.69452292024387341</v>
      </c>
      <c r="K381" s="1">
        <f>K316*$P$121</f>
        <v>0.18975042207909559</v>
      </c>
      <c r="L381" s="1">
        <f>L316*$O$121</f>
        <v>0.90271797488214178</v>
      </c>
      <c r="M381" s="1">
        <f>M316*$P$121</f>
        <v>0.47325621687558272</v>
      </c>
      <c r="N381" s="1">
        <f>N316*$O$121</f>
        <v>0.21782880400938337</v>
      </c>
      <c r="O381" s="1">
        <f>O316*$P$121</f>
        <v>0.27078392037370641</v>
      </c>
      <c r="P381" s="1">
        <f>P316*$O$121</f>
        <v>0.12046999190084465</v>
      </c>
      <c r="Q381" s="1">
        <f>Q316*$P$121</f>
        <v>0.39935136944079747</v>
      </c>
      <c r="R381" s="1">
        <f>R316*$O$121</f>
        <v>0.33688235091109187</v>
      </c>
      <c r="S381" s="1">
        <f>S316*$P$121</f>
        <v>0.1135674291692135</v>
      </c>
      <c r="T381" s="1">
        <f>T316*$O$121</f>
        <v>0</v>
      </c>
      <c r="U381" s="1">
        <f>U316*$P$121</f>
        <v>0</v>
      </c>
      <c r="V381" s="1">
        <f>V316*$O$121</f>
        <v>0.17982103030786442</v>
      </c>
      <c r="W381" s="1">
        <f>W316*$P$121</f>
        <v>0.32097519123756879</v>
      </c>
      <c r="X381" s="1">
        <f>X316*$O$121</f>
        <v>0.42646547606166407</v>
      </c>
      <c r="Y381" s="1">
        <f>Y316*$P$121</f>
        <v>0.54373442265964733</v>
      </c>
      <c r="Z381" s="1">
        <f>Z316*$O$121</f>
        <v>0.24701306833058129</v>
      </c>
      <c r="AA381" s="1">
        <f>AA316*$P$121</f>
        <v>0.78071079687025013</v>
      </c>
      <c r="AB381" s="1">
        <f>AB316*$O$121</f>
        <v>0</v>
      </c>
      <c r="AC381" s="1">
        <f>AC316*$P$121</f>
        <v>0</v>
      </c>
      <c r="AD381" s="1">
        <f>AD316*$O$121</f>
        <v>0.42288226829582137</v>
      </c>
      <c r="AE381" s="1">
        <f>AE316*$P$121</f>
        <v>0</v>
      </c>
      <c r="AF381" s="1">
        <f>AF316*$O$121</f>
        <v>0</v>
      </c>
      <c r="AG381" s="1">
        <f>AG316*$P$121</f>
        <v>0</v>
      </c>
      <c r="AH381" s="1">
        <f>AH316*$O$121</f>
        <v>0</v>
      </c>
      <c r="AI381" s="1">
        <f>AI316*$P$121</f>
        <v>0</v>
      </c>
      <c r="AJ381" s="1">
        <f>AJ316*$O$121</f>
        <v>0</v>
      </c>
      <c r="AK381" s="1">
        <f>AK316*$P$121</f>
        <v>0</v>
      </c>
      <c r="AL381" s="1">
        <f>AL316*$O$121</f>
        <v>0</v>
      </c>
      <c r="AM381" s="1">
        <f>AM316*$P$121</f>
        <v>0</v>
      </c>
      <c r="AN381" s="1">
        <f t="shared" si="692"/>
        <v>4.6176869418787687</v>
      </c>
      <c r="AO381" s="1">
        <f t="shared" si="693"/>
        <v>3.9041304665668348</v>
      </c>
    </row>
    <row r="382" spans="1:41">
      <c r="A382" s="21"/>
      <c r="B382" s="21"/>
      <c r="C382" s="21"/>
      <c r="D382" s="21"/>
      <c r="E382" s="21"/>
      <c r="F382" s="21"/>
      <c r="G382" s="21"/>
      <c r="H382" s="21"/>
      <c r="I382" s="21"/>
    </row>
    <row r="383" spans="1:41" ht="22.5">
      <c r="B383" s="16" t="s">
        <v>37</v>
      </c>
      <c r="C383" s="25"/>
      <c r="D383" s="16" t="s">
        <v>38</v>
      </c>
      <c r="E383" s="16"/>
      <c r="F383" s="16" t="s">
        <v>154</v>
      </c>
      <c r="G383" s="16"/>
      <c r="H383" s="16" t="s">
        <v>39</v>
      </c>
      <c r="I383" s="16"/>
      <c r="J383" s="16" t="s">
        <v>40</v>
      </c>
      <c r="K383" s="16"/>
      <c r="L383" s="16" t="s">
        <v>51</v>
      </c>
      <c r="M383" s="16"/>
      <c r="N383" s="16" t="s">
        <v>158</v>
      </c>
      <c r="O383" s="16"/>
      <c r="P383" s="16" t="s">
        <v>159</v>
      </c>
      <c r="Q383" s="16"/>
      <c r="R383" s="16" t="s">
        <v>161</v>
      </c>
      <c r="S383" s="16"/>
      <c r="T383" s="16" t="s">
        <v>55</v>
      </c>
      <c r="U383" s="16"/>
      <c r="V383" s="16" t="s">
        <v>163</v>
      </c>
      <c r="W383" s="16"/>
      <c r="X383" s="16" t="s">
        <v>165</v>
      </c>
      <c r="Y383" s="16"/>
      <c r="Z383" s="16" t="s">
        <v>167</v>
      </c>
      <c r="AA383" s="16"/>
      <c r="AB383" s="16" t="s">
        <v>169</v>
      </c>
      <c r="AC383" s="16"/>
      <c r="AD383" s="16" t="s">
        <v>171</v>
      </c>
      <c r="AE383" s="16"/>
      <c r="AF383" s="16" t="s">
        <v>173</v>
      </c>
      <c r="AG383" s="16"/>
      <c r="AH383" s="16" t="s">
        <v>174</v>
      </c>
      <c r="AI383" s="16"/>
      <c r="AJ383" s="16" t="s">
        <v>61</v>
      </c>
      <c r="AK383" s="16"/>
      <c r="AL383" s="16" t="s">
        <v>175</v>
      </c>
      <c r="AM383" s="16"/>
      <c r="AN383" s="23" t="s">
        <v>177</v>
      </c>
      <c r="AO383" s="23"/>
    </row>
    <row r="384" spans="1:41">
      <c r="A384" s="22" t="s">
        <v>184</v>
      </c>
      <c r="B384" s="16" t="s">
        <v>30</v>
      </c>
      <c r="C384" s="16" t="s">
        <v>31</v>
      </c>
      <c r="D384" s="16" t="s">
        <v>30</v>
      </c>
      <c r="E384" s="16" t="s">
        <v>31</v>
      </c>
      <c r="F384" s="16" t="s">
        <v>30</v>
      </c>
      <c r="G384" s="16" t="s">
        <v>31</v>
      </c>
      <c r="H384" s="16" t="s">
        <v>30</v>
      </c>
      <c r="I384" s="16" t="s">
        <v>31</v>
      </c>
      <c r="J384" s="16" t="s">
        <v>30</v>
      </c>
      <c r="K384" s="16" t="s">
        <v>31</v>
      </c>
      <c r="L384" s="16" t="s">
        <v>30</v>
      </c>
      <c r="M384" s="16" t="s">
        <v>31</v>
      </c>
      <c r="N384" s="16" t="s">
        <v>30</v>
      </c>
      <c r="O384" s="16" t="s">
        <v>31</v>
      </c>
      <c r="P384" s="16" t="s">
        <v>30</v>
      </c>
      <c r="Q384" s="16" t="s">
        <v>31</v>
      </c>
      <c r="R384" s="16" t="s">
        <v>30</v>
      </c>
      <c r="S384" s="16" t="s">
        <v>31</v>
      </c>
      <c r="T384" s="16" t="s">
        <v>30</v>
      </c>
      <c r="U384" s="16" t="s">
        <v>31</v>
      </c>
      <c r="V384" s="16" t="s">
        <v>30</v>
      </c>
      <c r="W384" s="16" t="s">
        <v>31</v>
      </c>
      <c r="X384" s="16" t="s">
        <v>30</v>
      </c>
      <c r="Y384" s="16" t="s">
        <v>31</v>
      </c>
      <c r="Z384" s="16" t="s">
        <v>30</v>
      </c>
      <c r="AA384" s="16" t="s">
        <v>31</v>
      </c>
      <c r="AB384" s="16" t="s">
        <v>30</v>
      </c>
      <c r="AC384" s="16" t="s">
        <v>31</v>
      </c>
      <c r="AD384" s="16" t="s">
        <v>30</v>
      </c>
      <c r="AE384" s="16" t="s">
        <v>31</v>
      </c>
      <c r="AF384" s="16" t="s">
        <v>30</v>
      </c>
      <c r="AG384" s="16" t="s">
        <v>31</v>
      </c>
      <c r="AH384" s="16" t="s">
        <v>30</v>
      </c>
      <c r="AI384" s="16" t="s">
        <v>31</v>
      </c>
      <c r="AJ384" s="16" t="s">
        <v>30</v>
      </c>
      <c r="AK384" s="16" t="s">
        <v>31</v>
      </c>
      <c r="AL384" s="16" t="s">
        <v>30</v>
      </c>
      <c r="AM384" s="16" t="s">
        <v>31</v>
      </c>
      <c r="AN384" s="23" t="s">
        <v>30</v>
      </c>
      <c r="AO384" s="23" t="s">
        <v>31</v>
      </c>
    </row>
    <row r="385" spans="1:41">
      <c r="A385" s="11" t="s">
        <v>5</v>
      </c>
      <c r="B385" s="1">
        <f>SUM(B386:B393)</f>
        <v>68.713106028696288</v>
      </c>
      <c r="C385" s="1">
        <f t="shared" ref="C385" si="694">SUM(C386:C393)</f>
        <v>27.583870179012937</v>
      </c>
      <c r="D385" s="1">
        <f t="shared" ref="D385" si="695">SUM(D386:D393)</f>
        <v>22.070487694303193</v>
      </c>
      <c r="E385" s="1">
        <f t="shared" ref="E385" si="696">SUM(E386:E393)</f>
        <v>6.8439921998823303</v>
      </c>
      <c r="F385" s="1">
        <f t="shared" ref="F385" si="697">SUM(F386:F393)</f>
        <v>14.485941162118269</v>
      </c>
      <c r="G385" s="1">
        <f t="shared" ref="G385" si="698">SUM(G386:G393)</f>
        <v>2.8360008664300467</v>
      </c>
      <c r="H385" s="1">
        <f t="shared" ref="H385" si="699">SUM(H386:H393)</f>
        <v>11.519352106029849</v>
      </c>
      <c r="I385" s="1">
        <f t="shared" ref="I385" si="700">SUM(I386:I393)</f>
        <v>4.052891728904263</v>
      </c>
      <c r="J385" s="1">
        <f t="shared" ref="J385" si="701">SUM(J386:J393)</f>
        <v>41.88458367437746</v>
      </c>
      <c r="K385" s="1">
        <f t="shared" ref="K385" si="702">SUM(K386:K393)</f>
        <v>7.5067367152985165</v>
      </c>
      <c r="L385" s="1">
        <f t="shared" ref="L385" si="703">SUM(L386:L393)</f>
        <v>56.646545724273089</v>
      </c>
      <c r="M385" s="1">
        <f t="shared" ref="M385" si="704">SUM(M386:M393)</f>
        <v>15.522673905311628</v>
      </c>
      <c r="N385" s="1">
        <f t="shared" ref="N385" si="705">SUM(N386:N393)</f>
        <v>9.9742737267336707</v>
      </c>
      <c r="O385" s="1">
        <f t="shared" ref="O385" si="706">SUM(O386:O393)</f>
        <v>15.108477277826726</v>
      </c>
      <c r="P385" s="1">
        <f t="shared" ref="P385" si="707">SUM(P386:P393)</f>
        <v>4.5421474008174982</v>
      </c>
      <c r="Q385" s="1">
        <f t="shared" ref="Q385" si="708">SUM(Q386:Q393)</f>
        <v>6.843503927145103</v>
      </c>
      <c r="R385" s="1">
        <f t="shared" ref="R385" si="709">SUM(R386:R393)</f>
        <v>31.63256580137098</v>
      </c>
      <c r="S385" s="1">
        <f t="shared" ref="S385" si="710">SUM(S386:S393)</f>
        <v>4.0481907859568746</v>
      </c>
      <c r="T385" s="1">
        <f t="shared" ref="T385" si="711">SUM(T386:T393)</f>
        <v>11.673793168069791</v>
      </c>
      <c r="U385" s="1">
        <f t="shared" ref="U385" si="712">SUM(U386:U393)</f>
        <v>3.6004236002922969</v>
      </c>
      <c r="V385" s="1">
        <f t="shared" ref="V385" si="713">SUM(V386:V393)</f>
        <v>3.310228421202801</v>
      </c>
      <c r="W385" s="1">
        <f t="shared" ref="W385" si="714">SUM(W386:W393)</f>
        <v>2.1233034931769508</v>
      </c>
      <c r="X385" s="1">
        <f t="shared" ref="X385" si="715">SUM(X386:X393)</f>
        <v>27.504502030276253</v>
      </c>
      <c r="Y385" s="1">
        <f t="shared" ref="Y385" si="716">SUM(Y386:Y393)</f>
        <v>29.798141565683821</v>
      </c>
      <c r="Z385" s="1">
        <f t="shared" ref="Z385" si="717">SUM(Z386:Z393)</f>
        <v>20.003707442658733</v>
      </c>
      <c r="AA385" s="1">
        <f t="shared" ref="AA385" si="718">SUM(AA386:AA393)</f>
        <v>30.357750596107337</v>
      </c>
      <c r="AB385" s="1">
        <f t="shared" ref="AB385" si="719">SUM(AB386:AB393)</f>
        <v>1.166031946394237</v>
      </c>
      <c r="AC385" s="1">
        <f t="shared" ref="AC385" si="720">SUM(AC386:AC393)</f>
        <v>2.0711701207457374</v>
      </c>
      <c r="AD385" s="1">
        <f t="shared" ref="AD385" si="721">SUM(AD386:AD393)</f>
        <v>1.3216941539899327</v>
      </c>
      <c r="AE385" s="1">
        <f t="shared" ref="AE385" si="722">SUM(AE386:AE393)</f>
        <v>4.4685448982386795</v>
      </c>
      <c r="AF385" s="1">
        <f t="shared" ref="AF385" si="723">SUM(AF386:AF393)</f>
        <v>0.32645832751250731</v>
      </c>
      <c r="AG385" s="1">
        <f t="shared" ref="AG385" si="724">SUM(AG386:AG393)</f>
        <v>1.8520947762024771</v>
      </c>
      <c r="AH385" s="1">
        <f t="shared" ref="AH385" si="725">SUM(AH386:AH393)</f>
        <v>0.74327490680783592</v>
      </c>
      <c r="AI385" s="1">
        <f t="shared" ref="AI385" si="726">SUM(AI386:AI393)</f>
        <v>0.53453965367302925</v>
      </c>
      <c r="AJ385" s="1">
        <f t="shared" ref="AJ385" si="727">SUM(AJ386:AJ393)</f>
        <v>0.72702263667248412</v>
      </c>
      <c r="AK385" s="1">
        <f t="shared" ref="AK385" si="728">SUM(AK386:AK393)</f>
        <v>2.5803147445607655</v>
      </c>
      <c r="AL385" s="1">
        <f t="shared" ref="AL385" si="729">SUM(AL386:AL393)</f>
        <v>1.3419287690601747</v>
      </c>
      <c r="AM385" s="1">
        <f t="shared" ref="AM385" si="730">SUM(AM386:AM393)</f>
        <v>0.73513015713647256</v>
      </c>
      <c r="AN385" s="1">
        <f t="shared" ref="AN385" si="731">SUM(AN386:AN393)</f>
        <v>329.58764512136503</v>
      </c>
      <c r="AO385" s="1">
        <f t="shared" ref="AO385" si="732">SUM(AO386:AO393)</f>
        <v>168.46775119158602</v>
      </c>
    </row>
    <row r="386" spans="1:41">
      <c r="A386" s="13" t="s">
        <v>13</v>
      </c>
      <c r="B386" s="1">
        <f>B321*$O$114</f>
        <v>14.710274735511772</v>
      </c>
      <c r="C386" s="1">
        <f>C321*$P$114</f>
        <v>5.2157760834537621</v>
      </c>
      <c r="D386" s="1">
        <f>D321*$O$114</f>
        <v>5.8964431040312766</v>
      </c>
      <c r="E386" s="1">
        <f>E321*$P$114</f>
        <v>1.6374583123902007</v>
      </c>
      <c r="F386" s="1">
        <f>F321*$O$114</f>
        <v>3.5453639663512195</v>
      </c>
      <c r="G386" s="1">
        <f>G321*$P$114</f>
        <v>0.57568794921131294</v>
      </c>
      <c r="H386" s="1">
        <f>H321*$O$114</f>
        <v>1.0550070113174554</v>
      </c>
      <c r="I386" s="1">
        <f>I321*$P$114</f>
        <v>0.29414093335437447</v>
      </c>
      <c r="J386" s="1">
        <f>J321*$O$114</f>
        <v>11.725340562276358</v>
      </c>
      <c r="K386" s="1">
        <f>K321*$P$114</f>
        <v>1.8981756469613904</v>
      </c>
      <c r="L386" s="1">
        <f>L321*$O$114</f>
        <v>7.6820250427555195</v>
      </c>
      <c r="M386" s="1">
        <f>M321*$P$114</f>
        <v>1.7240702759501569</v>
      </c>
      <c r="N386" s="1">
        <f>N321*$O$114</f>
        <v>3.0956431271798457</v>
      </c>
      <c r="O386" s="1">
        <f>O321*$P$114</f>
        <v>4.2778743477196262</v>
      </c>
      <c r="P386" s="1">
        <f>P321*$O$114</f>
        <v>2.345174712329837</v>
      </c>
      <c r="Q386" s="1">
        <f>Q321*$P$114</f>
        <v>3.0702323428763432</v>
      </c>
      <c r="R386" s="1">
        <f>R321*$O$114</f>
        <v>6.5245243775148021</v>
      </c>
      <c r="S386" s="1">
        <f>S321*$P$114</f>
        <v>0.74927293694749619</v>
      </c>
      <c r="T386" s="1">
        <f>T321*$O$114</f>
        <v>3.9298105542563895</v>
      </c>
      <c r="U386" s="1">
        <f>U321*$P$114</f>
        <v>1.0289580048446159</v>
      </c>
      <c r="V386" s="1">
        <f>V321*$O$114</f>
        <v>1.4346535004797474</v>
      </c>
      <c r="W386" s="1">
        <f>W321*$P$114</f>
        <v>0.75128212066004596</v>
      </c>
      <c r="X386" s="1">
        <f>X321*$O$114</f>
        <v>2.7686926145646047</v>
      </c>
      <c r="Y386" s="1">
        <f>Y321*$P$114</f>
        <v>2.3470210206491999</v>
      </c>
      <c r="Z386" s="1">
        <f>Z321*$O$114</f>
        <v>6.5619522678729654</v>
      </c>
      <c r="AA386" s="1">
        <f>AA321*$P$114</f>
        <v>8.7338894677231611</v>
      </c>
      <c r="AB386" s="1">
        <f>AB321*$O$114</f>
        <v>0.18039805479460283</v>
      </c>
      <c r="AC386" s="1">
        <f>AC321*$P$114</f>
        <v>0.23617171868279563</v>
      </c>
      <c r="AD386" s="1">
        <f>AD321*$O$114</f>
        <v>0.59306527624617522</v>
      </c>
      <c r="AE386" s="1">
        <f>AE321*$P$114</f>
        <v>1.8116542704989238</v>
      </c>
      <c r="AF386" s="1">
        <f>AF321*$O$114</f>
        <v>0</v>
      </c>
      <c r="AG386" s="1">
        <f>AG321*$P$114</f>
        <v>0</v>
      </c>
      <c r="AH386" s="1">
        <f>AH321*$O$114</f>
        <v>0</v>
      </c>
      <c r="AI386" s="1">
        <f>AI321*$P$114</f>
        <v>0</v>
      </c>
      <c r="AJ386" s="1">
        <f>AJ321*$O$114</f>
        <v>0.3953768508307835</v>
      </c>
      <c r="AK386" s="1">
        <f>AK321*$P$114</f>
        <v>1.2077695136659492</v>
      </c>
      <c r="AL386" s="1">
        <f>AL321*$O$114</f>
        <v>1.1291994719833769</v>
      </c>
      <c r="AM386" s="1">
        <f>AM321*$P$114</f>
        <v>0.61596418989860358</v>
      </c>
      <c r="AN386" s="1">
        <f t="shared" ref="AN386:AN393" si="733">SUM(AL386,AJ386,AH386,AF386,AD386,AB386,Z386,X386,V386,T386,R386,P386,N386,L386,J386,H386,F386,D386,B386)</f>
        <v>73.572945230296725</v>
      </c>
      <c r="AO386" s="1">
        <f t="shared" ref="AO386:AO393" si="734">SUM(AM386,AK386,AI386,AG386,AE386,AC386,AA386,Y386,W386,U386,S386,Q386,O386,M386,K386,I386,G386,E386,C386)</f>
        <v>36.175399135487957</v>
      </c>
    </row>
    <row r="387" spans="1:41">
      <c r="A387" s="15" t="s">
        <v>6</v>
      </c>
      <c r="B387" s="1">
        <f>B322*$O$115</f>
        <v>9.1511898396507227</v>
      </c>
      <c r="C387" s="1">
        <f>C322*$P$115</f>
        <v>3.877974300615644</v>
      </c>
      <c r="D387" s="1">
        <f>D322*$O$115</f>
        <v>3.6862304330674154</v>
      </c>
      <c r="E387" s="1">
        <f>E322*$P$115</f>
        <v>1.2234657817013999</v>
      </c>
      <c r="F387" s="1">
        <f>F322*$O$115</f>
        <v>2.0625073298395034</v>
      </c>
      <c r="G387" s="1">
        <f>G322*$P$115</f>
        <v>0.40026813709445963</v>
      </c>
      <c r="H387" s="1">
        <f>H322*$O$115</f>
        <v>0.89816766051398922</v>
      </c>
      <c r="I387" s="1">
        <f>I322*$P$115</f>
        <v>0.29928623386420244</v>
      </c>
      <c r="J387" s="1">
        <f>J322*$O$115</f>
        <v>5.4860317975896296</v>
      </c>
      <c r="K387" s="1">
        <f>K322*$P$115</f>
        <v>1.0614473551617998</v>
      </c>
      <c r="L387" s="1">
        <f>L322*$O$115</f>
        <v>6.4296873123044502</v>
      </c>
      <c r="M387" s="1">
        <f>M322*$P$115</f>
        <v>1.7246394094410842</v>
      </c>
      <c r="N387" s="1">
        <f>N322*$O$115</f>
        <v>1.826247819469702</v>
      </c>
      <c r="O387" s="1">
        <f>O322*$P$115</f>
        <v>3.0162410982284147</v>
      </c>
      <c r="P387" s="1">
        <f>P322*$O$115</f>
        <v>0.32251744671440391</v>
      </c>
      <c r="Q387" s="1">
        <f>Q322*$P$115</f>
        <v>0.50463626802927952</v>
      </c>
      <c r="R387" s="1">
        <f>R322*$O$115</f>
        <v>2.5392348170495467</v>
      </c>
      <c r="S387" s="1">
        <f>S322*$P$115</f>
        <v>0.34851643258694937</v>
      </c>
      <c r="T387" s="1">
        <f>T322*$O$115</f>
        <v>0.91243566430002865</v>
      </c>
      <c r="U387" s="1">
        <f>U322*$P$115</f>
        <v>0.28553378004193342</v>
      </c>
      <c r="V387" s="1">
        <f>V322*$O$115</f>
        <v>0.25648878776516232</v>
      </c>
      <c r="W387" s="1">
        <f>W322*$P$115</f>
        <v>0.16052904544265673</v>
      </c>
      <c r="X387" s="1">
        <f>X322*$O$115</f>
        <v>2.0035294745770575</v>
      </c>
      <c r="Y387" s="1">
        <f>Y322*$P$115</f>
        <v>2.0298651158502676</v>
      </c>
      <c r="Z387" s="1">
        <f>Z322*$O$115</f>
        <v>2.9414316477846674</v>
      </c>
      <c r="AA387" s="1">
        <f>AA322*$P$115</f>
        <v>4.679102860733888</v>
      </c>
      <c r="AB387" s="1">
        <f>AB322*$O$115</f>
        <v>0</v>
      </c>
      <c r="AC387" s="1">
        <f>AC322*$P$115</f>
        <v>0</v>
      </c>
      <c r="AD387" s="1">
        <f>AD322*$O$115</f>
        <v>0.25244953160686961</v>
      </c>
      <c r="AE387" s="1">
        <f>AE322*$P$115</f>
        <v>0.92167244031347983</v>
      </c>
      <c r="AF387" s="1">
        <f>AF322*$O$115</f>
        <v>0</v>
      </c>
      <c r="AG387" s="1">
        <f>AG322*$P$115</f>
        <v>0</v>
      </c>
      <c r="AH387" s="1">
        <f>AH322*$O$115</f>
        <v>0</v>
      </c>
      <c r="AI387" s="1">
        <f>AI322*$P$115</f>
        <v>0</v>
      </c>
      <c r="AJ387" s="1">
        <f>AJ322*$O$115</f>
        <v>8.8357336062404354E-2</v>
      </c>
      <c r="AK387" s="1">
        <f>AK322*$P$115</f>
        <v>0.32258535410971795</v>
      </c>
      <c r="AL387" s="1">
        <f>AL322*$O$115</f>
        <v>0</v>
      </c>
      <c r="AM387" s="1">
        <f>AM322*$P$115</f>
        <v>0</v>
      </c>
      <c r="AN387" s="1">
        <f t="shared" si="733"/>
        <v>38.856506898295549</v>
      </c>
      <c r="AO387" s="1">
        <f t="shared" si="734"/>
        <v>20.855763613215178</v>
      </c>
    </row>
    <row r="388" spans="1:41">
      <c r="A388" s="13" t="s">
        <v>7</v>
      </c>
      <c r="B388" s="1">
        <f>B323*$O$116</f>
        <v>11.283525400145439</v>
      </c>
      <c r="C388" s="1">
        <f>C323*$P$116</f>
        <v>3.5724899760407816</v>
      </c>
      <c r="D388" s="1">
        <f>D323*$O$116</f>
        <v>3.6100051497180625</v>
      </c>
      <c r="E388" s="1">
        <f>E323*$P$116</f>
        <v>0.89519163360234777</v>
      </c>
      <c r="F388" s="1">
        <f>F323*$O$116</f>
        <v>1.6832150117502997</v>
      </c>
      <c r="G388" s="1">
        <f>G323*$P$116</f>
        <v>0.2440585131760343</v>
      </c>
      <c r="H388" s="1">
        <f>H323*$O$116</f>
        <v>0.90158488111507817</v>
      </c>
      <c r="I388" s="1">
        <f>I323*$P$116</f>
        <v>0.22445784755899492</v>
      </c>
      <c r="J388" s="1">
        <f>J323*$O$116</f>
        <v>7.4660373912560081</v>
      </c>
      <c r="K388" s="1">
        <f>K323*$P$116</f>
        <v>1.0792676147230094</v>
      </c>
      <c r="L388" s="1">
        <f>L323*$O$116</f>
        <v>7.013087905391628</v>
      </c>
      <c r="M388" s="1">
        <f>M323*$P$116</f>
        <v>1.4054538246970985</v>
      </c>
      <c r="N388" s="1">
        <f>N323*$O$116</f>
        <v>1.4904033069045426</v>
      </c>
      <c r="O388" s="1">
        <f>O323*$P$116</f>
        <v>1.8391154568477512</v>
      </c>
      <c r="P388" s="1">
        <f>P323*$O$116</f>
        <v>0.30832810974834962</v>
      </c>
      <c r="Q388" s="1">
        <f>Q323*$P$116</f>
        <v>0.3604435127428034</v>
      </c>
      <c r="R388" s="1">
        <f>R323*$O$116</f>
        <v>7.4932814479299239</v>
      </c>
      <c r="S388" s="1">
        <f>S323*$P$116</f>
        <v>0.76840695443165485</v>
      </c>
      <c r="T388" s="1">
        <f>T323*$O$116</f>
        <v>0.30530238992436842</v>
      </c>
      <c r="U388" s="1">
        <f>U323*$P$116</f>
        <v>7.1381273645745771E-2</v>
      </c>
      <c r="V388" s="1">
        <f>V323*$O$116</f>
        <v>0</v>
      </c>
      <c r="W388" s="1">
        <f>W323*$P$116</f>
        <v>0</v>
      </c>
      <c r="X388" s="1">
        <f>X323*$O$116</f>
        <v>2.7604050059668497</v>
      </c>
      <c r="Y388" s="1">
        <f>Y323*$P$116</f>
        <v>2.0895034698959791</v>
      </c>
      <c r="Z388" s="1">
        <f>Z323*$O$116</f>
        <v>2.1362645499389319</v>
      </c>
      <c r="AA388" s="1">
        <f>AA323*$P$116</f>
        <v>2.5389708303782101</v>
      </c>
      <c r="AB388" s="1">
        <f>AB323*$O$116</f>
        <v>0</v>
      </c>
      <c r="AC388" s="1">
        <f>AC323*$P$116</f>
        <v>0</v>
      </c>
      <c r="AD388" s="1">
        <f>AD323*$O$116</f>
        <v>0</v>
      </c>
      <c r="AE388" s="1">
        <f>AE323*$P$116</f>
        <v>0</v>
      </c>
      <c r="AF388" s="1">
        <f>AF323*$O$116</f>
        <v>0</v>
      </c>
      <c r="AG388" s="1">
        <f>AG323*$P$116</f>
        <v>0</v>
      </c>
      <c r="AH388" s="1">
        <f>AH323*$O$116</f>
        <v>0</v>
      </c>
      <c r="AI388" s="1">
        <f>AI323*$P$116</f>
        <v>0</v>
      </c>
      <c r="AJ388" s="1">
        <f>AJ323*$O$116</f>
        <v>0</v>
      </c>
      <c r="AK388" s="1">
        <f>AK323*$P$116</f>
        <v>0</v>
      </c>
      <c r="AL388" s="1">
        <f>AL323*$O$116</f>
        <v>0</v>
      </c>
      <c r="AM388" s="1">
        <f>AM323*$P$116</f>
        <v>0</v>
      </c>
      <c r="AN388" s="1">
        <f t="shared" si="733"/>
        <v>46.451440549789481</v>
      </c>
      <c r="AO388" s="1">
        <f t="shared" si="734"/>
        <v>15.088740907740412</v>
      </c>
    </row>
    <row r="389" spans="1:41">
      <c r="A389" s="15" t="s">
        <v>8</v>
      </c>
      <c r="B389" s="1">
        <f>B324*$O$117</f>
        <v>11.295597714774004</v>
      </c>
      <c r="C389" s="1">
        <f>C324*$P$117</f>
        <v>4.1128939441342158</v>
      </c>
      <c r="D389" s="1">
        <f>D324*$O$117</f>
        <v>3.5546490494069105</v>
      </c>
      <c r="E389" s="1">
        <f>E324*$P$117</f>
        <v>1.0137176507733698</v>
      </c>
      <c r="F389" s="1">
        <f>F324*$O$117</f>
        <v>1.246763953187735</v>
      </c>
      <c r="G389" s="1">
        <f>G324*$P$117</f>
        <v>0.20789818063664162</v>
      </c>
      <c r="H389" s="1">
        <f>H324*$O$117</f>
        <v>1.378015380021584</v>
      </c>
      <c r="I389" s="1">
        <f>I324*$P$117</f>
        <v>0.39454298348654909</v>
      </c>
      <c r="J389" s="1">
        <f>J324*$O$117</f>
        <v>5.8211822566927793</v>
      </c>
      <c r="K389" s="1">
        <f>K324*$P$117</f>
        <v>0.96774796727417534</v>
      </c>
      <c r="L389" s="1">
        <f>L324*$O$117</f>
        <v>7.5324804243712995</v>
      </c>
      <c r="M389" s="1">
        <f>M324*$P$117</f>
        <v>1.7360306831790988</v>
      </c>
      <c r="N389" s="1">
        <f>N324*$O$117</f>
        <v>1.7610592157304503</v>
      </c>
      <c r="O389" s="1">
        <f>O324*$P$117</f>
        <v>2.499143732495857</v>
      </c>
      <c r="P389" s="1">
        <f>P324*$O$117</f>
        <v>0.27188076043338738</v>
      </c>
      <c r="Q389" s="1">
        <f>Q324*$P$117</f>
        <v>0.36552295412755198</v>
      </c>
      <c r="R389" s="1">
        <f>R324*$O$117</f>
        <v>6.1184441674889021</v>
      </c>
      <c r="S389" s="1">
        <f>S324*$P$117</f>
        <v>0.72155979921675428</v>
      </c>
      <c r="T389" s="1">
        <f>T324*$O$117</f>
        <v>1.9383315106044339</v>
      </c>
      <c r="U389" s="1">
        <f>U324*$P$117</f>
        <v>0.5211877874000882</v>
      </c>
      <c r="V389" s="1">
        <f>V324*$O$117</f>
        <v>0.2162188972120361</v>
      </c>
      <c r="W389" s="1">
        <f>W324*$P$117</f>
        <v>0.11627592908179842</v>
      </c>
      <c r="X389" s="1">
        <f>X324*$O$117</f>
        <v>3.407738002981672</v>
      </c>
      <c r="Y389" s="1">
        <f>Y324*$P$117</f>
        <v>2.9665288334086042</v>
      </c>
      <c r="Z389" s="1">
        <f>Z324*$O$117</f>
        <v>2.5026798545523703</v>
      </c>
      <c r="AA389" s="1">
        <f>AA324*$P$117</f>
        <v>3.4207399636646372</v>
      </c>
      <c r="AB389" s="1">
        <f>AB324*$O$117</f>
        <v>0</v>
      </c>
      <c r="AC389" s="1">
        <f>AC324*$P$117</f>
        <v>0</v>
      </c>
      <c r="AD389" s="1">
        <f>AD324*$O$117</f>
        <v>0.14896967567641345</v>
      </c>
      <c r="AE389" s="1">
        <f>AE324*$P$117</f>
        <v>0.46731620005411556</v>
      </c>
      <c r="AF389" s="1">
        <f>AF324*$O$117</f>
        <v>0</v>
      </c>
      <c r="AG389" s="1">
        <f>AG324*$P$117</f>
        <v>0</v>
      </c>
      <c r="AH389" s="1">
        <f>AH324*$O$117</f>
        <v>0</v>
      </c>
      <c r="AI389" s="1">
        <f>AI324*$P$117</f>
        <v>0</v>
      </c>
      <c r="AJ389" s="1">
        <f>AJ324*$O$117</f>
        <v>0</v>
      </c>
      <c r="AK389" s="1">
        <f>AK324*$P$117</f>
        <v>0</v>
      </c>
      <c r="AL389" s="1">
        <f>AL324*$O$117</f>
        <v>0.21272929707679775</v>
      </c>
      <c r="AM389" s="1">
        <f>AM324*$P$117</f>
        <v>0.11916596723786903</v>
      </c>
      <c r="AN389" s="1">
        <f t="shared" si="733"/>
        <v>47.406740160210781</v>
      </c>
      <c r="AO389" s="1">
        <f t="shared" si="734"/>
        <v>19.630272576171325</v>
      </c>
    </row>
    <row r="390" spans="1:41">
      <c r="A390" s="13" t="s">
        <v>9</v>
      </c>
      <c r="B390" s="1">
        <f>B325*$O$118</f>
        <v>9.8325579997122663</v>
      </c>
      <c r="C390" s="1">
        <f>C325*$P$118</f>
        <v>3.9817491951950457</v>
      </c>
      <c r="D390" s="1">
        <f>D325*$O$118</f>
        <v>2.0329528731314412</v>
      </c>
      <c r="E390" s="1">
        <f>E325*$P$118</f>
        <v>0.64478760525637746</v>
      </c>
      <c r="F390" s="1">
        <f>F325*$O$118</f>
        <v>1.633291686511583</v>
      </c>
      <c r="G390" s="1">
        <f>G325*$P$118</f>
        <v>0.3029000137173789</v>
      </c>
      <c r="H390" s="1">
        <f>H325*$O$118</f>
        <v>2.6557773975495698</v>
      </c>
      <c r="I390" s="1">
        <f>I325*$P$118</f>
        <v>0.8456701864948325</v>
      </c>
      <c r="J390" s="1">
        <f>J325*$O$118</f>
        <v>5.2525283872804236</v>
      </c>
      <c r="K390" s="1">
        <f>K325*$P$118</f>
        <v>0.97115504179688927</v>
      </c>
      <c r="L390" s="1">
        <f>L325*$O$118</f>
        <v>9.5388115531667257</v>
      </c>
      <c r="M390" s="1">
        <f>M325*$P$118</f>
        <v>2.4450218480372405</v>
      </c>
      <c r="N390" s="1">
        <f>N325*$O$118</f>
        <v>0.72309934076255644</v>
      </c>
      <c r="O390" s="1">
        <f>O325*$P$118</f>
        <v>1.1412593026517905</v>
      </c>
      <c r="P390" s="1">
        <f>P325*$O$118</f>
        <v>0.29384069237597876</v>
      </c>
      <c r="Q390" s="1">
        <f>Q325*$P$118</f>
        <v>0.43935665368100119</v>
      </c>
      <c r="R390" s="1">
        <f>R325*$O$118</f>
        <v>3.1284259473763685</v>
      </c>
      <c r="S390" s="1">
        <f>S325*$P$118</f>
        <v>0.41032341171769554</v>
      </c>
      <c r="T390" s="1">
        <f>T325*$O$118</f>
        <v>1.7986441511223847</v>
      </c>
      <c r="U390" s="1">
        <f>U325*$P$118</f>
        <v>0.53787395408726424</v>
      </c>
      <c r="V390" s="1">
        <f>V325*$O$118</f>
        <v>0.25492690395978279</v>
      </c>
      <c r="W390" s="1">
        <f>W325*$P$118</f>
        <v>0.15246878238867684</v>
      </c>
      <c r="X390" s="1">
        <f>X325*$O$118</f>
        <v>5.1930737143977392</v>
      </c>
      <c r="Y390" s="1">
        <f>Y325*$P$118</f>
        <v>5.0277763845652679</v>
      </c>
      <c r="Z390" s="1">
        <f>Z325*$O$118</f>
        <v>2.3796091829146864</v>
      </c>
      <c r="AA390" s="1">
        <f>AA325*$P$118</f>
        <v>3.6173413260333391</v>
      </c>
      <c r="AB390" s="1">
        <f>AB325*$O$118</f>
        <v>0.29384069237597876</v>
      </c>
      <c r="AC390" s="1">
        <f>AC325*$P$118</f>
        <v>0.43935665368100113</v>
      </c>
      <c r="AD390" s="1">
        <f>AD325*$O$118</f>
        <v>0.24882130940520453</v>
      </c>
      <c r="AE390" s="1">
        <f>AE325*$P$118</f>
        <v>0.86809973897285397</v>
      </c>
      <c r="AF390" s="1">
        <f>AF325*$O$118</f>
        <v>0.13131888808548642</v>
      </c>
      <c r="AG390" s="1">
        <f>AG325*$P$118</f>
        <v>0.58905211631334065</v>
      </c>
      <c r="AH390" s="1">
        <f>AH325*$O$118</f>
        <v>0</v>
      </c>
      <c r="AI390" s="1">
        <f>AI325*$P$118</f>
        <v>0</v>
      </c>
      <c r="AJ390" s="1">
        <f>AJ325*$O$118</f>
        <v>8.7819285672425126E-2</v>
      </c>
      <c r="AK390" s="1">
        <f>AK325*$P$118</f>
        <v>0.30638814316688961</v>
      </c>
      <c r="AL390" s="1">
        <f>AL325*$O$118</f>
        <v>0</v>
      </c>
      <c r="AM390" s="1">
        <f>AM325*$P$118</f>
        <v>0</v>
      </c>
      <c r="AN390" s="1">
        <f t="shared" si="733"/>
        <v>45.479340005800601</v>
      </c>
      <c r="AO390" s="1">
        <f t="shared" si="734"/>
        <v>22.720580357756891</v>
      </c>
    </row>
    <row r="391" spans="1:41">
      <c r="A391" s="15" t="s">
        <v>10</v>
      </c>
      <c r="B391" s="1">
        <f>B326*$O$119</f>
        <v>6.9579017056517127</v>
      </c>
      <c r="C391" s="1">
        <f>C326*$P$119</f>
        <v>3.6018424482569538</v>
      </c>
      <c r="D391" s="1">
        <f>D326*$O$119</f>
        <v>1.6078891390150645</v>
      </c>
      <c r="E391" s="1">
        <f>E326*$P$119</f>
        <v>0.65190529669146391</v>
      </c>
      <c r="F391" s="1">
        <f>F326*$O$119</f>
        <v>1.799281512647231</v>
      </c>
      <c r="G391" s="1">
        <f>G326*$P$119</f>
        <v>0.42655368473948502</v>
      </c>
      <c r="H391" s="1">
        <f>H326*$O$119</f>
        <v>2.6640351322373479</v>
      </c>
      <c r="I391" s="1">
        <f>I326*$P$119</f>
        <v>1.084397071995606</v>
      </c>
      <c r="J391" s="1">
        <f>J326*$O$119</f>
        <v>3.6003878874141835</v>
      </c>
      <c r="K391" s="1">
        <f>K326*$P$119</f>
        <v>0.85095871740645079</v>
      </c>
      <c r="L391" s="1">
        <f>L326*$O$119</f>
        <v>8.4136555631286676</v>
      </c>
      <c r="M391" s="1">
        <f>M326*$P$119</f>
        <v>2.7568443254718153</v>
      </c>
      <c r="N391" s="1">
        <f>N326*$O$119</f>
        <v>0.52458182443177914</v>
      </c>
      <c r="O391" s="1">
        <f>O326*$P$119</f>
        <v>1.0583727339836855</v>
      </c>
      <c r="P391" s="1">
        <f>P326*$O$119</f>
        <v>0.28135642040339909</v>
      </c>
      <c r="Q391" s="1">
        <f>Q326*$P$119</f>
        <v>0.53777565494870627</v>
      </c>
      <c r="R391" s="1">
        <f>R326*$O$119</f>
        <v>2.4920629231464693</v>
      </c>
      <c r="S391" s="1">
        <f>S326*$P$119</f>
        <v>0.41782888538235946</v>
      </c>
      <c r="T391" s="1">
        <f>T326*$O$119</f>
        <v>1.074582188377855</v>
      </c>
      <c r="U391" s="1">
        <f>U326*$P$119</f>
        <v>0.41078439889344953</v>
      </c>
      <c r="V391" s="1">
        <f>V326*$O$119</f>
        <v>0.44750923048895808</v>
      </c>
      <c r="W391" s="1">
        <f>W326*$P$119</f>
        <v>0.34214192685099071</v>
      </c>
      <c r="X391" s="1">
        <f>X326*$O$119</f>
        <v>3.8555088046332813</v>
      </c>
      <c r="Y391" s="1">
        <f>Y326*$P$119</f>
        <v>4.7716898141406618</v>
      </c>
      <c r="Z391" s="1">
        <f>Z326*$O$119</f>
        <v>1.2133958424560243</v>
      </c>
      <c r="AA391" s="1">
        <f>AA326*$P$119</f>
        <v>2.3579000685410505</v>
      </c>
      <c r="AB391" s="1">
        <f>AB326*$O$119</f>
        <v>0.40193774343342731</v>
      </c>
      <c r="AC391" s="1">
        <f>AC326*$P$119</f>
        <v>0.76825093564100888</v>
      </c>
      <c r="AD391" s="1">
        <f>AD326*$O$119</f>
        <v>0</v>
      </c>
      <c r="AE391" s="1">
        <f>AE326*$P$119</f>
        <v>0</v>
      </c>
      <c r="AF391" s="1">
        <f>AF326*$O$119</f>
        <v>0</v>
      </c>
      <c r="AG391" s="1">
        <f>AG326*$P$119</f>
        <v>0</v>
      </c>
      <c r="AH391" s="1">
        <f>AH326*$O$119</f>
        <v>0</v>
      </c>
      <c r="AI391" s="1">
        <f>AI326*$P$119</f>
        <v>0</v>
      </c>
      <c r="AJ391" s="1">
        <f>AJ326*$O$119</f>
        <v>7.7080803051601213E-2</v>
      </c>
      <c r="AK391" s="1">
        <f>AK326*$P$119</f>
        <v>0.34376948521890321</v>
      </c>
      <c r="AL391" s="1">
        <f>AL326*$O$119</f>
        <v>0</v>
      </c>
      <c r="AM391" s="1">
        <f>AM326*$P$119</f>
        <v>0</v>
      </c>
      <c r="AN391" s="1">
        <f t="shared" si="733"/>
        <v>35.411166720517002</v>
      </c>
      <c r="AO391" s="1">
        <f t="shared" si="734"/>
        <v>20.381015448162589</v>
      </c>
    </row>
    <row r="392" spans="1:41">
      <c r="A392" s="13" t="s">
        <v>11</v>
      </c>
      <c r="B392" s="1">
        <f>B327*$O$120</f>
        <v>3.360033146590641</v>
      </c>
      <c r="C392" s="1">
        <f>C327*$P$120</f>
        <v>1.9891271225050553</v>
      </c>
      <c r="D392" s="1">
        <f>D327*$O$120</f>
        <v>1.3958721516943355</v>
      </c>
      <c r="E392" s="1">
        <f>E327*$P$120</f>
        <v>0.64721206661127462</v>
      </c>
      <c r="F392" s="1">
        <f>F327*$O$120</f>
        <v>1.8744329287039474</v>
      </c>
      <c r="G392" s="1">
        <f>G327*$P$120</f>
        <v>0.50817938106409832</v>
      </c>
      <c r="H392" s="1">
        <f>H327*$O$120</f>
        <v>1.3944547730470394</v>
      </c>
      <c r="I392" s="1">
        <f>I327*$P$120</f>
        <v>0.64912057679174706</v>
      </c>
      <c r="J392" s="1">
        <f>J327*$O$120</f>
        <v>1.2502556464602064</v>
      </c>
      <c r="K392" s="1">
        <f>K327*$P$120</f>
        <v>0.33793298068824862</v>
      </c>
      <c r="L392" s="1">
        <f>L327*$O$120</f>
        <v>5.8394033783648185</v>
      </c>
      <c r="M392" s="1">
        <f>M327*$P$120</f>
        <v>2.1881069490491072</v>
      </c>
      <c r="N392" s="1">
        <f>N327*$O$120</f>
        <v>0.55323909225479317</v>
      </c>
      <c r="O392" s="1">
        <f>O327*$P$120</f>
        <v>1.2764706058996036</v>
      </c>
      <c r="P392" s="1">
        <f>P327*$O$120</f>
        <v>0.57225840402922024</v>
      </c>
      <c r="Q392" s="1">
        <f>Q327*$P$120</f>
        <v>1.2508609706646496</v>
      </c>
      <c r="R392" s="1">
        <f>R327*$O$120</f>
        <v>1.3141006466786931</v>
      </c>
      <c r="S392" s="1">
        <f>S327*$P$120</f>
        <v>0.25196524502236367</v>
      </c>
      <c r="T392" s="1">
        <f>T327*$O$120</f>
        <v>1.1332853079598977</v>
      </c>
      <c r="U392" s="1">
        <f>U327*$P$120</f>
        <v>0.49543435286354298</v>
      </c>
      <c r="V392" s="1">
        <f>V327*$O$120</f>
        <v>0</v>
      </c>
      <c r="W392" s="1">
        <f>W327*$P$120</f>
        <v>0</v>
      </c>
      <c r="X392" s="1">
        <f>X327*$O$120</f>
        <v>4.8996873333291679</v>
      </c>
      <c r="Y392" s="1">
        <f>Y327*$P$120</f>
        <v>6.9347598621333715</v>
      </c>
      <c r="Z392" s="1">
        <f>Z327*$O$120</f>
        <v>1.541912138935043</v>
      </c>
      <c r="AA392" s="1">
        <f>AA327*$P$120</f>
        <v>3.426534230389799</v>
      </c>
      <c r="AB392" s="1">
        <f>AB327*$O$120</f>
        <v>0.14306460100730506</v>
      </c>
      <c r="AC392" s="1">
        <f>AC327*$P$120</f>
        <v>0.31271524266616235</v>
      </c>
      <c r="AD392" s="1">
        <f>AD327*$O$120</f>
        <v>7.8388361055269973E-2</v>
      </c>
      <c r="AE392" s="1">
        <f>AE327*$P$120</f>
        <v>0.39980224839930595</v>
      </c>
      <c r="AF392" s="1">
        <f>AF327*$O$120</f>
        <v>6.3936292066159348E-2</v>
      </c>
      <c r="AG392" s="1">
        <f>AG327*$P$120</f>
        <v>0.41926205954237561</v>
      </c>
      <c r="AH392" s="1">
        <f>AH327*$O$120</f>
        <v>0.24352966097807077</v>
      </c>
      <c r="AI392" s="1">
        <f>AI327*$P$120</f>
        <v>0.17743834252256677</v>
      </c>
      <c r="AJ392" s="1">
        <f>AJ327*$O$120</f>
        <v>7.8388361055269973E-2</v>
      </c>
      <c r="AK392" s="1">
        <f>AK327*$P$120</f>
        <v>0.39980224839930595</v>
      </c>
      <c r="AL392" s="1">
        <f>AL327*$O$120</f>
        <v>0</v>
      </c>
      <c r="AM392" s="1">
        <f>AM327*$P$120</f>
        <v>0</v>
      </c>
      <c r="AN392" s="1">
        <f t="shared" si="733"/>
        <v>25.736242224209878</v>
      </c>
      <c r="AO392" s="1">
        <f t="shared" si="734"/>
        <v>21.664724485212581</v>
      </c>
    </row>
    <row r="393" spans="1:41">
      <c r="A393" s="15" t="s">
        <v>12</v>
      </c>
      <c r="B393" s="1">
        <f>B328*$O$121</f>
        <v>2.1220254866597208</v>
      </c>
      <c r="C393" s="1">
        <f>C328*$P$121</f>
        <v>1.2320171088114786</v>
      </c>
      <c r="D393" s="1">
        <f>D328*$O$121</f>
        <v>0.28644579423868383</v>
      </c>
      <c r="E393" s="1">
        <f>E328*$P$121</f>
        <v>0.130253852855897</v>
      </c>
      <c r="F393" s="1">
        <f>F328*$O$121</f>
        <v>0.64108477312674694</v>
      </c>
      <c r="G393" s="1">
        <f>G328*$P$121</f>
        <v>0.17045500679063613</v>
      </c>
      <c r="H393" s="1">
        <f>H328*$O$121</f>
        <v>0.57230987022778601</v>
      </c>
      <c r="I393" s="1">
        <f>I328*$P$121</f>
        <v>0.26127589535795687</v>
      </c>
      <c r="J393" s="1">
        <f>J328*$O$121</f>
        <v>1.2828197454078709</v>
      </c>
      <c r="K393" s="1">
        <f>K328*$P$121</f>
        <v>0.34005139128655293</v>
      </c>
      <c r="L393" s="1">
        <f>L328*$O$121</f>
        <v>4.1973945447899803</v>
      </c>
      <c r="M393" s="1">
        <f>M328*$P$121</f>
        <v>1.5425065894860248</v>
      </c>
      <c r="N393" s="1">
        <f>N328*$O$121</f>
        <v>0</v>
      </c>
      <c r="O393" s="1">
        <f>O328*$P$121</f>
        <v>0</v>
      </c>
      <c r="P393" s="1">
        <f>P328*$O$121</f>
        <v>0.146790854782923</v>
      </c>
      <c r="Q393" s="1">
        <f>Q328*$P$121</f>
        <v>0.31467557007476898</v>
      </c>
      <c r="R393" s="1">
        <f>R328*$O$121</f>
        <v>2.0224914741862765</v>
      </c>
      <c r="S393" s="1">
        <f>S328*$P$121</f>
        <v>0.38031712065160134</v>
      </c>
      <c r="T393" s="1">
        <f>T328*$O$121</f>
        <v>0.58140140152443154</v>
      </c>
      <c r="U393" s="1">
        <f>U328*$P$121</f>
        <v>0.24927004851565729</v>
      </c>
      <c r="V393" s="1">
        <f>V328*$O$121</f>
        <v>0.70043110129711461</v>
      </c>
      <c r="W393" s="1">
        <f>W328*$P$121</f>
        <v>0.60060568875278209</v>
      </c>
      <c r="X393" s="1">
        <f>X328*$O$121</f>
        <v>2.6158670798258798</v>
      </c>
      <c r="Y393" s="1">
        <f>Y328*$P$121</f>
        <v>3.630997065040467</v>
      </c>
      <c r="Z393" s="1">
        <f>Z328*$O$121</f>
        <v>0.72646195820404347</v>
      </c>
      <c r="AA393" s="1">
        <f>AA328*$P$121</f>
        <v>1.5832718486432533</v>
      </c>
      <c r="AB393" s="1">
        <f>AB328*$O$121</f>
        <v>0.14679085478292303</v>
      </c>
      <c r="AC393" s="1">
        <f>AC328*$P$121</f>
        <v>0.31467557007476898</v>
      </c>
      <c r="AD393" s="1">
        <f>AD328*$O$121</f>
        <v>0</v>
      </c>
      <c r="AE393" s="1">
        <f>AE328*$P$121</f>
        <v>0</v>
      </c>
      <c r="AF393" s="1">
        <f>AF328*$O$121</f>
        <v>0.13120314736086153</v>
      </c>
      <c r="AG393" s="1">
        <f>AG328*$P$121</f>
        <v>0.84378060034676106</v>
      </c>
      <c r="AH393" s="1">
        <f>AH328*$O$121</f>
        <v>0.49974524582976509</v>
      </c>
      <c r="AI393" s="1">
        <f>AI328*$P$121</f>
        <v>0.35710131115046251</v>
      </c>
      <c r="AJ393" s="1">
        <f>AJ328*$O$121</f>
        <v>0</v>
      </c>
      <c r="AK393" s="1">
        <f>AK328*$P$121</f>
        <v>0</v>
      </c>
      <c r="AL393" s="1">
        <f>AL328*$O$121</f>
        <v>0</v>
      </c>
      <c r="AM393" s="1">
        <f>AM328*$P$121</f>
        <v>0</v>
      </c>
      <c r="AN393" s="1">
        <f t="shared" si="733"/>
        <v>16.673263332245007</v>
      </c>
      <c r="AO393" s="1">
        <f t="shared" si="734"/>
        <v>11.951254667839068</v>
      </c>
    </row>
    <row r="394" spans="1:41">
      <c r="B394" s="21"/>
      <c r="C394" s="21"/>
      <c r="D394" s="21"/>
      <c r="E394" s="21"/>
      <c r="F394" s="21"/>
      <c r="G394" s="21"/>
      <c r="H394" s="21"/>
      <c r="I394" s="21"/>
    </row>
    <row r="395" spans="1:41" ht="22.5">
      <c r="B395" s="16" t="s">
        <v>37</v>
      </c>
      <c r="C395" s="25"/>
      <c r="D395" s="16" t="s">
        <v>38</v>
      </c>
      <c r="E395" s="16"/>
      <c r="F395" s="16" t="s">
        <v>154</v>
      </c>
      <c r="G395" s="16"/>
      <c r="H395" s="16" t="s">
        <v>39</v>
      </c>
      <c r="I395" s="16"/>
      <c r="J395" s="16" t="s">
        <v>40</v>
      </c>
      <c r="K395" s="16"/>
      <c r="L395" s="16" t="s">
        <v>51</v>
      </c>
      <c r="M395" s="16"/>
      <c r="N395" s="16" t="s">
        <v>158</v>
      </c>
      <c r="O395" s="16"/>
      <c r="P395" s="16" t="s">
        <v>159</v>
      </c>
      <c r="Q395" s="16"/>
      <c r="R395" s="16" t="s">
        <v>161</v>
      </c>
      <c r="S395" s="16"/>
      <c r="T395" s="16" t="s">
        <v>55</v>
      </c>
      <c r="U395" s="16"/>
      <c r="V395" s="16" t="s">
        <v>163</v>
      </c>
      <c r="W395" s="16"/>
      <c r="X395" s="16" t="s">
        <v>165</v>
      </c>
      <c r="Y395" s="16"/>
      <c r="Z395" s="16" t="s">
        <v>167</v>
      </c>
      <c r="AA395" s="16"/>
      <c r="AB395" s="16" t="s">
        <v>169</v>
      </c>
      <c r="AC395" s="16"/>
      <c r="AD395" s="16" t="s">
        <v>171</v>
      </c>
      <c r="AE395" s="16"/>
      <c r="AF395" s="16" t="s">
        <v>173</v>
      </c>
      <c r="AG395" s="16"/>
      <c r="AH395" s="16" t="s">
        <v>174</v>
      </c>
      <c r="AI395" s="16"/>
      <c r="AJ395" s="16" t="s">
        <v>61</v>
      </c>
      <c r="AK395" s="16"/>
      <c r="AL395" s="16" t="s">
        <v>175</v>
      </c>
      <c r="AM395" s="16"/>
      <c r="AN395" s="23" t="s">
        <v>177</v>
      </c>
      <c r="AO395" s="23"/>
    </row>
    <row r="396" spans="1:41">
      <c r="A396" s="22" t="s">
        <v>24</v>
      </c>
      <c r="B396" s="16" t="s">
        <v>30</v>
      </c>
      <c r="C396" s="16" t="s">
        <v>31</v>
      </c>
      <c r="D396" s="16" t="s">
        <v>30</v>
      </c>
      <c r="E396" s="16" t="s">
        <v>31</v>
      </c>
      <c r="F396" s="16" t="s">
        <v>30</v>
      </c>
      <c r="G396" s="16" t="s">
        <v>31</v>
      </c>
      <c r="H396" s="16" t="s">
        <v>30</v>
      </c>
      <c r="I396" s="16" t="s">
        <v>31</v>
      </c>
      <c r="J396" s="16" t="s">
        <v>30</v>
      </c>
      <c r="K396" s="16" t="s">
        <v>31</v>
      </c>
      <c r="L396" s="16" t="s">
        <v>30</v>
      </c>
      <c r="M396" s="16" t="s">
        <v>31</v>
      </c>
      <c r="N396" s="16" t="s">
        <v>30</v>
      </c>
      <c r="O396" s="16" t="s">
        <v>31</v>
      </c>
      <c r="P396" s="16" t="s">
        <v>30</v>
      </c>
      <c r="Q396" s="16" t="s">
        <v>31</v>
      </c>
      <c r="R396" s="16" t="s">
        <v>30</v>
      </c>
      <c r="S396" s="16" t="s">
        <v>31</v>
      </c>
      <c r="T396" s="16" t="s">
        <v>30</v>
      </c>
      <c r="U396" s="16" t="s">
        <v>31</v>
      </c>
      <c r="V396" s="16" t="s">
        <v>30</v>
      </c>
      <c r="W396" s="16" t="s">
        <v>31</v>
      </c>
      <c r="X396" s="16" t="s">
        <v>30</v>
      </c>
      <c r="Y396" s="16" t="s">
        <v>31</v>
      </c>
      <c r="Z396" s="16" t="s">
        <v>30</v>
      </c>
      <c r="AA396" s="16" t="s">
        <v>31</v>
      </c>
      <c r="AB396" s="16" t="s">
        <v>30</v>
      </c>
      <c r="AC396" s="16" t="s">
        <v>31</v>
      </c>
      <c r="AD396" s="16" t="s">
        <v>30</v>
      </c>
      <c r="AE396" s="16" t="s">
        <v>31</v>
      </c>
      <c r="AF396" s="16" t="s">
        <v>30</v>
      </c>
      <c r="AG396" s="16" t="s">
        <v>31</v>
      </c>
      <c r="AH396" s="16" t="s">
        <v>30</v>
      </c>
      <c r="AI396" s="16" t="s">
        <v>31</v>
      </c>
      <c r="AJ396" s="16" t="s">
        <v>30</v>
      </c>
      <c r="AK396" s="16" t="s">
        <v>31</v>
      </c>
      <c r="AL396" s="16" t="s">
        <v>30</v>
      </c>
      <c r="AM396" s="16" t="s">
        <v>31</v>
      </c>
      <c r="AN396" s="23" t="s">
        <v>30</v>
      </c>
      <c r="AO396" s="23" t="s">
        <v>31</v>
      </c>
    </row>
    <row r="397" spans="1:41">
      <c r="A397" s="11" t="s">
        <v>5</v>
      </c>
      <c r="B397" s="1">
        <f>SUM(B398:B405)</f>
        <v>25.419678682932158</v>
      </c>
      <c r="C397" s="1">
        <f t="shared" ref="C397" si="735">SUM(C398:C405)</f>
        <v>32.197250697646055</v>
      </c>
      <c r="D397" s="1">
        <f t="shared" ref="D397" si="736">SUM(D398:D405)</f>
        <v>6.9875508246274309</v>
      </c>
      <c r="E397" s="1">
        <f t="shared" ref="E397" si="737">SUM(E398:E405)</f>
        <v>6.3224524458080964</v>
      </c>
      <c r="F397" s="1">
        <f t="shared" ref="F397" si="738">SUM(F398:F405)</f>
        <v>5.7338590212653271</v>
      </c>
      <c r="G397" s="1">
        <f t="shared" ref="G397" si="739">SUM(G398:G405)</f>
        <v>2.9161933562262461</v>
      </c>
      <c r="H397" s="1">
        <f t="shared" ref="H397" si="740">SUM(H398:H405)</f>
        <v>5.0916093589820441</v>
      </c>
      <c r="I397" s="1">
        <f t="shared" ref="I397" si="741">SUM(I398:I405)</f>
        <v>5.7577923890594054</v>
      </c>
      <c r="J397" s="1">
        <f t="shared" ref="J397" si="742">SUM(J398:J405)</f>
        <v>13.961995355154334</v>
      </c>
      <c r="K397" s="1">
        <f t="shared" ref="K397" si="743">SUM(K398:K405)</f>
        <v>7.5902154407359026</v>
      </c>
      <c r="L397" s="1">
        <f t="shared" ref="L397" si="744">SUM(L398:L405)</f>
        <v>23.586657567441851</v>
      </c>
      <c r="M397" s="1">
        <f t="shared" ref="M397" si="745">SUM(M398:M405)</f>
        <v>16.333231304660465</v>
      </c>
      <c r="N397" s="1">
        <f t="shared" ref="N397" si="746">SUM(N398:N405)</f>
        <v>2.5458593560374201</v>
      </c>
      <c r="O397" s="1">
        <f t="shared" ref="O397" si="747">SUM(O398:O405)</f>
        <v>9.965390770270524</v>
      </c>
      <c r="P397" s="1">
        <f t="shared" ref="P397" si="748">SUM(P398:P405)</f>
        <v>1.3402402496236803</v>
      </c>
      <c r="Q397" s="1">
        <f t="shared" ref="Q397" si="749">SUM(Q398:Q405)</f>
        <v>4.8925928183159151</v>
      </c>
      <c r="R397" s="1">
        <f t="shared" ref="R397" si="750">SUM(R398:R405)</f>
        <v>10.239890602211382</v>
      </c>
      <c r="S397" s="1">
        <f t="shared" ref="S397" si="751">SUM(S398:S405)</f>
        <v>4.2542947856493036</v>
      </c>
      <c r="T397" s="1">
        <f t="shared" ref="T397" si="752">SUM(T398:T405)</f>
        <v>4.3972682301040438</v>
      </c>
      <c r="U397" s="1">
        <f t="shared" ref="U397" si="753">SUM(U398:U405)</f>
        <v>2.7278495473196505</v>
      </c>
      <c r="V397" s="1">
        <f t="shared" ref="V397" si="754">SUM(V398:V405)</f>
        <v>1.3862612591418189</v>
      </c>
      <c r="W397" s="1">
        <f t="shared" ref="W397" si="755">SUM(W398:W405)</f>
        <v>2.4571654685795927</v>
      </c>
      <c r="X397" s="1">
        <f t="shared" ref="X397" si="756">SUM(X398:X405)</f>
        <v>14.444654394114153</v>
      </c>
      <c r="Y397" s="1">
        <f t="shared" ref="Y397" si="757">SUM(Y398:Y405)</f>
        <v>30.397588877911048</v>
      </c>
      <c r="Z397" s="1">
        <f t="shared" ref="Z397" si="758">SUM(Z398:Z405)</f>
        <v>6.1284878156282243</v>
      </c>
      <c r="AA397" s="1">
        <f t="shared" ref="AA397" si="759">SUM(AA398:AA405)</f>
        <v>25.740787595517649</v>
      </c>
      <c r="AB397" s="1">
        <f t="shared" ref="AB397" si="760">SUM(AB398:AB405)</f>
        <v>0.55658109550216683</v>
      </c>
      <c r="AC397" s="1">
        <f t="shared" ref="AC397" si="761">SUM(AC398:AC405)</f>
        <v>2.2958939853177238</v>
      </c>
      <c r="AD397" s="1">
        <f t="shared" ref="AD397" si="762">SUM(AD398:AD405)</f>
        <v>0.66317865508945717</v>
      </c>
      <c r="AE397" s="1">
        <f t="shared" ref="AE397" si="763">SUM(AE398:AE405)</f>
        <v>2.2780661906369066</v>
      </c>
      <c r="AF397" s="1">
        <f t="shared" ref="AF397" si="764">SUM(AF398:AF405)</f>
        <v>0.58283471257900388</v>
      </c>
      <c r="AG397" s="1">
        <f t="shared" ref="AG397" si="765">SUM(AG398:AG405)</f>
        <v>2.2031742053987546</v>
      </c>
      <c r="AH397" s="1">
        <f t="shared" ref="AH397" si="766">SUM(AH398:AH405)</f>
        <v>0.68060385841632787</v>
      </c>
      <c r="AI397" s="1">
        <f t="shared" ref="AI397" si="767">SUM(AI398:AI405)</f>
        <v>0.93736458304733428</v>
      </c>
      <c r="AJ397" s="1">
        <f t="shared" ref="AJ397" si="768">SUM(AJ398:AJ405)</f>
        <v>0.17143135367386694</v>
      </c>
      <c r="AK397" s="1">
        <f t="shared" ref="AK397" si="769">SUM(AK398:AK405)</f>
        <v>1.9172523240064718</v>
      </c>
      <c r="AL397" s="1">
        <f t="shared" ref="AL397" si="770">SUM(AL398:AL405)</f>
        <v>0.24320280795878224</v>
      </c>
      <c r="AM397" s="1">
        <f t="shared" ref="AM397" si="771">SUM(AM398:AM405)</f>
        <v>0.59786273488288055</v>
      </c>
      <c r="AN397" s="1">
        <f t="shared" ref="AN397" si="772">SUM(AN398:AN405)</f>
        <v>124.16184520048347</v>
      </c>
      <c r="AO397" s="1">
        <f t="shared" ref="AO397" si="773">SUM(AO398:AO405)</f>
        <v>161.78241952098992</v>
      </c>
    </row>
    <row r="398" spans="1:41">
      <c r="A398" s="13" t="s">
        <v>13</v>
      </c>
      <c r="B398" s="1">
        <f>B335*$O$114</f>
        <v>1.9343323245181787</v>
      </c>
      <c r="C398" s="1">
        <f>C335*$P$114</f>
        <v>2.8732884316030791</v>
      </c>
      <c r="D398" s="1">
        <f>D335*$O$114</f>
        <v>0.9017732125413821</v>
      </c>
      <c r="E398" s="1">
        <f>E335*$P$114</f>
        <v>1.0148260971059997</v>
      </c>
      <c r="F398" s="1">
        <f>F335*$O$114</f>
        <v>0.54144394300518195</v>
      </c>
      <c r="G398" s="1">
        <f>G335*$P$114</f>
        <v>0.38195357558435505</v>
      </c>
      <c r="H398" s="1">
        <f>H335*$O$114</f>
        <v>0.1263707196860448</v>
      </c>
      <c r="I398" s="1">
        <f>I335*$P$114</f>
        <v>0.28289195567967867</v>
      </c>
      <c r="J398" s="1">
        <f>J335*$O$114</f>
        <v>1.6067078865923607</v>
      </c>
      <c r="K398" s="1">
        <f>K335*$P$114</f>
        <v>0.96360693463276859</v>
      </c>
      <c r="L398" s="1">
        <f>L335*$O$114</f>
        <v>1.0303682668778709</v>
      </c>
      <c r="M398" s="1">
        <f>M335*$P$114</f>
        <v>0.97141394425031258</v>
      </c>
      <c r="N398" s="1">
        <f>N335*$O$114</f>
        <v>0.34999321801376576</v>
      </c>
      <c r="O398" s="1">
        <f>O335*$P$114</f>
        <v>1.5962056189958591</v>
      </c>
      <c r="P398" s="1">
        <f>P335*$O$114</f>
        <v>0.22046923512609651</v>
      </c>
      <c r="Q398" s="1">
        <f>Q335*$P$114</f>
        <v>1.0939260545070528</v>
      </c>
      <c r="R398" s="1">
        <f>R335*$O$114</f>
        <v>0.65219754136779118</v>
      </c>
      <c r="S398" s="1">
        <f>S335*$P$114</f>
        <v>0.30024588704035066</v>
      </c>
      <c r="T398" s="1">
        <f>T335*$O$114</f>
        <v>0.4817266208807312</v>
      </c>
      <c r="U398" s="1">
        <f>U335*$P$114</f>
        <v>0.37498341297239751</v>
      </c>
      <c r="V398" s="1">
        <f>V335*$O$114</f>
        <v>0.12642031122536659</v>
      </c>
      <c r="W398" s="1">
        <f>W335*$P$114</f>
        <v>0.24260369476214308</v>
      </c>
      <c r="X398" s="1">
        <f>X335*$O$114</f>
        <v>0.32023449268227172</v>
      </c>
      <c r="Y398" s="1">
        <f>Y335*$P$114</f>
        <v>0.97549745637387864</v>
      </c>
      <c r="Z398" s="1">
        <f>Z335*$O$114</f>
        <v>0.72373587614984125</v>
      </c>
      <c r="AA398" s="1">
        <f>AA335*$P$114</f>
        <v>3.8495401920018444</v>
      </c>
      <c r="AB398" s="1">
        <f>AB335*$O$114</f>
        <v>1.5896506176549335E-2</v>
      </c>
      <c r="AC398" s="1">
        <f>AC335*$P$114</f>
        <v>7.6264468400277674E-2</v>
      </c>
      <c r="AD398" s="1">
        <f>AD335*$O$114</f>
        <v>5.2260351907222009E-2</v>
      </c>
      <c r="AE398" s="1">
        <f>AE335*$P$114</f>
        <v>0.58501860694956331</v>
      </c>
      <c r="AF398" s="1">
        <f>AF335*$O$114</f>
        <v>0</v>
      </c>
      <c r="AG398" s="1">
        <f>AG335*$P$114</f>
        <v>0</v>
      </c>
      <c r="AH398" s="1">
        <f>AH335*$O$114</f>
        <v>0</v>
      </c>
      <c r="AI398" s="1">
        <f>AI335*$P$114</f>
        <v>0</v>
      </c>
      <c r="AJ398" s="1">
        <f>AJ335*$O$114</f>
        <v>3.4840234604814675E-2</v>
      </c>
      <c r="AK398" s="1">
        <f>AK335*$P$114</f>
        <v>0.53332782739695506</v>
      </c>
      <c r="AL398" s="1">
        <f>AL335*$O$114</f>
        <v>0.14622570750750699</v>
      </c>
      <c r="AM398" s="1">
        <f>AM335*$P$114</f>
        <v>0.347457634429158</v>
      </c>
      <c r="AN398" s="1">
        <f t="shared" ref="AN398:AN405" si="774">SUM(AL398,AJ398,AH398,AF398,AD398,AB398,Z398,X398,V398,T398,R398,P398,N398,L398,J398,H398,F398,D398,B398)</f>
        <v>9.2649964488629752</v>
      </c>
      <c r="AO398" s="1">
        <f t="shared" ref="AO398:AO405" si="775">SUM(AM398,AK398,AI398,AG398,AE398,AC398,AA398,Y398,W398,U398,S398,Q398,O398,M398,K398,I398,G398,E398,C398)</f>
        <v>16.463051792685672</v>
      </c>
    </row>
    <row r="399" spans="1:41">
      <c r="A399" s="15" t="s">
        <v>6</v>
      </c>
      <c r="B399" s="1">
        <f>B336*$O$115</f>
        <v>1.757444143074874</v>
      </c>
      <c r="C399" s="1">
        <f>C336*$P$115</f>
        <v>3.2302075804161787</v>
      </c>
      <c r="D399" s="1">
        <f>D336*$O$115</f>
        <v>0.5553900015058173</v>
      </c>
      <c r="E399" s="1">
        <f>E336*$P$115</f>
        <v>0.71667405559123321</v>
      </c>
      <c r="F399" s="1">
        <f>F336*$O$115</f>
        <v>0.31145294675248236</v>
      </c>
      <c r="G399" s="1">
        <f>G336*$P$115</f>
        <v>0.24963069879219163</v>
      </c>
      <c r="H399" s="1">
        <f>H336*$O$115</f>
        <v>0.10366324919541481</v>
      </c>
      <c r="I399" s="1">
        <f>I336*$P$115</f>
        <v>0.21162879143695698</v>
      </c>
      <c r="J399" s="1">
        <f>J336*$O$115</f>
        <v>1.0403971043375446</v>
      </c>
      <c r="K399" s="1">
        <f>K336*$P$115</f>
        <v>0.72954594861038058</v>
      </c>
      <c r="L399" s="1">
        <f>L336*$O$115</f>
        <v>1.0971300781946116</v>
      </c>
      <c r="M399" s="1">
        <f>M336*$P$115</f>
        <v>1.2440456675962235</v>
      </c>
      <c r="N399" s="1">
        <f>N336*$O$115</f>
        <v>0.29819743013823669</v>
      </c>
      <c r="O399" s="1">
        <f>O336*$P$115</f>
        <v>1.4373079738909198</v>
      </c>
      <c r="P399" s="1">
        <f>P336*$O$115</f>
        <v>3.1310520997959557E-2</v>
      </c>
      <c r="Q399" s="1">
        <f>Q336*$P$115</f>
        <v>0.17493513954255369</v>
      </c>
      <c r="R399" s="1">
        <f>R336*$O$115</f>
        <v>0.43349409271408151</v>
      </c>
      <c r="S399" s="1">
        <f>S336*$P$115</f>
        <v>0.28509948084596248</v>
      </c>
      <c r="T399" s="1">
        <f>T336*$O$115</f>
        <v>0.13178267073352243</v>
      </c>
      <c r="U399" s="1">
        <f>U336*$P$115</f>
        <v>0.11484895665506989</v>
      </c>
      <c r="V399" s="1">
        <f>V336*$O$115</f>
        <v>2.4900350839543107E-2</v>
      </c>
      <c r="W399" s="1">
        <f>W336*$P$115</f>
        <v>5.5648340684690427E-2</v>
      </c>
      <c r="X399" s="1">
        <f>X336*$O$115</f>
        <v>0.2895976802858059</v>
      </c>
      <c r="Y399" s="1">
        <f>Y336*$P$115</f>
        <v>1.0196512580620247</v>
      </c>
      <c r="Z399" s="1">
        <f>Z336*$O$115</f>
        <v>0.39699607978444018</v>
      </c>
      <c r="AA399" s="1">
        <f>AA336*$P$115</f>
        <v>2.5399964574138441</v>
      </c>
      <c r="AB399" s="1">
        <f>AB336*$O$115</f>
        <v>0</v>
      </c>
      <c r="AC399" s="1">
        <f>AC336*$P$115</f>
        <v>0</v>
      </c>
      <c r="AD399" s="1">
        <f>AD336*$O$115</f>
        <v>2.4508213248077074E-2</v>
      </c>
      <c r="AE399" s="1">
        <f>AE336*$P$115</f>
        <v>0.3195031890759974</v>
      </c>
      <c r="AF399" s="1">
        <f>AF336*$O$115</f>
        <v>0</v>
      </c>
      <c r="AG399" s="1">
        <f>AG336*$P$115</f>
        <v>0</v>
      </c>
      <c r="AH399" s="1">
        <f>AH336*$O$115</f>
        <v>0</v>
      </c>
      <c r="AI399" s="1">
        <f>AI336*$P$115</f>
        <v>0</v>
      </c>
      <c r="AJ399" s="1">
        <f>AJ336*$O$115</f>
        <v>8.5778746368269758E-3</v>
      </c>
      <c r="AK399" s="1">
        <f>AK336*$P$115</f>
        <v>0.11182611617659907</v>
      </c>
      <c r="AL399" s="1">
        <f>AL336*$O$115</f>
        <v>4.6065505173322814E-2</v>
      </c>
      <c r="AM399" s="1">
        <f>AM336*$P$115</f>
        <v>0.17056820657543853</v>
      </c>
      <c r="AN399" s="1">
        <f t="shared" si="774"/>
        <v>6.5509079416125608</v>
      </c>
      <c r="AO399" s="1">
        <f t="shared" si="775"/>
        <v>12.611117861366266</v>
      </c>
    </row>
    <row r="400" spans="1:41">
      <c r="A400" s="13" t="s">
        <v>7</v>
      </c>
      <c r="B400" s="1">
        <f>B337*$O$116</f>
        <v>2.9522986007143355</v>
      </c>
      <c r="C400" s="1">
        <f>C337*$P$116</f>
        <v>6.5170319351760986</v>
      </c>
      <c r="D400" s="1">
        <f>D337*$O$116</f>
        <v>0.72189121143431723</v>
      </c>
      <c r="E400" s="1">
        <f>E337*$P$116</f>
        <v>1.1179557651826677</v>
      </c>
      <c r="F400" s="1">
        <f>F337*$O$116</f>
        <v>0.40786517245842857</v>
      </c>
      <c r="G400" s="1">
        <f>G337*$P$116</f>
        <v>0.40618534887484548</v>
      </c>
      <c r="H400" s="1">
        <f>H337*$O$116</f>
        <v>0.13247991737574394</v>
      </c>
      <c r="I400" s="1">
        <f>I337*$P$116</f>
        <v>0.19318612394933474</v>
      </c>
      <c r="J400" s="1">
        <f>J337*$O$116</f>
        <v>2.2259069719089895</v>
      </c>
      <c r="K400" s="1">
        <f>K337*$P$116</f>
        <v>1.9140154636285913</v>
      </c>
      <c r="L400" s="1">
        <f>L337*$O$116</f>
        <v>1.7619284948273535</v>
      </c>
      <c r="M400" s="1">
        <f>M337*$P$116</f>
        <v>2.4344502149874576</v>
      </c>
      <c r="N400" s="1">
        <f>N337*$O$116</f>
        <v>0.28780268494103023</v>
      </c>
      <c r="O400" s="1">
        <f>O337*$P$116</f>
        <v>1.8560752732842074</v>
      </c>
      <c r="P400" s="1">
        <f>P337*$O$116</f>
        <v>4.5306086381529422E-2</v>
      </c>
      <c r="Q400" s="1">
        <f>Q337*$P$116</f>
        <v>0.3102261109902299</v>
      </c>
      <c r="R400" s="1">
        <f>R337*$O$116</f>
        <v>1.4256039185640408</v>
      </c>
      <c r="S400" s="1">
        <f>S337*$P$116</f>
        <v>1.0108068604817306</v>
      </c>
      <c r="T400" s="1">
        <f>T337*$O$116</f>
        <v>0.29227242710734458</v>
      </c>
      <c r="U400" s="1">
        <f>U337*$P$116</f>
        <v>0.17280048082861896</v>
      </c>
      <c r="V400" s="1">
        <f>V337*$O$116</f>
        <v>0</v>
      </c>
      <c r="W400" s="1">
        <f>W337*$P$116</f>
        <v>0</v>
      </c>
      <c r="X400" s="1">
        <f>X337*$O$116</f>
        <v>0.57890538759158716</v>
      </c>
      <c r="Y400" s="1">
        <f>Y337*$P$116</f>
        <v>2.5041074869796596</v>
      </c>
      <c r="Z400" s="1">
        <f>Z337*$O$116</f>
        <v>0.47528489613657393</v>
      </c>
      <c r="AA400" s="1">
        <f>AA337*$P$116</f>
        <v>3.8144483150815973</v>
      </c>
      <c r="AB400" s="1">
        <f>AB337*$O$116</f>
        <v>0</v>
      </c>
      <c r="AC400" s="1">
        <f>AC337*$P$116</f>
        <v>0</v>
      </c>
      <c r="AD400" s="1">
        <f>AD337*$O$116</f>
        <v>0</v>
      </c>
      <c r="AE400" s="1">
        <f>AE337*$P$116</f>
        <v>0</v>
      </c>
      <c r="AF400" s="1">
        <f>AF337*$O$116</f>
        <v>0</v>
      </c>
      <c r="AG400" s="1">
        <f>AG337*$P$116</f>
        <v>0</v>
      </c>
      <c r="AH400" s="1">
        <f>AH337*$O$116</f>
        <v>0</v>
      </c>
      <c r="AI400" s="1">
        <f>AI337*$P$116</f>
        <v>0</v>
      </c>
      <c r="AJ400" s="1">
        <f>AJ337*$O$116</f>
        <v>0</v>
      </c>
      <c r="AK400" s="1">
        <f>AK337*$P$116</f>
        <v>0</v>
      </c>
      <c r="AL400" s="1">
        <f>AL337*$O$116</f>
        <v>0</v>
      </c>
      <c r="AM400" s="1">
        <f>AM337*$P$116</f>
        <v>0</v>
      </c>
      <c r="AN400" s="1">
        <f t="shared" si="774"/>
        <v>11.307545769441274</v>
      </c>
      <c r="AO400" s="1">
        <f t="shared" si="775"/>
        <v>22.251289379445041</v>
      </c>
    </row>
    <row r="401" spans="1:41">
      <c r="A401" s="15" t="s">
        <v>8</v>
      </c>
      <c r="B401" s="1">
        <f>B338*$O$117</f>
        <v>4.1814416550560214</v>
      </c>
      <c r="C401" s="1">
        <f>C338*$P$117</f>
        <v>4.9162131427125662</v>
      </c>
      <c r="D401" s="1">
        <f>D338*$O$117</f>
        <v>0.92015552915759802</v>
      </c>
      <c r="E401" s="1">
        <f>E338*$P$117</f>
        <v>0.74843003219768811</v>
      </c>
      <c r="F401" s="1">
        <f>F338*$O$117</f>
        <v>0.61156180405054428</v>
      </c>
      <c r="G401" s="1">
        <f>G338*$P$117</f>
        <v>0.34959001008366691</v>
      </c>
      <c r="H401" s="1">
        <f>H338*$O$117</f>
        <v>0.60573371766702044</v>
      </c>
      <c r="I401" s="1">
        <f>I338*$P$117</f>
        <v>1.4820048472315979</v>
      </c>
      <c r="J401" s="1">
        <f>J338*$O$117</f>
        <v>1.8101043346740204</v>
      </c>
      <c r="K401" s="1">
        <f>K338*$P$117</f>
        <v>0.84834684631244661</v>
      </c>
      <c r="L401" s="1">
        <f>L338*$O$117</f>
        <v>2.3051095487182809</v>
      </c>
      <c r="M401" s="1">
        <f>M338*$P$117</f>
        <v>1.6254823802583569</v>
      </c>
      <c r="N401" s="1">
        <f>N338*$O$117</f>
        <v>0.47262563805299701</v>
      </c>
      <c r="O401" s="1">
        <f>O338*$P$117</f>
        <v>1.7859869930862737</v>
      </c>
      <c r="P401" s="1">
        <f>P338*$O$117</f>
        <v>9.3361409833295994E-2</v>
      </c>
      <c r="Q401" s="1">
        <f>Q338*$P$117</f>
        <v>0.40954969968787647</v>
      </c>
      <c r="R401" s="1">
        <f>R338*$O$117</f>
        <v>1.7016597385486789</v>
      </c>
      <c r="S401" s="1">
        <f>S338*$P$117</f>
        <v>0.62389904794395235</v>
      </c>
      <c r="T401" s="1">
        <f>T338*$O$117</f>
        <v>0.64337437903552064</v>
      </c>
      <c r="U401" s="1">
        <f>U338*$P$117</f>
        <v>0.39358109740749991</v>
      </c>
      <c r="V401" s="1">
        <f>V338*$O$117</f>
        <v>9.3979162559291049E-2</v>
      </c>
      <c r="W401" s="1">
        <f>W338*$P$117</f>
        <v>0.21024674382302055</v>
      </c>
      <c r="X401" s="1">
        <f>X338*$O$117</f>
        <v>1.0715810597199631</v>
      </c>
      <c r="Y401" s="1">
        <f>Y338*$P$117</f>
        <v>2.5605452490057758</v>
      </c>
      <c r="Z401" s="1">
        <f>Z338*$O$117</f>
        <v>0.68675916461165076</v>
      </c>
      <c r="AA401" s="1">
        <f>AA338*$P$117</f>
        <v>2.7789820888188688</v>
      </c>
      <c r="AB401" s="1">
        <f>AB338*$O$117</f>
        <v>0</v>
      </c>
      <c r="AC401" s="1">
        <f>AC338*$P$117</f>
        <v>0</v>
      </c>
      <c r="AD401" s="1">
        <f>AD338*$O$117</f>
        <v>3.5652277053251323E-2</v>
      </c>
      <c r="AE401" s="1">
        <f>AE338*$P$117</f>
        <v>0.31308497498157439</v>
      </c>
      <c r="AF401" s="1">
        <f>AF338*$O$117</f>
        <v>0</v>
      </c>
      <c r="AG401" s="1">
        <f>AG338*$P$117</f>
        <v>0</v>
      </c>
      <c r="AH401" s="1">
        <f>AH338*$O$117</f>
        <v>0</v>
      </c>
      <c r="AI401" s="1">
        <f>AI338*$P$117</f>
        <v>0.23025805027611099</v>
      </c>
      <c r="AJ401" s="1">
        <f>AJ338*$O$117</f>
        <v>0</v>
      </c>
      <c r="AK401" s="1">
        <f>AK338*$P$117</f>
        <v>0</v>
      </c>
      <c r="AL401" s="1">
        <f>AL338*$O$117</f>
        <v>5.0911595277952457E-2</v>
      </c>
      <c r="AM401" s="1">
        <f>AM338*$P$117</f>
        <v>7.9836893878283965E-2</v>
      </c>
      <c r="AN401" s="1">
        <f t="shared" si="774"/>
        <v>15.284011014016086</v>
      </c>
      <c r="AO401" s="1">
        <f t="shared" si="775"/>
        <v>19.356038097705561</v>
      </c>
    </row>
    <row r="402" spans="1:41">
      <c r="A402" s="13" t="s">
        <v>9</v>
      </c>
      <c r="B402" s="1">
        <f>B339*$O$118</f>
        <v>4.3193288629789492</v>
      </c>
      <c r="C402" s="1">
        <f>C339*$P$118</f>
        <v>5.5908288980834921</v>
      </c>
      <c r="D402" s="1">
        <f>D339*$O$118</f>
        <v>0.64433644686899039</v>
      </c>
      <c r="E402" s="1">
        <f>E339*$P$118</f>
        <v>0.5827533149494929</v>
      </c>
      <c r="F402" s="1">
        <f>F339*$O$118</f>
        <v>0.72196488340386855</v>
      </c>
      <c r="G402" s="1">
        <f>G339*$P$118</f>
        <v>0.4291813838916454</v>
      </c>
      <c r="H402" s="1">
        <f>H339*$O$118</f>
        <v>0.93248524742573136</v>
      </c>
      <c r="I402" s="1">
        <f>I339*$P$118</f>
        <v>1.2179793925891853</v>
      </c>
      <c r="J402" s="1">
        <f>J339*$O$118</f>
        <v>1.8830765376032947</v>
      </c>
      <c r="K402" s="1">
        <f>K339*$P$118</f>
        <v>0.99635013499670266</v>
      </c>
      <c r="L402" s="1">
        <f>L339*$O$118</f>
        <v>3.4902989729162641</v>
      </c>
      <c r="M402" s="1">
        <f>M339*$P$118</f>
        <v>2.6967502601948494</v>
      </c>
      <c r="N402" s="1">
        <f>N339*$O$118</f>
        <v>0.22918350253863989</v>
      </c>
      <c r="O402" s="1">
        <f>O339*$P$118</f>
        <v>1.0314600287219144</v>
      </c>
      <c r="P402" s="1">
        <f>P339*$O$118</f>
        <v>9.3131656012972824E-2</v>
      </c>
      <c r="Q402" s="1">
        <f>Q339*$P$118</f>
        <v>0.3970866441762877</v>
      </c>
      <c r="R402" s="1">
        <f>R339*$O$118</f>
        <v>1.2014347732770123</v>
      </c>
      <c r="S402" s="1">
        <f>S339*$P$118</f>
        <v>0.51157975119568655</v>
      </c>
      <c r="T402" s="1">
        <f>T339*$O$118</f>
        <v>0.68721842952042078</v>
      </c>
      <c r="U402" s="1">
        <f>U339*$P$118</f>
        <v>0.51895920127473028</v>
      </c>
      <c r="V402" s="1">
        <f>V339*$O$118</f>
        <v>8.0798083260899364E-2</v>
      </c>
      <c r="W402" s="1">
        <f>W339*$P$118</f>
        <v>0.13779993231722482</v>
      </c>
      <c r="X402" s="1">
        <f>X339*$O$118</f>
        <v>1.845935761850616</v>
      </c>
      <c r="Y402" s="1">
        <f>Y339*$P$118</f>
        <v>5.0512624468070113</v>
      </c>
      <c r="Z402" s="1">
        <f>Z339*$O$118</f>
        <v>0.75420780585745351</v>
      </c>
      <c r="AA402" s="1">
        <f>AA339*$P$118</f>
        <v>3.2693209854918699</v>
      </c>
      <c r="AB402" s="1">
        <f>AB339*$O$118</f>
        <v>9.3131656012972824E-2</v>
      </c>
      <c r="AC402" s="1">
        <f>AC339*$P$118</f>
        <v>0.39708664417628758</v>
      </c>
      <c r="AD402" s="1">
        <f>AD339*$O$118</f>
        <v>7.8862938992031104E-2</v>
      </c>
      <c r="AE402" s="1">
        <f>AE339*$P$118</f>
        <v>0.78458083944103019</v>
      </c>
      <c r="AF402" s="1">
        <f>AF339*$O$118</f>
        <v>4.1621006996318204E-2</v>
      </c>
      <c r="AG402" s="1">
        <f>AG339*$P$118</f>
        <v>0.53238007471177007</v>
      </c>
      <c r="AH402" s="1">
        <f>AH339*$O$118</f>
        <v>0</v>
      </c>
      <c r="AI402" s="1">
        <f>AI339*$P$118</f>
        <v>0</v>
      </c>
      <c r="AJ402" s="1">
        <f>AJ339*$O$118</f>
        <v>2.7833978467775682E-2</v>
      </c>
      <c r="AK402" s="1">
        <f>AK339*$P$118</f>
        <v>0.27691088450859885</v>
      </c>
      <c r="AL402" s="1">
        <f>AL339*$O$118</f>
        <v>0</v>
      </c>
      <c r="AM402" s="1">
        <f>AM339*$P$118</f>
        <v>0</v>
      </c>
      <c r="AN402" s="1">
        <f t="shared" si="774"/>
        <v>17.124850543984209</v>
      </c>
      <c r="AO402" s="1">
        <f t="shared" si="775"/>
        <v>24.422270817527782</v>
      </c>
    </row>
    <row r="403" spans="1:41">
      <c r="A403" s="15" t="s">
        <v>10</v>
      </c>
      <c r="B403" s="1">
        <f>B340*$O$119</f>
        <v>3.8621398031599297</v>
      </c>
      <c r="C403" s="1">
        <f>C340*$P$119</f>
        <v>3.9918078998964677</v>
      </c>
      <c r="D403" s="1">
        <f>D340*$O$119</f>
        <v>1.2916336222794345</v>
      </c>
      <c r="E403" s="1">
        <f>E340*$P$119</f>
        <v>1.0824856701964154</v>
      </c>
      <c r="F403" s="1">
        <f>F340*$O$119</f>
        <v>0.99384457437729212</v>
      </c>
      <c r="G403" s="1">
        <f>G340*$P$119</f>
        <v>0.46991043554201373</v>
      </c>
      <c r="H403" s="1">
        <f>H340*$O$119</f>
        <v>1.2550655059689222</v>
      </c>
      <c r="I403" s="1">
        <f>I340*$P$119</f>
        <v>0.95716973839458719</v>
      </c>
      <c r="J403" s="1">
        <f>J340*$O$119</f>
        <v>2.1689063795870691</v>
      </c>
      <c r="K403" s="1">
        <f>K340*$P$119</f>
        <v>0.96686766019137704</v>
      </c>
      <c r="L403" s="1">
        <f>L340*$O$119</f>
        <v>3.9637949021783099</v>
      </c>
      <c r="M403" s="1">
        <f>M340*$P$119</f>
        <v>2.4333964282570029</v>
      </c>
      <c r="N403" s="1">
        <f>N340*$O$119</f>
        <v>0.24713808948519281</v>
      </c>
      <c r="O403" s="1">
        <f>O340*$P$119</f>
        <v>0.93419871657052311</v>
      </c>
      <c r="P403" s="1">
        <f>P340*$O$119</f>
        <v>0.13255108157475159</v>
      </c>
      <c r="Q403" s="1">
        <f>Q340*$P$119</f>
        <v>0.47468090449096745</v>
      </c>
      <c r="R403" s="1">
        <f>R340*$O$119</f>
        <v>1.4783565541367216</v>
      </c>
      <c r="S403" s="1">
        <f>S340*$P$119</f>
        <v>0.54018124544433499</v>
      </c>
      <c r="T403" s="1">
        <f>T340*$O$119</f>
        <v>0.67659066351783559</v>
      </c>
      <c r="U403" s="1">
        <f>U340*$P$119</f>
        <v>0.4026883912426602</v>
      </c>
      <c r="V403" s="1">
        <f>V340*$O$119</f>
        <v>0.21082807504782847</v>
      </c>
      <c r="W403" s="1">
        <f>W340*$P$119</f>
        <v>0.30199998420791546</v>
      </c>
      <c r="X403" s="1">
        <f>X340*$O$119</f>
        <v>2.4953518607872303</v>
      </c>
      <c r="Y403" s="1">
        <f>Y340*$P$119</f>
        <v>5.657972715007598</v>
      </c>
      <c r="Z403" s="1">
        <f>Z340*$O$119</f>
        <v>0.68421828271452112</v>
      </c>
      <c r="AA403" s="1">
        <f>AA340*$P$119</f>
        <v>2.6756151517735076</v>
      </c>
      <c r="AB403" s="1">
        <f>AB340*$O$119</f>
        <v>0.18935868796393088</v>
      </c>
      <c r="AC403" s="1">
        <f>AC340*$P$119</f>
        <v>0.67811557784423915</v>
      </c>
      <c r="AD403" s="1">
        <f>AD340*$O$119</f>
        <v>0</v>
      </c>
      <c r="AE403" s="1">
        <f>AE340*$P$119</f>
        <v>0</v>
      </c>
      <c r="AF403" s="1">
        <f>AF340*$O$119</f>
        <v>0</v>
      </c>
      <c r="AG403" s="1">
        <f>AG340*$P$119</f>
        <v>0</v>
      </c>
      <c r="AH403" s="1">
        <f>AH340*$O$119</f>
        <v>0</v>
      </c>
      <c r="AI403" s="1">
        <f>AI340*$P$119</f>
        <v>0</v>
      </c>
      <c r="AJ403" s="1">
        <f>AJ340*$O$119</f>
        <v>3.6313881867316794E-2</v>
      </c>
      <c r="AK403" s="1">
        <f>AK340*$P$119</f>
        <v>0.7193089157355772</v>
      </c>
      <c r="AL403" s="1">
        <f>AL340*$O$119</f>
        <v>0</v>
      </c>
      <c r="AM403" s="1">
        <f>AM340*$P$119</f>
        <v>0</v>
      </c>
      <c r="AN403" s="1">
        <f t="shared" si="774"/>
        <v>19.686091964646288</v>
      </c>
      <c r="AO403" s="1">
        <f t="shared" si="775"/>
        <v>22.286399434795189</v>
      </c>
    </row>
    <row r="404" spans="1:41">
      <c r="A404" s="13" t="s">
        <v>11</v>
      </c>
      <c r="B404" s="1">
        <f>B341*$O$120</f>
        <v>3.6189342417788528</v>
      </c>
      <c r="C404" s="1">
        <f>C341*$P$120</f>
        <v>2.0063661813187124</v>
      </c>
      <c r="D404" s="1">
        <f>D341*$O$120</f>
        <v>1.3907167066343691</v>
      </c>
      <c r="E404" s="1">
        <f>E341*$P$120</f>
        <v>0.57098786475684649</v>
      </c>
      <c r="F404" s="1">
        <f>F341*$O$120</f>
        <v>1.5271575696242103</v>
      </c>
      <c r="G404" s="1">
        <f>G341*$P$120</f>
        <v>0.35066287568531912</v>
      </c>
      <c r="H404" s="1">
        <f>H341*$O$120</f>
        <v>1.3836022148230736</v>
      </c>
      <c r="I404" s="1">
        <f>I341*$P$120</f>
        <v>0.98515517679699394</v>
      </c>
      <c r="J404" s="1">
        <f>J341*$O$120</f>
        <v>1.3190031416248909</v>
      </c>
      <c r="K404" s="1">
        <f>K341*$P$120</f>
        <v>0.30405956012999547</v>
      </c>
      <c r="L404" s="1">
        <f>L341*$O$120</f>
        <v>5.0170446442562815</v>
      </c>
      <c r="M404" s="1">
        <f>M341*$P$120</f>
        <v>1.6273662127156714</v>
      </c>
      <c r="N404" s="1">
        <f>N341*$O$120</f>
        <v>0.45074073049555197</v>
      </c>
      <c r="O404" s="1">
        <f>O341*$P$120</f>
        <v>0.88081270132460987</v>
      </c>
      <c r="P404" s="1">
        <f>P341*$O$120</f>
        <v>0.46623634279545034</v>
      </c>
      <c r="Q404" s="1">
        <f>Q341*$P$120</f>
        <v>0.86314109033178144</v>
      </c>
      <c r="R404" s="1">
        <f>R341*$O$120</f>
        <v>1.0706378014875351</v>
      </c>
      <c r="S404" s="1">
        <f>S341*$P$120</f>
        <v>0.17386549058186523</v>
      </c>
      <c r="T404" s="1">
        <f>T341*$O$120</f>
        <v>0.92332204054456946</v>
      </c>
      <c r="U404" s="1">
        <f>U341*$P$120</f>
        <v>0.34186832713409904</v>
      </c>
      <c r="V404" s="1">
        <f>V341*$O$120</f>
        <v>0</v>
      </c>
      <c r="W404" s="1">
        <f>W341*$P$120</f>
        <v>0</v>
      </c>
      <c r="X404" s="1">
        <f>X341*$O$120</f>
        <v>4.9075706114119519</v>
      </c>
      <c r="Y404" s="1">
        <f>Y341*$P$120</f>
        <v>5.7934347368107089</v>
      </c>
      <c r="Z404" s="1">
        <f>Z341*$O$120</f>
        <v>1.4680017815331377</v>
      </c>
      <c r="AA404" s="1">
        <f>AA341*$P$120</f>
        <v>2.9424320738372964</v>
      </c>
      <c r="AB404" s="1">
        <f>AB341*$O$120</f>
        <v>0.11655908569886259</v>
      </c>
      <c r="AC404" s="1">
        <f>AC341*$P$120</f>
        <v>0.62922182329702925</v>
      </c>
      <c r="AD404" s="1">
        <f>AD341*$O$120</f>
        <v>6.3865384097132827E-2</v>
      </c>
      <c r="AE404" s="1">
        <f>AE341*$P$120</f>
        <v>0.27587858018874156</v>
      </c>
      <c r="AF404" s="1">
        <f>AF341*$O$120</f>
        <v>0.4146187705610222</v>
      </c>
      <c r="AG404" s="1">
        <f>AG341*$P$120</f>
        <v>0.28930658138279497</v>
      </c>
      <c r="AH404" s="1">
        <f>AH341*$O$120</f>
        <v>0.19841102847453154</v>
      </c>
      <c r="AI404" s="1">
        <f>AI341*$P$120</f>
        <v>0.12243912634848082</v>
      </c>
      <c r="AJ404" s="1">
        <f>AJ341*$O$120</f>
        <v>6.3865384097132827E-2</v>
      </c>
      <c r="AK404" s="1">
        <f>AK341*$P$120</f>
        <v>0.27587858018874156</v>
      </c>
      <c r="AL404" s="1">
        <f>AL341*$O$120</f>
        <v>0</v>
      </c>
      <c r="AM404" s="1">
        <f>AM341*$P$120</f>
        <v>0</v>
      </c>
      <c r="AN404" s="1">
        <f t="shared" si="774"/>
        <v>24.400287479938559</v>
      </c>
      <c r="AO404" s="1">
        <f t="shared" si="775"/>
        <v>18.43287698282969</v>
      </c>
    </row>
    <row r="405" spans="1:41">
      <c r="A405" s="15" t="s">
        <v>12</v>
      </c>
      <c r="B405" s="1">
        <f>B342*$O$121</f>
        <v>2.7937590516510169</v>
      </c>
      <c r="C405" s="1">
        <f>C342*$P$121</f>
        <v>3.0715066284394603</v>
      </c>
      <c r="D405" s="1">
        <f>D342*$O$121</f>
        <v>0.56165409420552226</v>
      </c>
      <c r="E405" s="1">
        <f>E342*$P$121</f>
        <v>0.48833964582775402</v>
      </c>
      <c r="F405" s="1">
        <f>F342*$O$121</f>
        <v>0.61856812759331881</v>
      </c>
      <c r="G405" s="1">
        <f>G342*$P$121</f>
        <v>0.27907902777220894</v>
      </c>
      <c r="H405" s="1">
        <f>H342*$O$121</f>
        <v>0.55220878684009245</v>
      </c>
      <c r="I405" s="1">
        <f>I342*$P$121</f>
        <v>0.42777636298107058</v>
      </c>
      <c r="J405" s="1">
        <f>J342*$O$121</f>
        <v>1.9078929988261655</v>
      </c>
      <c r="K405" s="1">
        <f>K342*$P$121</f>
        <v>0.86742289223364077</v>
      </c>
      <c r="L405" s="1">
        <f>L342*$O$121</f>
        <v>4.9209826594728803</v>
      </c>
      <c r="M405" s="1">
        <f>M342*$P$121</f>
        <v>3.3003261964005906</v>
      </c>
      <c r="N405" s="1">
        <f>N342*$O$121</f>
        <v>0.21017806237200529</v>
      </c>
      <c r="O405" s="1">
        <f>O342*$P$121</f>
        <v>0.44334346439621647</v>
      </c>
      <c r="P405" s="1">
        <f>P342*$O$121</f>
        <v>0.25787391690162403</v>
      </c>
      <c r="Q405" s="1">
        <f>Q342*$P$121</f>
        <v>1.1690471745891653</v>
      </c>
      <c r="R405" s="1">
        <f>R342*$O$121</f>
        <v>2.2765061821155208</v>
      </c>
      <c r="S405" s="1">
        <f>S342*$P$121</f>
        <v>0.8086170221154213</v>
      </c>
      <c r="T405" s="1">
        <f>T342*$O$121</f>
        <v>0.56098099876410001</v>
      </c>
      <c r="U405" s="1">
        <f>U342*$P$121</f>
        <v>0.40811967980457442</v>
      </c>
      <c r="V405" s="1">
        <f>V342*$O$121</f>
        <v>0.84933527620889038</v>
      </c>
      <c r="W405" s="1">
        <f>W342*$P$121</f>
        <v>1.5088667727845981</v>
      </c>
      <c r="X405" s="1">
        <f>X342*$O$121</f>
        <v>2.9354775397847281</v>
      </c>
      <c r="Y405" s="1">
        <f>Y342*$P$121</f>
        <v>6.8351175288643891</v>
      </c>
      <c r="Z405" s="1">
        <f>Z342*$O$121</f>
        <v>0.93928392884060552</v>
      </c>
      <c r="AA405" s="1">
        <f>AA342*$P$121</f>
        <v>3.8704523310988206</v>
      </c>
      <c r="AB405" s="1">
        <f>AB342*$O$121</f>
        <v>0.14163515964985124</v>
      </c>
      <c r="AC405" s="1">
        <f>AC342*$P$121</f>
        <v>0.51520547159988994</v>
      </c>
      <c r="AD405" s="1">
        <f>AD342*$O$121</f>
        <v>0.40802948979174275</v>
      </c>
      <c r="AE405" s="1">
        <f>AE342*$P$121</f>
        <v>0</v>
      </c>
      <c r="AF405" s="1">
        <f>AF342*$O$121</f>
        <v>0.12659493502166347</v>
      </c>
      <c r="AG405" s="1">
        <f>AG342*$P$121</f>
        <v>1.3814875493041894</v>
      </c>
      <c r="AH405" s="1">
        <f>AH342*$O$121</f>
        <v>0.48219282994179635</v>
      </c>
      <c r="AI405" s="1">
        <f>AI342*$P$121</f>
        <v>0.5846674064227424</v>
      </c>
      <c r="AJ405" s="1">
        <f>AJ342*$O$121</f>
        <v>0</v>
      </c>
      <c r="AK405" s="1">
        <f>AK342*$P$121</f>
        <v>0</v>
      </c>
      <c r="AL405" s="1">
        <f>AL342*$O$121</f>
        <v>0</v>
      </c>
      <c r="AM405" s="1">
        <f>AM342*$P$121</f>
        <v>0</v>
      </c>
      <c r="AN405" s="1">
        <f t="shared" si="774"/>
        <v>20.543154037981523</v>
      </c>
      <c r="AO405" s="1">
        <f t="shared" si="775"/>
        <v>25.959375154634735</v>
      </c>
    </row>
    <row r="406" spans="1:41">
      <c r="B406" s="21"/>
      <c r="C406" s="21"/>
      <c r="D406" s="21"/>
      <c r="E406" s="21"/>
      <c r="F406" s="21"/>
      <c r="G406" s="21"/>
      <c r="H406" s="21"/>
      <c r="I406" s="21"/>
    </row>
    <row r="407" spans="1:41" ht="22.5">
      <c r="B407" s="16" t="s">
        <v>37</v>
      </c>
      <c r="C407" s="25"/>
      <c r="D407" s="16" t="s">
        <v>38</v>
      </c>
      <c r="E407" s="16"/>
      <c r="F407" s="16" t="s">
        <v>154</v>
      </c>
      <c r="G407" s="16"/>
      <c r="H407" s="16" t="s">
        <v>39</v>
      </c>
      <c r="I407" s="16"/>
      <c r="J407" s="16" t="s">
        <v>40</v>
      </c>
      <c r="K407" s="16"/>
      <c r="L407" s="16" t="s">
        <v>51</v>
      </c>
      <c r="M407" s="16"/>
      <c r="N407" s="16" t="s">
        <v>158</v>
      </c>
      <c r="O407" s="16"/>
      <c r="P407" s="16" t="s">
        <v>159</v>
      </c>
      <c r="Q407" s="16"/>
      <c r="R407" s="16" t="s">
        <v>161</v>
      </c>
      <c r="S407" s="16"/>
      <c r="T407" s="16" t="s">
        <v>55</v>
      </c>
      <c r="U407" s="16"/>
      <c r="V407" s="16" t="s">
        <v>163</v>
      </c>
      <c r="W407" s="16"/>
      <c r="X407" s="16" t="s">
        <v>165</v>
      </c>
      <c r="Y407" s="16"/>
      <c r="Z407" s="16" t="s">
        <v>167</v>
      </c>
      <c r="AA407" s="16"/>
      <c r="AB407" s="16" t="s">
        <v>169</v>
      </c>
      <c r="AC407" s="16"/>
      <c r="AD407" s="16" t="s">
        <v>171</v>
      </c>
      <c r="AE407" s="16"/>
      <c r="AF407" s="16" t="s">
        <v>173</v>
      </c>
      <c r="AG407" s="16"/>
      <c r="AH407" s="16" t="s">
        <v>174</v>
      </c>
      <c r="AI407" s="16"/>
      <c r="AJ407" s="16" t="s">
        <v>61</v>
      </c>
      <c r="AK407" s="16"/>
      <c r="AL407" s="16" t="s">
        <v>175</v>
      </c>
      <c r="AM407" s="16"/>
      <c r="AN407" s="23" t="s">
        <v>177</v>
      </c>
      <c r="AO407" s="23"/>
    </row>
    <row r="408" spans="1:41">
      <c r="A408" s="22" t="s">
        <v>25</v>
      </c>
      <c r="B408" s="16" t="s">
        <v>30</v>
      </c>
      <c r="C408" s="16" t="s">
        <v>31</v>
      </c>
      <c r="D408" s="16" t="s">
        <v>30</v>
      </c>
      <c r="E408" s="16" t="s">
        <v>31</v>
      </c>
      <c r="F408" s="16" t="s">
        <v>30</v>
      </c>
      <c r="G408" s="16" t="s">
        <v>31</v>
      </c>
      <c r="H408" s="16" t="s">
        <v>30</v>
      </c>
      <c r="I408" s="16" t="s">
        <v>31</v>
      </c>
      <c r="J408" s="16" t="s">
        <v>30</v>
      </c>
      <c r="K408" s="16" t="s">
        <v>31</v>
      </c>
      <c r="L408" s="16" t="s">
        <v>30</v>
      </c>
      <c r="M408" s="16" t="s">
        <v>31</v>
      </c>
      <c r="N408" s="16" t="s">
        <v>30</v>
      </c>
      <c r="O408" s="16" t="s">
        <v>31</v>
      </c>
      <c r="P408" s="16" t="s">
        <v>30</v>
      </c>
      <c r="Q408" s="16" t="s">
        <v>31</v>
      </c>
      <c r="R408" s="16" t="s">
        <v>30</v>
      </c>
      <c r="S408" s="16" t="s">
        <v>31</v>
      </c>
      <c r="T408" s="16" t="s">
        <v>30</v>
      </c>
      <c r="U408" s="16" t="s">
        <v>31</v>
      </c>
      <c r="V408" s="16" t="s">
        <v>30</v>
      </c>
      <c r="W408" s="16" t="s">
        <v>31</v>
      </c>
      <c r="X408" s="16" t="s">
        <v>30</v>
      </c>
      <c r="Y408" s="16" t="s">
        <v>31</v>
      </c>
      <c r="Z408" s="16" t="s">
        <v>30</v>
      </c>
      <c r="AA408" s="16" t="s">
        <v>31</v>
      </c>
      <c r="AB408" s="16" t="s">
        <v>30</v>
      </c>
      <c r="AC408" s="16" t="s">
        <v>31</v>
      </c>
      <c r="AD408" s="16" t="s">
        <v>30</v>
      </c>
      <c r="AE408" s="16" t="s">
        <v>31</v>
      </c>
      <c r="AF408" s="16" t="s">
        <v>30</v>
      </c>
      <c r="AG408" s="16" t="s">
        <v>31</v>
      </c>
      <c r="AH408" s="16" t="s">
        <v>30</v>
      </c>
      <c r="AI408" s="16" t="s">
        <v>31</v>
      </c>
      <c r="AJ408" s="16" t="s">
        <v>30</v>
      </c>
      <c r="AK408" s="16" t="s">
        <v>31</v>
      </c>
      <c r="AL408" s="16" t="s">
        <v>30</v>
      </c>
      <c r="AM408" s="16" t="s">
        <v>31</v>
      </c>
      <c r="AN408" s="23" t="s">
        <v>30</v>
      </c>
      <c r="AO408" s="23" t="s">
        <v>31</v>
      </c>
    </row>
    <row r="409" spans="1:41">
      <c r="A409" s="11" t="s">
        <v>5</v>
      </c>
      <c r="B409" s="1">
        <f>SUM(B410:B417)</f>
        <v>1.4081962004227047</v>
      </c>
      <c r="C409" s="1">
        <f t="shared" ref="C409" si="776">SUM(C410:C417)</f>
        <v>1.6740015534440191</v>
      </c>
      <c r="D409" s="1">
        <f t="shared" ref="D409" si="777">SUM(D410:D417)</f>
        <v>0.37194813021285372</v>
      </c>
      <c r="E409" s="1">
        <f t="shared" ref="E409" si="778">SUM(E410:E417)</f>
        <v>0.31843620578520876</v>
      </c>
      <c r="F409" s="1">
        <f t="shared" ref="F409" si="779">SUM(F410:F417)</f>
        <v>0.28486221381138976</v>
      </c>
      <c r="G409" s="1">
        <f t="shared" ref="G409" si="780">SUM(G410:G417)</f>
        <v>0.15375697513180139</v>
      </c>
      <c r="H409" s="1">
        <f t="shared" ref="H409" si="781">SUM(H410:H417)</f>
        <v>0.22098587484653434</v>
      </c>
      <c r="I409" s="1">
        <f t="shared" ref="I409" si="782">SUM(I410:I417)</f>
        <v>0.36948862110684205</v>
      </c>
      <c r="J409" s="1">
        <f t="shared" ref="J409" si="783">SUM(J410:J417)</f>
        <v>0.76208377988774423</v>
      </c>
      <c r="K409" s="1">
        <f t="shared" ref="K409" si="784">SUM(K410:K417)</f>
        <v>0.36615789750878003</v>
      </c>
      <c r="L409" s="1">
        <f t="shared" ref="L409" si="785">SUM(L410:L417)</f>
        <v>1.208217594302218</v>
      </c>
      <c r="M409" s="1">
        <f t="shared" ref="M409" si="786">SUM(M410:M417)</f>
        <v>0.94169767693258655</v>
      </c>
      <c r="N409" s="1">
        <f t="shared" ref="N409" si="787">SUM(N410:N417)</f>
        <v>0.16443085439468216</v>
      </c>
      <c r="O409" s="1">
        <f t="shared" ref="O409" si="788">SUM(O410:O417)</f>
        <v>0.56111241672488155</v>
      </c>
      <c r="P409" s="1">
        <f t="shared" ref="P409" si="789">SUM(P410:P417)</f>
        <v>7.0658817143482835E-2</v>
      </c>
      <c r="Q409" s="1">
        <f t="shared" ref="Q409" si="790">SUM(Q410:Q417)</f>
        <v>0.32820476369239737</v>
      </c>
      <c r="R409" s="1">
        <f t="shared" ref="R409" si="791">SUM(R410:R417)</f>
        <v>0.60623371947037852</v>
      </c>
      <c r="S409" s="1">
        <f t="shared" ref="S409" si="792">SUM(S410:S417)</f>
        <v>0.24009558388858526</v>
      </c>
      <c r="T409" s="1">
        <f t="shared" ref="T409" si="793">SUM(T410:T417)</f>
        <v>0.2307194938325976</v>
      </c>
      <c r="U409" s="1">
        <f t="shared" ref="U409" si="794">SUM(U410:U417)</f>
        <v>0.1589503480075741</v>
      </c>
      <c r="V409" s="1">
        <f t="shared" ref="V409" si="795">SUM(V410:V417)</f>
        <v>9.0463226449337172E-2</v>
      </c>
      <c r="W409" s="1">
        <f t="shared" ref="W409" si="796">SUM(W410:W417)</f>
        <v>0.20881428157653131</v>
      </c>
      <c r="X409" s="1">
        <f t="shared" ref="X409" si="797">SUM(X410:X417)</f>
        <v>0.68289751296777701</v>
      </c>
      <c r="Y409" s="1">
        <f t="shared" ref="Y409" si="798">SUM(Y410:Y417)</f>
        <v>1.8941721129845466</v>
      </c>
      <c r="Z409" s="1">
        <f t="shared" ref="Z409" si="799">SUM(Z410:Z417)</f>
        <v>0.33994431820296234</v>
      </c>
      <c r="AA409" s="1">
        <f t="shared" ref="AA409" si="800">SUM(AA410:AA417)</f>
        <v>1.5019926475518146</v>
      </c>
      <c r="AB409" s="1">
        <f t="shared" ref="AB409" si="801">SUM(AB410:AB417)</f>
        <v>1.8577132268883106E-2</v>
      </c>
      <c r="AC409" s="1">
        <f t="shared" ref="AC409" si="802">SUM(AC410:AC417)</f>
        <v>0.13074674566627373</v>
      </c>
      <c r="AD409" s="1">
        <f t="shared" ref="AD409" si="803">SUM(AD410:AD417)</f>
        <v>4.6572879013020548E-2</v>
      </c>
      <c r="AE409" s="1">
        <f t="shared" ref="AE409" si="804">SUM(AE410:AE417)</f>
        <v>0.1202337570132324</v>
      </c>
      <c r="AF409" s="1">
        <f t="shared" ref="AF409" si="805">SUM(AF410:AF417)</f>
        <v>2.8181026042249077E-2</v>
      </c>
      <c r="AG409" s="1">
        <f t="shared" ref="AG409" si="806">SUM(AG410:AG417)</f>
        <v>0.19333136798646253</v>
      </c>
      <c r="AH409" s="1">
        <f t="shared" ref="AH409" si="807">SUM(AH410:AH417)</f>
        <v>4.6544433455195267E-2</v>
      </c>
      <c r="AI409" s="1">
        <f t="shared" ref="AI409" si="808">SUM(AI410:AI417)</f>
        <v>0.10526191481540395</v>
      </c>
      <c r="AJ409" s="1">
        <f t="shared" ref="AJ409" si="809">SUM(AJ410:AJ417)</f>
        <v>5.959515906549695E-3</v>
      </c>
      <c r="AK409" s="1">
        <f t="shared" ref="AK409" si="810">SUM(AK410:AK417)</f>
        <v>5.8190934685144122E-2</v>
      </c>
      <c r="AL409" s="1">
        <f t="shared" ref="AL409" si="811">SUM(AL410:AL417)</f>
        <v>1.9529877044164798E-2</v>
      </c>
      <c r="AM409" s="1">
        <f t="shared" ref="AM409" si="812">SUM(AM410:AM417)</f>
        <v>3.3680091908147976E-2</v>
      </c>
      <c r="AN409" s="1">
        <f t="shared" ref="AN409" si="813">SUM(AN410:AN417)</f>
        <v>6.6070065996747243</v>
      </c>
      <c r="AO409" s="1">
        <f t="shared" ref="AO409" si="814">SUM(AO410:AO417)</f>
        <v>9.358325896410232</v>
      </c>
    </row>
    <row r="410" spans="1:41">
      <c r="A410" s="13" t="s">
        <v>13</v>
      </c>
      <c r="B410" s="1">
        <f>B347*$O$114</f>
        <v>0.10100456447515388</v>
      </c>
      <c r="C410" s="1">
        <f>C347*$P$114</f>
        <v>9.2666686272913384E-2</v>
      </c>
      <c r="D410" s="1">
        <f>D347*$O$114</f>
        <v>4.708767435336661E-2</v>
      </c>
      <c r="E410" s="1">
        <f>E347*$P$114</f>
        <v>3.2729248664262793E-2</v>
      </c>
      <c r="F410" s="1">
        <f>F347*$O$114</f>
        <v>2.8272447788706995E-2</v>
      </c>
      <c r="G410" s="1">
        <f>G347*$P$114</f>
        <v>1.2318419470246341E-2</v>
      </c>
      <c r="H410" s="1">
        <f>H347*$O$114</f>
        <v>6.598669392282471E-3</v>
      </c>
      <c r="I410" s="1">
        <f>I347*$P$114</f>
        <v>9.1235741660206007E-3</v>
      </c>
      <c r="J410" s="1">
        <f>J347*$O$114</f>
        <v>8.3897078215078538E-2</v>
      </c>
      <c r="K410" s="1">
        <f>K347*$P$114</f>
        <v>3.1077374801595902E-2</v>
      </c>
      <c r="L410" s="1">
        <f>L347*$O$114</f>
        <v>5.3802491291635543E-2</v>
      </c>
      <c r="M410" s="1">
        <f>M347*$P$114</f>
        <v>3.1329159378111572E-2</v>
      </c>
      <c r="N410" s="1">
        <f>N347*$O$114</f>
        <v>1.827551145511851E-2</v>
      </c>
      <c r="O410" s="1">
        <f>O347*$P$114</f>
        <v>5.1479372448531138E-2</v>
      </c>
      <c r="P410" s="1">
        <f>P347*$O$114</f>
        <v>1.1512188878727696E-2</v>
      </c>
      <c r="Q410" s="1">
        <f>Q347*$P$114</f>
        <v>3.5280308577379356E-2</v>
      </c>
      <c r="R410" s="1">
        <f>R347*$O$114</f>
        <v>3.4055641723315884E-2</v>
      </c>
      <c r="S410" s="1">
        <f>S347*$P$114</f>
        <v>9.6832573831015425E-3</v>
      </c>
      <c r="T410" s="1">
        <f>T347*$O$114</f>
        <v>2.5154202781709524E-2</v>
      </c>
      <c r="U410" s="1">
        <f>U347*$P$114</f>
        <v>1.2093624122543259E-2</v>
      </c>
      <c r="V410" s="1">
        <f>V347*$O$114</f>
        <v>6.601258901730956E-3</v>
      </c>
      <c r="W410" s="1">
        <f>W347*$P$114</f>
        <v>7.8242338026016725E-3</v>
      </c>
      <c r="X410" s="1">
        <f>X347*$O$114</f>
        <v>1.6721607271569291E-2</v>
      </c>
      <c r="Y410" s="1">
        <f>Y347*$P$114</f>
        <v>3.1460857098634186E-2</v>
      </c>
      <c r="Z410" s="1">
        <f>Z347*$O$114</f>
        <v>3.7791141697312632E-2</v>
      </c>
      <c r="AA410" s="1">
        <f>AA347*$P$114</f>
        <v>0.12415187049918981</v>
      </c>
      <c r="AB410" s="1">
        <f>AB347*$O$114</f>
        <v>8.3006402916773955E-4</v>
      </c>
      <c r="AC410" s="1">
        <f>AC347*$P$114</f>
        <v>2.4596122997217152E-3</v>
      </c>
      <c r="AD410" s="1">
        <f>AD347*$O$114</f>
        <v>2.728866191605448E-3</v>
      </c>
      <c r="AE410" s="1">
        <f>AE347*$P$114</f>
        <v>1.8867488247173967E-2</v>
      </c>
      <c r="AF410" s="1">
        <f>AF347*$O$114</f>
        <v>0</v>
      </c>
      <c r="AG410" s="1">
        <f>AG347*$P$114</f>
        <v>0</v>
      </c>
      <c r="AH410" s="1">
        <f>AH347*$O$114</f>
        <v>0</v>
      </c>
      <c r="AI410" s="1">
        <f>AI347*$P$114</f>
        <v>0</v>
      </c>
      <c r="AJ410" s="1">
        <f>AJ347*$O$114</f>
        <v>1.8192441277369656E-3</v>
      </c>
      <c r="AK410" s="1">
        <f>AK347*$P$114</f>
        <v>1.7200404219229231E-2</v>
      </c>
      <c r="AL410" s="1">
        <f>AL347*$O$114</f>
        <v>7.6354325028125105E-3</v>
      </c>
      <c r="AM410" s="1">
        <f>AM347*$P$114</f>
        <v>1.1205887737769328E-2</v>
      </c>
      <c r="AN410" s="1">
        <f t="shared" ref="AN410:AN417" si="815">SUM(AL410,AJ410,AH410,AF410,AD410,AB410,Z410,X410,V410,T410,R410,P410,N410,L410,J410,H410,F410,D410,B410)</f>
        <v>0.48378808507703114</v>
      </c>
      <c r="AO410" s="1">
        <f t="shared" ref="AO410:AO417" si="816">SUM(AM410,AK410,AI410,AG410,AE410,AC410,AA410,Y410,W410,U410,S410,Q410,O410,M410,K410,I410,G410,E410,C410)</f>
        <v>0.5309513791890258</v>
      </c>
    </row>
    <row r="411" spans="1:41">
      <c r="A411" s="15" t="s">
        <v>6</v>
      </c>
      <c r="B411" s="1">
        <f>B348*$O$115</f>
        <v>0.19881418114635996</v>
      </c>
      <c r="C411" s="1">
        <f>C348*$P$115</f>
        <v>0.24898487398350078</v>
      </c>
      <c r="D411" s="1">
        <f>D348*$O$115</f>
        <v>6.2829540728993952E-2</v>
      </c>
      <c r="E411" s="1">
        <f>E348*$P$115</f>
        <v>5.524134129969361E-2</v>
      </c>
      <c r="F411" s="1">
        <f>F348*$O$115</f>
        <v>3.5233701633257279E-2</v>
      </c>
      <c r="G411" s="1">
        <f>G348*$P$115</f>
        <v>1.9241570869318294E-2</v>
      </c>
      <c r="H411" s="1">
        <f>H348*$O$115</f>
        <v>1.172710045151028E-2</v>
      </c>
      <c r="I411" s="1">
        <f>I348*$P$115</f>
        <v>1.6312378277690266E-2</v>
      </c>
      <c r="J411" s="1">
        <f>J348*$O$115</f>
        <v>0.11769688338658084</v>
      </c>
      <c r="K411" s="1">
        <f>K348*$P$115</f>
        <v>5.6233508701173301E-2</v>
      </c>
      <c r="L411" s="1">
        <f>L348*$O$115</f>
        <v>0.12411490798544859</v>
      </c>
      <c r="M411" s="1">
        <f>M348*$P$115</f>
        <v>9.5891222488016667E-2</v>
      </c>
      <c r="N411" s="1">
        <f>N348*$O$115</f>
        <v>3.3734146332044523E-2</v>
      </c>
      <c r="O411" s="1">
        <f>O348*$P$115</f>
        <v>0.11078790939763813</v>
      </c>
      <c r="P411" s="1">
        <f>P348*$O$115</f>
        <v>3.5420617025038667E-3</v>
      </c>
      <c r="Q411" s="1">
        <f>Q348*$P$115</f>
        <v>1.3484026208828688E-2</v>
      </c>
      <c r="R411" s="1">
        <f>R348*$O$115</f>
        <v>4.9039836295418776E-2</v>
      </c>
      <c r="S411" s="1">
        <f>S348*$P$115</f>
        <v>2.1975509791246208E-2</v>
      </c>
      <c r="T411" s="1">
        <f>T348*$O$115</f>
        <v>1.4908163012979127E-2</v>
      </c>
      <c r="U411" s="1">
        <f>U348*$P$115</f>
        <v>8.8525744206862603E-3</v>
      </c>
      <c r="V411" s="1">
        <f>V348*$O$115</f>
        <v>2.8168991213337962E-3</v>
      </c>
      <c r="W411" s="1">
        <f>W348*$P$115</f>
        <v>4.2893822603757917E-3</v>
      </c>
      <c r="X411" s="1">
        <f>X348*$O$115</f>
        <v>3.2761283421031531E-2</v>
      </c>
      <c r="Y411" s="1">
        <f>Y348*$P$115</f>
        <v>7.8594868495411585E-2</v>
      </c>
      <c r="Z411" s="1">
        <f>Z348*$O$115</f>
        <v>4.4910929790669199E-2</v>
      </c>
      <c r="AA411" s="1">
        <f>AA348*$P$115</f>
        <v>0.19578329940834438</v>
      </c>
      <c r="AB411" s="1">
        <f>AB348*$O$115</f>
        <v>0</v>
      </c>
      <c r="AC411" s="1">
        <f>AC348*$P$115</f>
        <v>0</v>
      </c>
      <c r="AD411" s="1">
        <f>AD348*$O$115</f>
        <v>2.7725378171915092E-3</v>
      </c>
      <c r="AE411" s="1">
        <f>AE348*$P$115</f>
        <v>2.4627352666655698E-2</v>
      </c>
      <c r="AF411" s="1">
        <f>AF348*$O$115</f>
        <v>0</v>
      </c>
      <c r="AG411" s="1">
        <f>AG348*$P$115</f>
        <v>0</v>
      </c>
      <c r="AH411" s="1">
        <f>AH348*$O$115</f>
        <v>0</v>
      </c>
      <c r="AI411" s="1">
        <f>AI348*$P$115</f>
        <v>0</v>
      </c>
      <c r="AJ411" s="1">
        <f>AJ348*$O$115</f>
        <v>9.7038823601702817E-4</v>
      </c>
      <c r="AK411" s="1">
        <f>AK348*$P$115</f>
        <v>8.6195734333294922E-3</v>
      </c>
      <c r="AL411" s="1">
        <f>AL348*$O$115</f>
        <v>5.2112470977903483E-3</v>
      </c>
      <c r="AM411" s="1">
        <f>AM348*$P$115</f>
        <v>1.3147422375346419E-2</v>
      </c>
      <c r="AN411" s="1">
        <f t="shared" si="815"/>
        <v>0.74108380815913066</v>
      </c>
      <c r="AO411" s="1">
        <f t="shared" si="816"/>
        <v>0.97206681407725548</v>
      </c>
    </row>
    <row r="412" spans="1:41">
      <c r="A412" s="13" t="s">
        <v>7</v>
      </c>
      <c r="B412" s="1">
        <f>B349*$O$116</f>
        <v>0.11060293103548885</v>
      </c>
      <c r="C412" s="1">
        <f>C349*$P$116</f>
        <v>0.12158976399908566</v>
      </c>
      <c r="D412" s="1">
        <f>D349*$O$116</f>
        <v>2.7044447283915144E-2</v>
      </c>
      <c r="E412" s="1">
        <f>E349*$P$116</f>
        <v>2.0857957886668659E-2</v>
      </c>
      <c r="F412" s="1">
        <f>F349*$O$116</f>
        <v>1.5279986763629638E-2</v>
      </c>
      <c r="G412" s="1">
        <f>G349*$P$116</f>
        <v>7.5782934932394509E-3</v>
      </c>
      <c r="H412" s="1">
        <f>H349*$O$116</f>
        <v>4.9631386071691133E-3</v>
      </c>
      <c r="I412" s="1">
        <f>I349*$P$116</f>
        <v>3.6043179552507458E-3</v>
      </c>
      <c r="J412" s="1">
        <f>J349*$O$116</f>
        <v>8.3389883139156531E-2</v>
      </c>
      <c r="K412" s="1">
        <f>K349*$P$116</f>
        <v>3.571022680693868E-2</v>
      </c>
      <c r="L412" s="1">
        <f>L349*$O$116</f>
        <v>6.6007705235405667E-2</v>
      </c>
      <c r="M412" s="1">
        <f>M349*$P$116</f>
        <v>4.5420097684368624E-2</v>
      </c>
      <c r="N412" s="1">
        <f>N349*$O$116</f>
        <v>1.0782046405014487E-2</v>
      </c>
      <c r="O412" s="1">
        <f>O349*$P$116</f>
        <v>3.4629223347064517E-2</v>
      </c>
      <c r="P412" s="1">
        <f>P349*$O$116</f>
        <v>1.697316777622611E-3</v>
      </c>
      <c r="Q412" s="1">
        <f>Q349*$P$116</f>
        <v>5.7879599174676987E-3</v>
      </c>
      <c r="R412" s="1">
        <f>R349*$O$116</f>
        <v>5.340786729726802E-2</v>
      </c>
      <c r="S412" s="1">
        <f>S349*$P$116</f>
        <v>1.8858856123022714E-2</v>
      </c>
      <c r="T412" s="1">
        <f>T349*$O$116</f>
        <v>1.0949497822173868E-2</v>
      </c>
      <c r="U412" s="1">
        <f>U349*$P$116</f>
        <v>3.2239783220139413E-3</v>
      </c>
      <c r="V412" s="1">
        <f>V349*$O$116</f>
        <v>0</v>
      </c>
      <c r="W412" s="1">
        <f>W349*$P$116</f>
        <v>0</v>
      </c>
      <c r="X412" s="1">
        <f>X349*$O$116</f>
        <v>2.1687722456113671E-2</v>
      </c>
      <c r="Y412" s="1">
        <f>Y349*$P$116</f>
        <v>4.6719709431955241E-2</v>
      </c>
      <c r="Z412" s="1">
        <f>Z349*$O$116</f>
        <v>1.7805753990088838E-2</v>
      </c>
      <c r="AA412" s="1">
        <f>AA349*$P$116</f>
        <v>7.1167039693959849E-2</v>
      </c>
      <c r="AB412" s="1">
        <f>AB349*$O$116</f>
        <v>0</v>
      </c>
      <c r="AC412" s="1">
        <f>AC349*$P$116</f>
        <v>0</v>
      </c>
      <c r="AD412" s="1">
        <f>AD349*$O$116</f>
        <v>0</v>
      </c>
      <c r="AE412" s="1">
        <f>AE349*$P$116</f>
        <v>0</v>
      </c>
      <c r="AF412" s="1">
        <f>AF349*$O$116</f>
        <v>0</v>
      </c>
      <c r="AG412" s="1">
        <f>AG349*$P$116</f>
        <v>0</v>
      </c>
      <c r="AH412" s="1">
        <f>AH349*$O$116</f>
        <v>0</v>
      </c>
      <c r="AI412" s="1">
        <f>AI349*$P$116</f>
        <v>0</v>
      </c>
      <c r="AJ412" s="1">
        <f>AJ349*$O$116</f>
        <v>0</v>
      </c>
      <c r="AK412" s="1">
        <f>AK349*$P$116</f>
        <v>0</v>
      </c>
      <c r="AL412" s="1">
        <f>AL349*$O$116</f>
        <v>0</v>
      </c>
      <c r="AM412" s="1">
        <f>AM349*$P$116</f>
        <v>0</v>
      </c>
      <c r="AN412" s="1">
        <f t="shared" si="815"/>
        <v>0.42361829681304641</v>
      </c>
      <c r="AO412" s="1">
        <f t="shared" si="816"/>
        <v>0.41514742466103582</v>
      </c>
    </row>
    <row r="413" spans="1:41">
      <c r="A413" s="15" t="s">
        <v>8</v>
      </c>
      <c r="B413" s="1">
        <f>B350*$O$117</f>
        <v>0.54890050148508529</v>
      </c>
      <c r="C413" s="1">
        <f>C350*$P$117</f>
        <v>0.57432654268657413</v>
      </c>
      <c r="D413" s="1">
        <f>D350*$O$117</f>
        <v>0.12078940065758557</v>
      </c>
      <c r="E413" s="1">
        <f>E350*$P$117</f>
        <v>8.7433807354766066E-2</v>
      </c>
      <c r="F413" s="1">
        <f>F350*$O$117</f>
        <v>8.0280106390237235E-2</v>
      </c>
      <c r="G413" s="1">
        <f>G350*$P$117</f>
        <v>4.0840137728108218E-2</v>
      </c>
      <c r="H413" s="1">
        <f>H350*$O$117</f>
        <v>7.9515049789543935E-2</v>
      </c>
      <c r="I413" s="1">
        <f>I350*$P$117</f>
        <v>0.17313218435554553</v>
      </c>
      <c r="J413" s="1">
        <f>J350*$O$117</f>
        <v>0.23761354552000438</v>
      </c>
      <c r="K413" s="1">
        <f>K350*$P$117</f>
        <v>9.9106384751425414E-2</v>
      </c>
      <c r="L413" s="1">
        <f>L350*$O$117</f>
        <v>0.30259319432081638</v>
      </c>
      <c r="M413" s="1">
        <f>M350*$P$117</f>
        <v>0.18989365362149985</v>
      </c>
      <c r="N413" s="1">
        <f>N350*$O$117</f>
        <v>6.2041867648281873E-2</v>
      </c>
      <c r="O413" s="1">
        <f>O350*$P$117</f>
        <v>0.20864427665080212</v>
      </c>
      <c r="P413" s="1">
        <f>P350*$O$117</f>
        <v>1.2255611558010403E-2</v>
      </c>
      <c r="Q413" s="1">
        <f>Q350*$P$117</f>
        <v>4.7844805799099381E-2</v>
      </c>
      <c r="R413" s="1">
        <f>R350*$O$117</f>
        <v>0.22337795451885478</v>
      </c>
      <c r="S413" s="1">
        <f>S350*$P$117</f>
        <v>7.2885729887900652E-2</v>
      </c>
      <c r="T413" s="1">
        <f>T350*$O$117</f>
        <v>8.4456163311101173E-2</v>
      </c>
      <c r="U413" s="1">
        <f>U350*$P$117</f>
        <v>4.597930650665713E-2</v>
      </c>
      <c r="V413" s="1">
        <f>V350*$O$117</f>
        <v>1.2336704350655845E-2</v>
      </c>
      <c r="W413" s="1">
        <f>W350*$P$117</f>
        <v>2.4561645719119521E-2</v>
      </c>
      <c r="X413" s="1">
        <f>X350*$O$117</f>
        <v>0.14066712621733959</v>
      </c>
      <c r="Y413" s="1">
        <f>Y350*$P$117</f>
        <v>0.29913046028810075</v>
      </c>
      <c r="Z413" s="1">
        <f>Z350*$O$117</f>
        <v>9.0151311665201947E-2</v>
      </c>
      <c r="AA413" s="1">
        <f>AA350*$P$117</f>
        <v>0.3246488972157589</v>
      </c>
      <c r="AB413" s="1">
        <f>AB350*$O$117</f>
        <v>0</v>
      </c>
      <c r="AC413" s="1">
        <f>AC350*$P$117</f>
        <v>0</v>
      </c>
      <c r="AD413" s="1">
        <f>AD350*$O$117</f>
        <v>4.6800970497704233E-3</v>
      </c>
      <c r="AE413" s="1">
        <f>AE350*$P$117</f>
        <v>3.6575511685212787E-2</v>
      </c>
      <c r="AF413" s="1">
        <f>AF350*$O$117</f>
        <v>0</v>
      </c>
      <c r="AG413" s="1">
        <f>AG350*$P$117</f>
        <v>0</v>
      </c>
      <c r="AH413" s="1">
        <f>AH350*$O$117</f>
        <v>0</v>
      </c>
      <c r="AI413" s="1">
        <f>AI350*$P$117</f>
        <v>2.6899425655874575E-2</v>
      </c>
      <c r="AJ413" s="1">
        <f>AJ350*$O$117</f>
        <v>0</v>
      </c>
      <c r="AK413" s="1">
        <f>AK350*$P$117</f>
        <v>0</v>
      </c>
      <c r="AL413" s="1">
        <f>AL350*$O$117</f>
        <v>6.6831974435619373E-3</v>
      </c>
      <c r="AM413" s="1">
        <f>AM350*$P$117</f>
        <v>9.3267817950322286E-3</v>
      </c>
      <c r="AN413" s="1">
        <f t="shared" si="815"/>
        <v>2.0063418319260506</v>
      </c>
      <c r="AO413" s="1">
        <f t="shared" si="816"/>
        <v>2.2612295517014775</v>
      </c>
    </row>
    <row r="414" spans="1:41">
      <c r="A414" s="13" t="s">
        <v>9</v>
      </c>
      <c r="B414" s="1">
        <f>B351*$O$118</f>
        <v>7.5432608593037728E-2</v>
      </c>
      <c r="C414" s="1">
        <f>C351*$P$118</f>
        <v>8.5816069248510568E-2</v>
      </c>
      <c r="D414" s="1">
        <f>D351*$O$118</f>
        <v>1.1252669231899158E-2</v>
      </c>
      <c r="E414" s="1">
        <f>E351*$P$118</f>
        <v>8.9449345959501294E-3</v>
      </c>
      <c r="F414" s="1">
        <f>F351*$O$118</f>
        <v>1.2608369539651686E-2</v>
      </c>
      <c r="G414" s="1">
        <f>G351*$P$118</f>
        <v>6.5876920992596292E-3</v>
      </c>
      <c r="H414" s="1">
        <f>H351*$O$118</f>
        <v>1.628488983340233E-2</v>
      </c>
      <c r="I414" s="1">
        <f>I351*$P$118</f>
        <v>1.8695296494142765E-2</v>
      </c>
      <c r="J414" s="1">
        <f>J351*$O$118</f>
        <v>3.2885982965834261E-2</v>
      </c>
      <c r="K414" s="1">
        <f>K351*$P$118</f>
        <v>1.529341243298464E-2</v>
      </c>
      <c r="L414" s="1">
        <f>L351*$O$118</f>
        <v>6.0954459511817279E-2</v>
      </c>
      <c r="M414" s="1">
        <f>M351*$P$118</f>
        <v>4.1393594991639117E-2</v>
      </c>
      <c r="N414" s="1">
        <f>N351*$O$118</f>
        <v>4.0024526937862256E-3</v>
      </c>
      <c r="O414" s="1">
        <f>O351*$P$118</f>
        <v>1.5832329492718566E-2</v>
      </c>
      <c r="P414" s="1">
        <f>P351*$O$118</f>
        <v>1.6264479919231947E-3</v>
      </c>
      <c r="Q414" s="1">
        <f>Q351*$P$118</f>
        <v>6.0950559524317049E-3</v>
      </c>
      <c r="R414" s="1">
        <f>R351*$O$118</f>
        <v>2.0981814971172658E-2</v>
      </c>
      <c r="S414" s="1">
        <f>S351*$P$118</f>
        <v>7.8524605483444761E-3</v>
      </c>
      <c r="T414" s="1">
        <f>T351*$O$118</f>
        <v>1.2001558681082677E-2</v>
      </c>
      <c r="U414" s="1">
        <f>U351*$P$118</f>
        <v>7.9657309435834048E-3</v>
      </c>
      <c r="V414" s="1">
        <f>V351*$O$118</f>
        <v>1.4110549076097978E-3</v>
      </c>
      <c r="W414" s="1">
        <f>W351*$P$118</f>
        <v>2.1151512145593902E-3</v>
      </c>
      <c r="X414" s="1">
        <f>X351*$O$118</f>
        <v>3.2237357753661516E-2</v>
      </c>
      <c r="Y414" s="1">
        <f>Y351*$P$118</f>
        <v>7.7534028643979069E-2</v>
      </c>
      <c r="Z414" s="1">
        <f>Z351*$O$118</f>
        <v>1.3171458812659605E-2</v>
      </c>
      <c r="AA414" s="1">
        <f>AA351*$P$118</f>
        <v>5.0182232581425228E-2</v>
      </c>
      <c r="AB414" s="1">
        <f>AB351*$O$118</f>
        <v>1.6264479919231947E-3</v>
      </c>
      <c r="AC414" s="1">
        <f>AC351*$P$118</f>
        <v>6.0950559524317032E-3</v>
      </c>
      <c r="AD414" s="1">
        <f>AD351*$O$118</f>
        <v>1.3772596156014171E-3</v>
      </c>
      <c r="AE414" s="1">
        <f>AE351*$P$118</f>
        <v>1.2042873226116123E-2</v>
      </c>
      <c r="AF414" s="1">
        <f>AF351*$O$118</f>
        <v>7.268678143289263E-4</v>
      </c>
      <c r="AG414" s="1">
        <f>AG351*$P$118</f>
        <v>8.1717337788058016E-3</v>
      </c>
      <c r="AH414" s="1">
        <f>AH351*$O$118</f>
        <v>0</v>
      </c>
      <c r="AI414" s="1">
        <f>AI351*$P$118</f>
        <v>0</v>
      </c>
      <c r="AJ414" s="1">
        <f>AJ351*$O$118</f>
        <v>4.8609162903579434E-4</v>
      </c>
      <c r="AK414" s="1">
        <f>AK351*$P$118</f>
        <v>4.2504258445115722E-3</v>
      </c>
      <c r="AL414" s="1">
        <f>AL351*$O$118</f>
        <v>0</v>
      </c>
      <c r="AM414" s="1">
        <f>AM351*$P$118</f>
        <v>0</v>
      </c>
      <c r="AN414" s="1">
        <f t="shared" si="815"/>
        <v>0.29906779253842741</v>
      </c>
      <c r="AO414" s="1">
        <f t="shared" si="816"/>
        <v>0.37486807804139388</v>
      </c>
    </row>
    <row r="415" spans="1:41">
      <c r="A415" s="15" t="s">
        <v>10</v>
      </c>
      <c r="B415" s="1">
        <f>B352*$O$119</f>
        <v>0</v>
      </c>
      <c r="C415" s="1">
        <f>C352*$P$119</f>
        <v>0</v>
      </c>
      <c r="D415" s="1">
        <f>D352*$O$119</f>
        <v>0</v>
      </c>
      <c r="E415" s="1">
        <f>E352*$P$119</f>
        <v>0</v>
      </c>
      <c r="F415" s="1">
        <f>F352*$O$119</f>
        <v>0</v>
      </c>
      <c r="G415" s="1">
        <f>G352*$P$119</f>
        <v>0</v>
      </c>
      <c r="H415" s="1">
        <f>H352*$O$119</f>
        <v>0</v>
      </c>
      <c r="I415" s="1">
        <f>I352*$P$119</f>
        <v>0</v>
      </c>
      <c r="J415" s="1">
        <f>J352*$O$119</f>
        <v>0</v>
      </c>
      <c r="K415" s="1">
        <f>K352*$P$119</f>
        <v>0</v>
      </c>
      <c r="L415" s="1">
        <f>L352*$O$119</f>
        <v>0</v>
      </c>
      <c r="M415" s="1">
        <f>M352*$P$119</f>
        <v>0</v>
      </c>
      <c r="N415" s="1">
        <f>N352*$O$119</f>
        <v>0</v>
      </c>
      <c r="O415" s="1">
        <f>O352*$P$119</f>
        <v>0</v>
      </c>
      <c r="P415" s="1">
        <f>P352*$O$119</f>
        <v>0</v>
      </c>
      <c r="Q415" s="1">
        <f>Q352*$P$119</f>
        <v>0</v>
      </c>
      <c r="R415" s="1">
        <f>R352*$O$119</f>
        <v>0</v>
      </c>
      <c r="S415" s="1">
        <f>S352*$P$119</f>
        <v>0</v>
      </c>
      <c r="T415" s="1">
        <f>T352*$O$119</f>
        <v>0</v>
      </c>
      <c r="U415" s="1">
        <f>U352*$P$119</f>
        <v>0</v>
      </c>
      <c r="V415" s="1">
        <f>V352*$O$119</f>
        <v>0</v>
      </c>
      <c r="W415" s="1">
        <f>W352*$P$119</f>
        <v>0</v>
      </c>
      <c r="X415" s="1">
        <f>X352*$O$119</f>
        <v>0</v>
      </c>
      <c r="Y415" s="1">
        <f>Y352*$P$119</f>
        <v>0</v>
      </c>
      <c r="Z415" s="1">
        <f>Z352*$O$119</f>
        <v>0</v>
      </c>
      <c r="AA415" s="1">
        <f>AA352*$P$119</f>
        <v>0</v>
      </c>
      <c r="AB415" s="1">
        <f>AB352*$O$119</f>
        <v>0</v>
      </c>
      <c r="AC415" s="1">
        <f>AC352*$P$119</f>
        <v>0</v>
      </c>
      <c r="AD415" s="1">
        <f>AD352*$O$119</f>
        <v>0</v>
      </c>
      <c r="AE415" s="1">
        <f>AE352*$P$119</f>
        <v>0</v>
      </c>
      <c r="AF415" s="1">
        <f>AF352*$O$119</f>
        <v>0</v>
      </c>
      <c r="AG415" s="1">
        <f>AG352*$P$119</f>
        <v>0</v>
      </c>
      <c r="AH415" s="1">
        <f>AH352*$O$119</f>
        <v>0</v>
      </c>
      <c r="AI415" s="1">
        <f>AI352*$P$119</f>
        <v>0</v>
      </c>
      <c r="AJ415" s="1">
        <f>AJ352*$O$119</f>
        <v>0</v>
      </c>
      <c r="AK415" s="1">
        <f>AK352*$P$119</f>
        <v>0</v>
      </c>
      <c r="AL415" s="1">
        <f>AL352*$O$119</f>
        <v>0</v>
      </c>
      <c r="AM415" s="1">
        <f>AM352*$P$119</f>
        <v>0</v>
      </c>
      <c r="AN415" s="1">
        <f t="shared" si="815"/>
        <v>0</v>
      </c>
      <c r="AO415" s="1">
        <f t="shared" si="816"/>
        <v>0</v>
      </c>
    </row>
    <row r="416" spans="1:41">
      <c r="A416" s="13" t="s">
        <v>11</v>
      </c>
      <c r="B416" s="1">
        <f>B353*$O$120</f>
        <v>0.15207716342460634</v>
      </c>
      <c r="C416" s="1">
        <f>C353*$P$120</f>
        <v>0.20451055945651814</v>
      </c>
      <c r="D416" s="1">
        <f>D353*$O$120</f>
        <v>5.8441584660628224E-2</v>
      </c>
      <c r="E416" s="1">
        <f>E353*$P$120</f>
        <v>5.8201263932566222E-2</v>
      </c>
      <c r="F416" s="1">
        <f>F353*$O$120</f>
        <v>6.4175189648294745E-2</v>
      </c>
      <c r="G416" s="1">
        <f>G353*$P$120</f>
        <v>3.5743356100580249E-2</v>
      </c>
      <c r="H416" s="1">
        <f>H353*$O$120</f>
        <v>5.8142614947009556E-2</v>
      </c>
      <c r="I416" s="1">
        <f>I353*$P$120</f>
        <v>0.1004176796011465</v>
      </c>
      <c r="J416" s="1">
        <f>J353*$O$120</f>
        <v>5.5427991481784837E-2</v>
      </c>
      <c r="K416" s="1">
        <f>K353*$P$120</f>
        <v>3.0993041713560623E-2</v>
      </c>
      <c r="L416" s="1">
        <f>L353*$O$120</f>
        <v>0.21082945068879555</v>
      </c>
      <c r="M416" s="1">
        <f>M353*$P$120</f>
        <v>0.16587878010601767</v>
      </c>
      <c r="N416" s="1">
        <f>N353*$O$120</f>
        <v>1.8941314529109732E-2</v>
      </c>
      <c r="O416" s="1">
        <f>O353*$P$120</f>
        <v>8.9781965027892555E-2</v>
      </c>
      <c r="P416" s="1">
        <f>P353*$O$120</f>
        <v>1.9592481034676756E-2</v>
      </c>
      <c r="Q416" s="1">
        <f>Q353*$P$120</f>
        <v>8.7980683146104716E-2</v>
      </c>
      <c r="R416" s="1">
        <f>R353*$O$120</f>
        <v>4.4991024712664772E-2</v>
      </c>
      <c r="S416" s="1">
        <f>S353*$P$120</f>
        <v>1.7722252837071194E-2</v>
      </c>
      <c r="T416" s="1">
        <f>T353*$O$120</f>
        <v>3.8800427825518388E-2</v>
      </c>
      <c r="U416" s="1">
        <f>U353*$P$120</f>
        <v>3.4846920514133413E-2</v>
      </c>
      <c r="V416" s="1">
        <f>V353*$O$120</f>
        <v>0</v>
      </c>
      <c r="W416" s="1">
        <f>W353*$P$120</f>
        <v>0</v>
      </c>
      <c r="X416" s="1">
        <f>X353*$O$120</f>
        <v>0.20622906304112323</v>
      </c>
      <c r="Y416" s="1">
        <f>Y353*$P$120</f>
        <v>0.59052958040852022</v>
      </c>
      <c r="Z416" s="1">
        <f>Z353*$O$120</f>
        <v>6.1689307382411018E-2</v>
      </c>
      <c r="AA416" s="1">
        <f>AA353*$P$120</f>
        <v>0.29992452782859119</v>
      </c>
      <c r="AB416" s="1">
        <f>AB353*$O$120</f>
        <v>4.8981202586691891E-3</v>
      </c>
      <c r="AC416" s="1">
        <f>AC353*$P$120</f>
        <v>6.4137099350502144E-2</v>
      </c>
      <c r="AD416" s="1">
        <f>AD353*$O$120</f>
        <v>2.6837919137599063E-3</v>
      </c>
      <c r="AE416" s="1">
        <f>AE353*$P$120</f>
        <v>2.8120531188073828E-2</v>
      </c>
      <c r="AF416" s="1">
        <f>AF353*$O$120</f>
        <v>1.7423374484562149E-2</v>
      </c>
      <c r="AG416" s="1">
        <f>AG353*$P$120</f>
        <v>2.9489258423484918E-2</v>
      </c>
      <c r="AH416" s="1">
        <f>AH353*$O$120</f>
        <v>8.3377548158305066E-3</v>
      </c>
      <c r="AI416" s="1">
        <f>AI353*$P$120</f>
        <v>1.2480321120861979E-2</v>
      </c>
      <c r="AJ416" s="1">
        <f>AJ353*$O$120</f>
        <v>2.6837919137599063E-3</v>
      </c>
      <c r="AK416" s="1">
        <f>AK353*$P$120</f>
        <v>2.8120531188073828E-2</v>
      </c>
      <c r="AL416" s="1">
        <f>AL353*$O$120</f>
        <v>0</v>
      </c>
      <c r="AM416" s="1">
        <f>AM353*$P$120</f>
        <v>0</v>
      </c>
      <c r="AN416" s="1">
        <f t="shared" si="815"/>
        <v>1.0253644467632048</v>
      </c>
      <c r="AO416" s="1">
        <f t="shared" si="816"/>
        <v>1.8788783519436996</v>
      </c>
    </row>
    <row r="417" spans="1:41">
      <c r="A417" s="15" t="s">
        <v>12</v>
      </c>
      <c r="B417" s="1">
        <f>B354*$O$121</f>
        <v>0.22136425026297274</v>
      </c>
      <c r="C417" s="1">
        <f>C354*$P$121</f>
        <v>0.34610705779691631</v>
      </c>
      <c r="D417" s="1">
        <f>D354*$O$121</f>
        <v>4.4502813296465063E-2</v>
      </c>
      <c r="E417" s="1">
        <f>E354*$P$121</f>
        <v>5.5027652051301272E-2</v>
      </c>
      <c r="F417" s="1">
        <f>F354*$O$121</f>
        <v>4.9012412047612176E-2</v>
      </c>
      <c r="G417" s="1">
        <f>G354*$P$121</f>
        <v>3.1447505371049199E-2</v>
      </c>
      <c r="H417" s="1">
        <f>H354*$O$121</f>
        <v>4.3754411825616644E-2</v>
      </c>
      <c r="I417" s="1">
        <f>I354*$P$121</f>
        <v>4.8203190257045628E-2</v>
      </c>
      <c r="J417" s="1">
        <f>J354*$O$121</f>
        <v>0.15117241517930496</v>
      </c>
      <c r="K417" s="1">
        <f>K354*$P$121</f>
        <v>9.7743948301101474E-2</v>
      </c>
      <c r="L417" s="1">
        <f>L354*$O$121</f>
        <v>0.38991538526829905</v>
      </c>
      <c r="M417" s="1">
        <f>M354*$P$121</f>
        <v>0.37189116866293304</v>
      </c>
      <c r="N417" s="1">
        <f>N354*$O$121</f>
        <v>1.6653515331326814E-2</v>
      </c>
      <c r="O417" s="1">
        <f>O354*$P$121</f>
        <v>4.9957340360234498E-2</v>
      </c>
      <c r="P417" s="1">
        <f>P354*$O$121</f>
        <v>2.0432709200018297E-2</v>
      </c>
      <c r="Q417" s="1">
        <f>Q354*$P$121</f>
        <v>0.13173192409108583</v>
      </c>
      <c r="R417" s="1">
        <f>R354*$O$121</f>
        <v>0.18037957995168372</v>
      </c>
      <c r="S417" s="1">
        <f>S354*$P$121</f>
        <v>9.111751731789848E-2</v>
      </c>
      <c r="T417" s="1">
        <f>T354*$O$121</f>
        <v>4.4449480398032815E-2</v>
      </c>
      <c r="U417" s="1">
        <f>U354*$P$121</f>
        <v>4.598821317795667E-2</v>
      </c>
      <c r="V417" s="1">
        <f>V354*$O$121</f>
        <v>6.7297309168006775E-2</v>
      </c>
      <c r="W417" s="1">
        <f>W354*$P$121</f>
        <v>0.17002386857987492</v>
      </c>
      <c r="X417" s="1">
        <f>X354*$O$121</f>
        <v>0.23259335280693819</v>
      </c>
      <c r="Y417" s="1">
        <f>Y354*$P$121</f>
        <v>0.77020260861794543</v>
      </c>
      <c r="Z417" s="1">
        <f>Z354*$O$121</f>
        <v>7.4424414864619093E-2</v>
      </c>
      <c r="AA417" s="1">
        <f>AA354*$P$121</f>
        <v>0.43613478032454539</v>
      </c>
      <c r="AB417" s="1">
        <f>AB354*$O$121</f>
        <v>1.1222499989122982E-2</v>
      </c>
      <c r="AC417" s="1">
        <f>AC354*$P$121</f>
        <v>5.8054978063618166E-2</v>
      </c>
      <c r="AD417" s="1">
        <f>AD354*$O$121</f>
        <v>3.2330326425091843E-2</v>
      </c>
      <c r="AE417" s="1">
        <f>AE354*$P$121</f>
        <v>0</v>
      </c>
      <c r="AF417" s="1">
        <f>AF354*$O$121</f>
        <v>1.0030783743358002E-2</v>
      </c>
      <c r="AG417" s="1">
        <f>AG354*$P$121</f>
        <v>0.15567037578417181</v>
      </c>
      <c r="AH417" s="1">
        <f>AH354*$O$121</f>
        <v>3.8206678639364756E-2</v>
      </c>
      <c r="AI417" s="1">
        <f>AI354*$P$121</f>
        <v>6.5882168038667394E-2</v>
      </c>
      <c r="AJ417" s="1">
        <f>AJ354*$O$121</f>
        <v>0</v>
      </c>
      <c r="AK417" s="1">
        <f>AK354*$P$121</f>
        <v>0</v>
      </c>
      <c r="AL417" s="1">
        <f>AL354*$O$121</f>
        <v>0</v>
      </c>
      <c r="AM417" s="1">
        <f>AM354*$P$121</f>
        <v>0</v>
      </c>
      <c r="AN417" s="1">
        <f t="shared" si="815"/>
        <v>1.6277423383978338</v>
      </c>
      <c r="AO417" s="1">
        <f t="shared" si="816"/>
        <v>2.9251842967963455</v>
      </c>
    </row>
    <row r="418" spans="1:41">
      <c r="B418" s="21"/>
      <c r="C418" s="21"/>
      <c r="D418" s="21"/>
      <c r="E418" s="21"/>
      <c r="F418" s="21"/>
      <c r="G418" s="21"/>
      <c r="H418" s="21"/>
      <c r="I418" s="21"/>
    </row>
    <row r="419" spans="1:41" ht="22.5">
      <c r="B419" s="16" t="s">
        <v>37</v>
      </c>
      <c r="C419" s="25"/>
      <c r="D419" s="16" t="s">
        <v>38</v>
      </c>
      <c r="E419" s="16"/>
      <c r="F419" s="16" t="s">
        <v>154</v>
      </c>
      <c r="G419" s="16"/>
      <c r="H419" s="16" t="s">
        <v>39</v>
      </c>
      <c r="I419" s="16"/>
      <c r="J419" s="16" t="s">
        <v>40</v>
      </c>
      <c r="K419" s="16"/>
      <c r="L419" s="16" t="s">
        <v>51</v>
      </c>
      <c r="M419" s="16"/>
      <c r="N419" s="16" t="s">
        <v>158</v>
      </c>
      <c r="O419" s="16"/>
      <c r="P419" s="16" t="s">
        <v>159</v>
      </c>
      <c r="Q419" s="16"/>
      <c r="R419" s="16" t="s">
        <v>161</v>
      </c>
      <c r="S419" s="16"/>
      <c r="T419" s="16" t="s">
        <v>55</v>
      </c>
      <c r="U419" s="16"/>
      <c r="V419" s="16" t="s">
        <v>163</v>
      </c>
      <c r="W419" s="16"/>
      <c r="X419" s="16" t="s">
        <v>165</v>
      </c>
      <c r="Y419" s="16"/>
      <c r="Z419" s="16" t="s">
        <v>167</v>
      </c>
      <c r="AA419" s="16"/>
      <c r="AB419" s="16" t="s">
        <v>169</v>
      </c>
      <c r="AC419" s="16"/>
      <c r="AD419" s="16" t="s">
        <v>171</v>
      </c>
      <c r="AE419" s="16"/>
      <c r="AF419" s="16" t="s">
        <v>173</v>
      </c>
      <c r="AG419" s="16"/>
      <c r="AH419" s="16" t="s">
        <v>174</v>
      </c>
      <c r="AI419" s="16"/>
      <c r="AJ419" s="16" t="s">
        <v>61</v>
      </c>
      <c r="AK419" s="16"/>
      <c r="AL419" s="16" t="s">
        <v>175</v>
      </c>
      <c r="AM419" s="16"/>
      <c r="AN419" s="23" t="s">
        <v>177</v>
      </c>
      <c r="AO419" s="23"/>
    </row>
    <row r="420" spans="1:41">
      <c r="A420" s="22" t="s">
        <v>34</v>
      </c>
      <c r="B420" s="16" t="s">
        <v>30</v>
      </c>
      <c r="C420" s="16" t="s">
        <v>31</v>
      </c>
      <c r="D420" s="16" t="s">
        <v>30</v>
      </c>
      <c r="E420" s="16" t="s">
        <v>31</v>
      </c>
      <c r="F420" s="16" t="s">
        <v>30</v>
      </c>
      <c r="G420" s="16" t="s">
        <v>31</v>
      </c>
      <c r="H420" s="16" t="s">
        <v>30</v>
      </c>
      <c r="I420" s="16" t="s">
        <v>31</v>
      </c>
      <c r="J420" s="16" t="s">
        <v>30</v>
      </c>
      <c r="K420" s="16" t="s">
        <v>31</v>
      </c>
      <c r="L420" s="16" t="s">
        <v>30</v>
      </c>
      <c r="M420" s="16" t="s">
        <v>31</v>
      </c>
      <c r="N420" s="16" t="s">
        <v>30</v>
      </c>
      <c r="O420" s="16" t="s">
        <v>31</v>
      </c>
      <c r="P420" s="16" t="s">
        <v>30</v>
      </c>
      <c r="Q420" s="16" t="s">
        <v>31</v>
      </c>
      <c r="R420" s="16" t="s">
        <v>30</v>
      </c>
      <c r="S420" s="16" t="s">
        <v>31</v>
      </c>
      <c r="T420" s="16" t="s">
        <v>30</v>
      </c>
      <c r="U420" s="16" t="s">
        <v>31</v>
      </c>
      <c r="V420" s="16" t="s">
        <v>30</v>
      </c>
      <c r="W420" s="16" t="s">
        <v>31</v>
      </c>
      <c r="X420" s="16" t="s">
        <v>30</v>
      </c>
      <c r="Y420" s="16" t="s">
        <v>31</v>
      </c>
      <c r="Z420" s="16" t="s">
        <v>30</v>
      </c>
      <c r="AA420" s="16" t="s">
        <v>31</v>
      </c>
      <c r="AB420" s="16" t="s">
        <v>30</v>
      </c>
      <c r="AC420" s="16" t="s">
        <v>31</v>
      </c>
      <c r="AD420" s="16" t="s">
        <v>30</v>
      </c>
      <c r="AE420" s="16" t="s">
        <v>31</v>
      </c>
      <c r="AF420" s="16" t="s">
        <v>30</v>
      </c>
      <c r="AG420" s="16" t="s">
        <v>31</v>
      </c>
      <c r="AH420" s="16" t="s">
        <v>30</v>
      </c>
      <c r="AI420" s="16" t="s">
        <v>31</v>
      </c>
      <c r="AJ420" s="16" t="s">
        <v>30</v>
      </c>
      <c r="AK420" s="16" t="s">
        <v>31</v>
      </c>
      <c r="AL420" s="16" t="s">
        <v>30</v>
      </c>
      <c r="AM420" s="16" t="s">
        <v>31</v>
      </c>
      <c r="AN420" s="23" t="s">
        <v>30</v>
      </c>
      <c r="AO420" s="23" t="s">
        <v>31</v>
      </c>
    </row>
    <row r="421" spans="1:41">
      <c r="A421" s="11" t="s">
        <v>5</v>
      </c>
      <c r="B421" s="1">
        <f>SUM(B422:B429)</f>
        <v>14.913352848028444</v>
      </c>
      <c r="C421" s="1">
        <f t="shared" ref="C421" si="817">SUM(C422:C429)</f>
        <v>37.433925722534347</v>
      </c>
      <c r="D421" s="1">
        <f t="shared" ref="D421" si="818">SUM(D422:D429)</f>
        <v>3.8085355821478997</v>
      </c>
      <c r="E421" s="1">
        <f t="shared" ref="E421" si="819">SUM(E422:E429)</f>
        <v>7.3022279288041894</v>
      </c>
      <c r="F421" s="1">
        <f t="shared" ref="F421" si="820">SUM(F422:F429)</f>
        <v>3.3728614024189492</v>
      </c>
      <c r="G421" s="1">
        <f t="shared" ref="G421" si="821">SUM(G422:G429)</f>
        <v>3.799993014339325</v>
      </c>
      <c r="H421" s="1">
        <f t="shared" ref="H421" si="822">SUM(H422:H429)</f>
        <v>3.3018522944749251</v>
      </c>
      <c r="I421" s="1">
        <f t="shared" ref="I421" si="823">SUM(I422:I429)</f>
        <v>8.6044952402040309</v>
      </c>
      <c r="J421" s="1">
        <f t="shared" ref="J421" si="824">SUM(J422:J429)</f>
        <v>7.9604763338425233</v>
      </c>
      <c r="K421" s="1">
        <f t="shared" ref="K421" si="825">SUM(K422:K429)</f>
        <v>8.3067420816826676</v>
      </c>
      <c r="L421" s="1">
        <f t="shared" ref="L421" si="826">SUM(L422:L429)</f>
        <v>15.463741159153344</v>
      </c>
      <c r="M421" s="1">
        <f t="shared" ref="M421" si="827">SUM(M422:M429)</f>
        <v>24.541852502197131</v>
      </c>
      <c r="N421" s="1">
        <f t="shared" ref="N421" si="828">SUM(N422:N429)</f>
        <v>1.3204504411733349</v>
      </c>
      <c r="O421" s="1">
        <f t="shared" ref="O421" si="829">SUM(O422:O429)</f>
        <v>9.962667189402751</v>
      </c>
      <c r="P421" s="1">
        <f t="shared" ref="P421" si="830">SUM(P422:P429)</f>
        <v>0.77816241922346374</v>
      </c>
      <c r="Q421" s="1">
        <f t="shared" ref="Q421" si="831">SUM(Q422:Q429)</f>
        <v>7.5614039562538098</v>
      </c>
      <c r="R421" s="1">
        <f t="shared" ref="R421" si="832">SUM(R422:R429)</f>
        <v>6.369045626712424</v>
      </c>
      <c r="S421" s="1">
        <f t="shared" ref="S421" si="833">SUM(S422:S429)</f>
        <v>5.4220108397752043</v>
      </c>
      <c r="T421" s="1">
        <f t="shared" ref="T421" si="834">SUM(T422:T429)</f>
        <v>2.5849196865577908</v>
      </c>
      <c r="U421" s="1">
        <f t="shared" ref="U421" si="835">SUM(U422:U429)</f>
        <v>3.9493760176712644</v>
      </c>
      <c r="V421" s="1">
        <f t="shared" ref="V421" si="836">SUM(V422:V429)</f>
        <v>1.0833186908305752</v>
      </c>
      <c r="W421" s="1">
        <f t="shared" ref="W421" si="837">SUM(W422:W429)</f>
        <v>4.95624337073445</v>
      </c>
      <c r="X421" s="1">
        <f t="shared" ref="X421" si="838">SUM(X422:X429)</f>
        <v>9.7049980082070739</v>
      </c>
      <c r="Y421" s="1">
        <f t="shared" ref="Y421" si="839">SUM(Y422:Y429)</f>
        <v>55.153162963653656</v>
      </c>
      <c r="Z421" s="1">
        <f t="shared" ref="Z421" si="840">SUM(Z422:Z429)</f>
        <v>3.5771672422056295</v>
      </c>
      <c r="AA421" s="1">
        <f t="shared" ref="AA421" si="841">SUM(AA422:AA429)</f>
        <v>33.504508206977519</v>
      </c>
      <c r="AB421" s="1">
        <f t="shared" ref="AB421" si="842">SUM(AB422:AB429)</f>
        <v>0.4078912148591155</v>
      </c>
      <c r="AC421" s="1">
        <f t="shared" ref="AC421" si="843">SUM(AC422:AC429)</f>
        <v>4.9167768447018023</v>
      </c>
      <c r="AD421" s="1">
        <f t="shared" ref="AD421" si="844">SUM(AD422:AD429)</f>
        <v>0.52039357151204357</v>
      </c>
      <c r="AE421" s="1">
        <f t="shared" ref="AE421" si="845">SUM(AE422:AE429)</f>
        <v>2.3063962198449768</v>
      </c>
      <c r="AF421" s="1">
        <f t="shared" ref="AF421" si="846">SUM(AF422:AF429)</f>
        <v>0.39548606948264814</v>
      </c>
      <c r="AG421" s="1">
        <f t="shared" ref="AG421" si="847">SUM(AG422:AG429)</f>
        <v>5.1482357820074416</v>
      </c>
      <c r="AH421" s="1">
        <f t="shared" ref="AH421" si="848">SUM(AH422:AH429)</f>
        <v>0.57644748180415395</v>
      </c>
      <c r="AI421" s="1">
        <f t="shared" ref="AI421" si="849">SUM(AI422:AI429)</f>
        <v>2.0473941206941166</v>
      </c>
      <c r="AJ421" s="1">
        <f t="shared" ref="AJ421" si="850">SUM(AJ422:AJ429)</f>
        <v>9.1634180475389307E-2</v>
      </c>
      <c r="AK421" s="1">
        <f t="shared" ref="AK421" si="851">SUM(AK422:AK429)</f>
        <v>2.6295267535253575</v>
      </c>
      <c r="AL421" s="1">
        <f t="shared" ref="AL421" si="852">SUM(AL422:AL429)</f>
        <v>5.8518307686643747E-2</v>
      </c>
      <c r="AM421" s="1">
        <f t="shared" ref="AM421" si="853">SUM(AM422:AM429)</f>
        <v>0.21181128782673814</v>
      </c>
      <c r="AN421" s="1">
        <f t="shared" ref="AN421" si="854">SUM(AN422:AN429)</f>
        <v>76.289252560796371</v>
      </c>
      <c r="AO421" s="1">
        <f t="shared" ref="AO421" si="855">SUM(AO422:AO429)</f>
        <v>227.7587500428308</v>
      </c>
    </row>
    <row r="422" spans="1:41">
      <c r="A422" s="13" t="s">
        <v>13</v>
      </c>
      <c r="B422" s="1">
        <f>B359*$O$114</f>
        <v>0.18318443241387225</v>
      </c>
      <c r="C422" s="1">
        <f>C359*$P$114</f>
        <v>0.32663338108359791</v>
      </c>
      <c r="D422" s="1">
        <f>D359*$O$114</f>
        <v>8.5399396996880816E-2</v>
      </c>
      <c r="E422" s="1">
        <f>E359*$P$114</f>
        <v>0.11536470744242881</v>
      </c>
      <c r="F422" s="1">
        <f>F359*$O$114</f>
        <v>5.1275626285177713E-2</v>
      </c>
      <c r="G422" s="1">
        <f>G359*$P$114</f>
        <v>4.3420210250344211E-2</v>
      </c>
      <c r="H422" s="1">
        <f>H359*$O$114</f>
        <v>1.1967513682110891E-2</v>
      </c>
      <c r="I422" s="1">
        <f>I359*$P$114</f>
        <v>3.215895590177538E-2</v>
      </c>
      <c r="J422" s="1">
        <f>J359*$O$114</f>
        <v>0.152157862705224</v>
      </c>
      <c r="K422" s="1">
        <f>K359*$P$114</f>
        <v>0.1095421495568748</v>
      </c>
      <c r="L422" s="1">
        <f>L359*$O$114</f>
        <v>9.7577558805621939E-2</v>
      </c>
      <c r="M422" s="1">
        <f>M359*$P$114</f>
        <v>0.11042964484606434</v>
      </c>
      <c r="N422" s="1">
        <f>N359*$O$114</f>
        <v>3.3144929740305223E-2</v>
      </c>
      <c r="O422" s="1">
        <f>O359*$P$114</f>
        <v>0.18145551713594141</v>
      </c>
      <c r="P422" s="1">
        <f>P359*$O$114</f>
        <v>2.0878796879618078E-2</v>
      </c>
      <c r="Q422" s="1">
        <f>Q359*$P$114</f>
        <v>0.12435673422445973</v>
      </c>
      <c r="R422" s="1">
        <f>R359*$O$114</f>
        <v>6.1764173054876213E-2</v>
      </c>
      <c r="S422" s="1">
        <f>S359*$P$114</f>
        <v>3.4131738450538317E-2</v>
      </c>
      <c r="T422" s="1">
        <f>T359*$O$114</f>
        <v>4.562029828388986E-2</v>
      </c>
      <c r="U422" s="1">
        <f>U359*$P$114</f>
        <v>4.2627847132320609E-2</v>
      </c>
      <c r="V422" s="1">
        <f>V359*$O$114</f>
        <v>1.1972210081932187E-2</v>
      </c>
      <c r="W422" s="1">
        <f>W359*$P$114</f>
        <v>2.7579015114511354E-2</v>
      </c>
      <c r="X422" s="1">
        <f>X359*$O$114</f>
        <v>3.0326729816686659E-2</v>
      </c>
      <c r="Y422" s="1">
        <f>Y359*$P$114</f>
        <v>0.11089385559391192</v>
      </c>
      <c r="Z422" s="1">
        <f>Z359*$O$114</f>
        <v>6.8538970273936101E-2</v>
      </c>
      <c r="AA422" s="1">
        <f>AA359*$P$114</f>
        <v>0.43761298542145899</v>
      </c>
      <c r="AB422" s="1">
        <f>AB359*$O$114</f>
        <v>1.5054251146013134E-3</v>
      </c>
      <c r="AC422" s="1">
        <f>AC359*$P$114</f>
        <v>8.6696904133037947E-3</v>
      </c>
      <c r="AD422" s="1">
        <f>AD359*$O$114</f>
        <v>4.9491407347795266E-3</v>
      </c>
      <c r="AE422" s="1">
        <f>AE359*$P$114</f>
        <v>6.6504498289487873E-2</v>
      </c>
      <c r="AF422" s="1">
        <f>AF359*$O$114</f>
        <v>0</v>
      </c>
      <c r="AG422" s="1">
        <f>AG359*$P$114</f>
        <v>0</v>
      </c>
      <c r="AH422" s="1">
        <f>AH359*$O$114</f>
        <v>0</v>
      </c>
      <c r="AI422" s="1">
        <f>AI359*$P$114</f>
        <v>0</v>
      </c>
      <c r="AJ422" s="1">
        <f>AJ359*$O$114</f>
        <v>3.2994271565196845E-3</v>
      </c>
      <c r="AK422" s="1">
        <f>AK359*$P$114</f>
        <v>6.0628327310476432E-2</v>
      </c>
      <c r="AL422" s="1">
        <f>AL359*$O$114</f>
        <v>1.3847813477837492E-2</v>
      </c>
      <c r="AM422" s="1">
        <f>AM359*$P$114</f>
        <v>3.949873624541933E-2</v>
      </c>
      <c r="AN422" s="1">
        <f t="shared" ref="AN422:AN429" si="856">SUM(AL422,AJ422,AH422,AF422,AD422,AB422,Z422,X422,V422,T422,R422,P422,N422,L422,J422,H422,F422,D422,B422)</f>
        <v>0.87741030550387</v>
      </c>
      <c r="AO422" s="1">
        <f t="shared" ref="AO422:AO429" si="857">SUM(AM422,AK422,AI422,AG422,AE422,AC422,AA422,Y422,W422,U422,S422,Q422,O422,M422,K422,I422,G422,E422,C422)</f>
        <v>1.8715079944129156</v>
      </c>
    </row>
    <row r="423" spans="1:41">
      <c r="A423" s="15" t="s">
        <v>6</v>
      </c>
      <c r="B423" s="1">
        <f>B360*$O$115</f>
        <v>0.89070468498861843</v>
      </c>
      <c r="C423" s="1">
        <f>C360*$P$115</f>
        <v>2.1679472583946846</v>
      </c>
      <c r="D423" s="1">
        <f>D360*$O$115</f>
        <v>0.28148176332452102</v>
      </c>
      <c r="E423" s="1">
        <f>E360*$P$115</f>
        <v>0.48099433714456019</v>
      </c>
      <c r="F423" s="1">
        <f>F360*$O$115</f>
        <v>0.15785002323918976</v>
      </c>
      <c r="G423" s="1">
        <f>G360*$P$115</f>
        <v>0.1675391365987553</v>
      </c>
      <c r="H423" s="1">
        <f>H360*$O$115</f>
        <v>5.2538421823153693E-2</v>
      </c>
      <c r="I423" s="1">
        <f>I360*$P$115</f>
        <v>0.14203423364328174</v>
      </c>
      <c r="J423" s="1">
        <f>J360*$O$115</f>
        <v>0.52729219232008495</v>
      </c>
      <c r="K423" s="1">
        <f>K360*$P$115</f>
        <v>0.48963328200692569</v>
      </c>
      <c r="L423" s="1">
        <f>L360*$O$115</f>
        <v>0.55604549626260091</v>
      </c>
      <c r="M423" s="1">
        <f>M360*$P$115</f>
        <v>0.83493872367036348</v>
      </c>
      <c r="N423" s="1">
        <f>N360*$O$115</f>
        <v>0.15113188610989486</v>
      </c>
      <c r="O423" s="1">
        <f>O360*$P$115</f>
        <v>0.96464632810507267</v>
      </c>
      <c r="P423" s="1">
        <f>P360*$O$115</f>
        <v>1.5868742032120978E-2</v>
      </c>
      <c r="Q423" s="1">
        <f>Q360*$P$115</f>
        <v>0.11740736368382503</v>
      </c>
      <c r="R423" s="1">
        <f>R360*$O$115</f>
        <v>0.21970269770267906</v>
      </c>
      <c r="S423" s="1">
        <f>S360*$P$115</f>
        <v>0.1913439376518703</v>
      </c>
      <c r="T423" s="1">
        <f>T360*$O$115</f>
        <v>6.6789856556857916E-2</v>
      </c>
      <c r="U423" s="1">
        <f>U360*$P$115</f>
        <v>7.7080644048816635E-2</v>
      </c>
      <c r="V423" s="1">
        <f>V360*$O$115</f>
        <v>1.2619951102307334E-2</v>
      </c>
      <c r="W423" s="1">
        <f>W360*$P$115</f>
        <v>3.7348270852006489E-2</v>
      </c>
      <c r="X423" s="1">
        <f>X360*$O$115</f>
        <v>0.1467733763310928</v>
      </c>
      <c r="Y423" s="1">
        <f>Y360*$P$115</f>
        <v>0.68433687136275312</v>
      </c>
      <c r="Z423" s="1">
        <f>Z360*$O$115</f>
        <v>0.20120484032422031</v>
      </c>
      <c r="AA423" s="1">
        <f>AA360*$P$115</f>
        <v>1.7047134647220066</v>
      </c>
      <c r="AB423" s="1">
        <f>AB360*$O$115</f>
        <v>0</v>
      </c>
      <c r="AC423" s="1">
        <f>AC360*$P$115</f>
        <v>0</v>
      </c>
      <c r="AD423" s="1">
        <f>AD360*$O$115</f>
        <v>1.2421208632308917E-2</v>
      </c>
      <c r="AE423" s="1">
        <f>AE360*$P$115</f>
        <v>0.21443391657090477</v>
      </c>
      <c r="AF423" s="1">
        <f>AF360*$O$115</f>
        <v>0</v>
      </c>
      <c r="AG423" s="1">
        <f>AG360*$P$115</f>
        <v>0</v>
      </c>
      <c r="AH423" s="1">
        <f>AH360*$O$115</f>
        <v>0</v>
      </c>
      <c r="AI423" s="1">
        <f>AI360*$P$115</f>
        <v>0</v>
      </c>
      <c r="AJ423" s="1">
        <f>AJ360*$O$115</f>
        <v>4.3474230213081206E-3</v>
      </c>
      <c r="AK423" s="1">
        <f>AK360*$P$115</f>
        <v>7.505187079981665E-2</v>
      </c>
      <c r="AL423" s="1">
        <f>AL360*$O$115</f>
        <v>2.3346836618350488E-2</v>
      </c>
      <c r="AM423" s="1">
        <f>AM360*$P$115</f>
        <v>0.11447650549036152</v>
      </c>
      <c r="AN423" s="1">
        <f t="shared" si="856"/>
        <v>3.3201194003893093</v>
      </c>
      <c r="AO423" s="1">
        <f t="shared" si="857"/>
        <v>8.4639261447460044</v>
      </c>
    </row>
    <row r="424" spans="1:41">
      <c r="A424" s="13" t="s">
        <v>7</v>
      </c>
      <c r="B424" s="1">
        <f>B361*$O$116</f>
        <v>1.2895217533197687</v>
      </c>
      <c r="C424" s="1">
        <f>C361*$P$116</f>
        <v>2.7551701376333946</v>
      </c>
      <c r="D424" s="1">
        <f>D361*$O$116</f>
        <v>0.31531174402537543</v>
      </c>
      <c r="E424" s="1">
        <f>E361*$P$116</f>
        <v>0.47263207700441445</v>
      </c>
      <c r="F424" s="1">
        <f>F361*$O$116</f>
        <v>0.17814966690002293</v>
      </c>
      <c r="G424" s="1">
        <f>G361*$P$116</f>
        <v>0.17172077023647986</v>
      </c>
      <c r="H424" s="1">
        <f>H361*$O$116</f>
        <v>5.7865330862092397E-2</v>
      </c>
      <c r="I424" s="1">
        <f>I361*$P$116</f>
        <v>8.1672246661465595E-2</v>
      </c>
      <c r="J424" s="1">
        <f>J361*$O$116</f>
        <v>0.97224429143050395</v>
      </c>
      <c r="K424" s="1">
        <f>K361*$P$116</f>
        <v>0.80917790503592746</v>
      </c>
      <c r="L424" s="1">
        <f>L361*$O$116</f>
        <v>0.76958513658614613</v>
      </c>
      <c r="M424" s="1">
        <f>M361*$P$116</f>
        <v>1.0291992736272206</v>
      </c>
      <c r="N424" s="1">
        <f>N361*$O$116</f>
        <v>0.12570809158853263</v>
      </c>
      <c r="O424" s="1">
        <f>O361*$P$116</f>
        <v>0.78468284596708959</v>
      </c>
      <c r="P424" s="1">
        <f>P361*$O$116</f>
        <v>1.9789049770450283E-2</v>
      </c>
      <c r="Q424" s="1">
        <f>Q361*$P$116</f>
        <v>0.13115260526820308</v>
      </c>
      <c r="R424" s="1">
        <f>R361*$O$116</f>
        <v>0.62268337767779658</v>
      </c>
      <c r="S424" s="1">
        <f>S361*$P$116</f>
        <v>0.42733331746961534</v>
      </c>
      <c r="T424" s="1">
        <f>T361*$O$116</f>
        <v>0.12766041096225664</v>
      </c>
      <c r="U424" s="1">
        <f>U361*$P$116</f>
        <v>7.305391922018227E-2</v>
      </c>
      <c r="V424" s="1">
        <f>V361*$O$116</f>
        <v>0</v>
      </c>
      <c r="W424" s="1">
        <f>W361*$P$116</f>
        <v>0</v>
      </c>
      <c r="X424" s="1">
        <f>X361*$O$116</f>
        <v>0.25285758365794658</v>
      </c>
      <c r="Y424" s="1">
        <f>Y361*$P$116</f>
        <v>1.0586478995616795</v>
      </c>
      <c r="Z424" s="1">
        <f>Z361*$O$116</f>
        <v>0.20759763678516283</v>
      </c>
      <c r="AA424" s="1">
        <f>AA361*$P$116</f>
        <v>1.6126135630137672</v>
      </c>
      <c r="AB424" s="1">
        <f>AB361*$O$116</f>
        <v>0</v>
      </c>
      <c r="AC424" s="1">
        <f>AC361*$P$116</f>
        <v>0</v>
      </c>
      <c r="AD424" s="1">
        <f>AD361*$O$116</f>
        <v>0</v>
      </c>
      <c r="AE424" s="1">
        <f>AE361*$P$116</f>
        <v>0</v>
      </c>
      <c r="AF424" s="1">
        <f>AF361*$O$116</f>
        <v>0</v>
      </c>
      <c r="AG424" s="1">
        <f>AG361*$P$116</f>
        <v>0</v>
      </c>
      <c r="AH424" s="1">
        <f>AH361*$O$116</f>
        <v>0</v>
      </c>
      <c r="AI424" s="1">
        <f>AI361*$P$116</f>
        <v>0</v>
      </c>
      <c r="AJ424" s="1">
        <f>AJ361*$O$116</f>
        <v>0</v>
      </c>
      <c r="AK424" s="1">
        <f>AK361*$P$116</f>
        <v>0</v>
      </c>
      <c r="AL424" s="1">
        <f>AL361*$O$116</f>
        <v>0</v>
      </c>
      <c r="AM424" s="1">
        <f>AM361*$P$116</f>
        <v>0</v>
      </c>
      <c r="AN424" s="1">
        <f t="shared" si="856"/>
        <v>4.9389740735660554</v>
      </c>
      <c r="AO424" s="1">
        <f t="shared" si="857"/>
        <v>9.4070565606994396</v>
      </c>
    </row>
    <row r="425" spans="1:41">
      <c r="A425" s="15" t="s">
        <v>8</v>
      </c>
      <c r="B425" s="1">
        <f>B362*$O$117</f>
        <v>1.7513422944241555</v>
      </c>
      <c r="C425" s="1">
        <f>C362*$P$117</f>
        <v>3.5614402828393898</v>
      </c>
      <c r="D425" s="1">
        <f>D362*$O$117</f>
        <v>0.38539514086328919</v>
      </c>
      <c r="E425" s="1">
        <f>E362*$P$117</f>
        <v>0.54218334075013674</v>
      </c>
      <c r="F425" s="1">
        <f>F362*$O$117</f>
        <v>0.25614468440399801</v>
      </c>
      <c r="G425" s="1">
        <f>G362*$P$117</f>
        <v>0.25325263739546394</v>
      </c>
      <c r="H425" s="1">
        <f>H362*$O$117</f>
        <v>0.25370366644391695</v>
      </c>
      <c r="I425" s="1">
        <f>I362*$P$117</f>
        <v>1.0736051528029606</v>
      </c>
      <c r="J425" s="1">
        <f>J362*$O$117</f>
        <v>0.75813858954648894</v>
      </c>
      <c r="K425" s="1">
        <f>K362*$P$117</f>
        <v>0.61456583442797064</v>
      </c>
      <c r="L425" s="1">
        <f>L362*$O$117</f>
        <v>0.9654650665924972</v>
      </c>
      <c r="M425" s="1">
        <f>M362*$P$117</f>
        <v>1.177544231718074</v>
      </c>
      <c r="N425" s="1">
        <f>N362*$O$117</f>
        <v>0.19795308356163741</v>
      </c>
      <c r="O425" s="1">
        <f>O362*$P$117</f>
        <v>1.2938181964777635</v>
      </c>
      <c r="P425" s="1">
        <f>P362*$O$117</f>
        <v>3.9103208700858434E-2</v>
      </c>
      <c r="Q425" s="1">
        <f>Q362*$P$117</f>
        <v>0.29668908892920565</v>
      </c>
      <c r="R425" s="1">
        <f>R362*$O$117</f>
        <v>0.71271798501254557</v>
      </c>
      <c r="S425" s="1">
        <f>S362*$P$117</f>
        <v>0.4519696639000354</v>
      </c>
      <c r="T425" s="1">
        <f>T362*$O$117</f>
        <v>0.26946896647268626</v>
      </c>
      <c r="U425" s="1">
        <f>U362*$P$117</f>
        <v>0.28512099337047747</v>
      </c>
      <c r="V425" s="1">
        <f>V362*$O$117</f>
        <v>3.9361946372164398E-2</v>
      </c>
      <c r="W425" s="1">
        <f>W362*$P$117</f>
        <v>0.15230853525890295</v>
      </c>
      <c r="X425" s="1">
        <f>X362*$O$117</f>
        <v>0.44881774914213995</v>
      </c>
      <c r="Y425" s="1">
        <f>Y362*$P$117</f>
        <v>1.8549295425402499</v>
      </c>
      <c r="Z425" s="1">
        <f>Z362*$O$117</f>
        <v>0.28764011799936751</v>
      </c>
      <c r="AA425" s="1">
        <f>AA362*$P$117</f>
        <v>2.0131712090391205</v>
      </c>
      <c r="AB425" s="1">
        <f>AB362*$O$117</f>
        <v>0</v>
      </c>
      <c r="AC425" s="1">
        <f>AC362*$P$117</f>
        <v>0</v>
      </c>
      <c r="AD425" s="1">
        <f>AD362*$O$117</f>
        <v>1.4932491194846119E-2</v>
      </c>
      <c r="AE425" s="1">
        <f>AE362*$P$117</f>
        <v>0.22680738395241981</v>
      </c>
      <c r="AF425" s="1">
        <f>AF362*$O$117</f>
        <v>0</v>
      </c>
      <c r="AG425" s="1">
        <f>AG362*$P$117</f>
        <v>0</v>
      </c>
      <c r="AH425" s="1">
        <f>AH362*$O$117</f>
        <v>0</v>
      </c>
      <c r="AI425" s="1">
        <f>AI362*$P$117</f>
        <v>0.16680527713021995</v>
      </c>
      <c r="AJ425" s="1">
        <f>AJ362*$O$117</f>
        <v>0</v>
      </c>
      <c r="AK425" s="1">
        <f>AK362*$P$117</f>
        <v>0</v>
      </c>
      <c r="AL425" s="1">
        <f>AL362*$O$117</f>
        <v>2.1323657590455763E-2</v>
      </c>
      <c r="AM425" s="1">
        <f>AM362*$P$117</f>
        <v>5.7836046090957278E-2</v>
      </c>
      <c r="AN425" s="1">
        <f t="shared" si="856"/>
        <v>6.4015086483210473</v>
      </c>
      <c r="AO425" s="1">
        <f t="shared" si="857"/>
        <v>14.02204741662335</v>
      </c>
    </row>
    <row r="426" spans="1:41">
      <c r="A426" s="13" t="s">
        <v>9</v>
      </c>
      <c r="B426" s="1">
        <f>B363*$O$118</f>
        <v>3.3468729743462546</v>
      </c>
      <c r="C426" s="1">
        <f>C363*$P$118</f>
        <v>7.4001085713277979</v>
      </c>
      <c r="D426" s="1">
        <f>D363*$O$118</f>
        <v>0.49927021276282602</v>
      </c>
      <c r="E426" s="1">
        <f>E363*$P$118</f>
        <v>0.77134140206038349</v>
      </c>
      <c r="F426" s="1">
        <f>F363*$O$118</f>
        <v>0.5594213437651897</v>
      </c>
      <c r="G426" s="1">
        <f>G363*$P$118</f>
        <v>0.56807119221259017</v>
      </c>
      <c r="H426" s="1">
        <f>H363*$O$118</f>
        <v>0.7225450463693881</v>
      </c>
      <c r="I426" s="1">
        <f>I363*$P$118</f>
        <v>1.6121365735033542</v>
      </c>
      <c r="J426" s="1">
        <f>J363*$O$118</f>
        <v>1.4591197318518929</v>
      </c>
      <c r="K426" s="1">
        <f>K363*$P$118</f>
        <v>1.3187846218223866</v>
      </c>
      <c r="L426" s="1">
        <f>L363*$O$118</f>
        <v>2.704491293766734</v>
      </c>
      <c r="M426" s="1">
        <f>M363*$P$118</f>
        <v>3.569460822175988</v>
      </c>
      <c r="N426" s="1">
        <f>N363*$O$118</f>
        <v>0.17758501265948373</v>
      </c>
      <c r="O426" s="1">
        <f>O363*$P$118</f>
        <v>1.3652566262837307</v>
      </c>
      <c r="P426" s="1">
        <f>P363*$O$118</f>
        <v>7.216394779233315E-2</v>
      </c>
      <c r="Q426" s="1">
        <f>Q363*$P$118</f>
        <v>0.52559009275637725</v>
      </c>
      <c r="R426" s="1">
        <f>R363*$O$118</f>
        <v>0.93094313970513931</v>
      </c>
      <c r="S426" s="1">
        <f>S363*$P$118</f>
        <v>0.6771349599052614</v>
      </c>
      <c r="T426" s="1">
        <f>T363*$O$118</f>
        <v>0.53249772411362284</v>
      </c>
      <c r="U426" s="1">
        <f>U363*$P$118</f>
        <v>0.68690251544614667</v>
      </c>
      <c r="V426" s="1">
        <f>V363*$O$118</f>
        <v>6.2607161858562216E-2</v>
      </c>
      <c r="W426" s="1">
        <f>W363*$P$118</f>
        <v>0.18239414563708892</v>
      </c>
      <c r="X426" s="1">
        <f>X363*$O$118</f>
        <v>1.4303408491698355</v>
      </c>
      <c r="Y426" s="1">
        <f>Y363*$P$118</f>
        <v>6.685929977477298</v>
      </c>
      <c r="Z426" s="1">
        <f>Z363*$O$118</f>
        <v>0.58440507832144672</v>
      </c>
      <c r="AA426" s="1">
        <f>AA363*$P$118</f>
        <v>4.3273243893143611</v>
      </c>
      <c r="AB426" s="1">
        <f>AB363*$O$118</f>
        <v>7.216394779233315E-2</v>
      </c>
      <c r="AC426" s="1">
        <f>AC363*$P$118</f>
        <v>0.52559009275637714</v>
      </c>
      <c r="AD426" s="1">
        <f>AD363*$O$118</f>
        <v>6.1107696950842873E-2</v>
      </c>
      <c r="AE426" s="1">
        <f>AE363*$P$118</f>
        <v>1.0384834701053698</v>
      </c>
      <c r="AF426" s="1">
        <f>AF363*$O$118</f>
        <v>3.2250432393559722E-2</v>
      </c>
      <c r="AG426" s="1">
        <f>AG363*$P$118</f>
        <v>0.70466659343289895</v>
      </c>
      <c r="AH426" s="1">
        <f>AH363*$O$118</f>
        <v>0</v>
      </c>
      <c r="AI426" s="1">
        <f>AI363*$P$118</f>
        <v>0</v>
      </c>
      <c r="AJ426" s="1">
        <f>AJ363*$O$118</f>
        <v>2.1567422453238661E-2</v>
      </c>
      <c r="AK426" s="1">
        <f>AK363*$P$118</f>
        <v>0.36652357768424809</v>
      </c>
      <c r="AL426" s="1">
        <f>AL363*$O$118</f>
        <v>0</v>
      </c>
      <c r="AM426" s="1">
        <f>AM363*$P$118</f>
        <v>0</v>
      </c>
      <c r="AN426" s="1">
        <f t="shared" si="856"/>
        <v>13.269353016072682</v>
      </c>
      <c r="AO426" s="1">
        <f t="shared" si="857"/>
        <v>32.325699623901656</v>
      </c>
    </row>
    <row r="427" spans="1:41">
      <c r="A427" s="15" t="s">
        <v>10</v>
      </c>
      <c r="B427" s="1">
        <f>B364*$O$119</f>
        <v>2.6685405415674328</v>
      </c>
      <c r="C427" s="1">
        <f>C364*$P$119</f>
        <v>7.5870382095938691</v>
      </c>
      <c r="D427" s="1">
        <f>D364*$O$119</f>
        <v>0.89245259404752253</v>
      </c>
      <c r="E427" s="1">
        <f>E364*$P$119</f>
        <v>2.0574287007476086</v>
      </c>
      <c r="F427" s="1">
        <f>F364*$O$119</f>
        <v>0.68669563348605955</v>
      </c>
      <c r="G427" s="1">
        <f>G364*$P$119</f>
        <v>0.89313627282430685</v>
      </c>
      <c r="H427" s="1">
        <f>H364*$O$119</f>
        <v>0.86718590100251303</v>
      </c>
      <c r="I427" s="1">
        <f>I364*$P$119</f>
        <v>1.8192467073515866</v>
      </c>
      <c r="J427" s="1">
        <f>J364*$O$119</f>
        <v>1.4986030801000152</v>
      </c>
      <c r="K427" s="1">
        <f>K364*$P$119</f>
        <v>1.8376790831249312</v>
      </c>
      <c r="L427" s="1">
        <f>L364*$O$119</f>
        <v>2.7387790018027798</v>
      </c>
      <c r="M427" s="1">
        <f>M364*$P$119</f>
        <v>4.62504011797611</v>
      </c>
      <c r="N427" s="1">
        <f>N364*$O$119</f>
        <v>0.17075974583239278</v>
      </c>
      <c r="O427" s="1">
        <f>O364*$P$119</f>
        <v>1.7755867856661998</v>
      </c>
      <c r="P427" s="1">
        <f>P364*$O$119</f>
        <v>9.1585999740721777E-2</v>
      </c>
      <c r="Q427" s="1">
        <f>Q364*$P$119</f>
        <v>0.90220327481965124</v>
      </c>
      <c r="R427" s="1">
        <f>R364*$O$119</f>
        <v>1.0214685642342627</v>
      </c>
      <c r="S427" s="1">
        <f>S364*$P$119</f>
        <v>1.0266966377311069</v>
      </c>
      <c r="T427" s="1">
        <f>T364*$O$119</f>
        <v>0.46748945083917465</v>
      </c>
      <c r="U427" s="1">
        <f>U364*$P$119</f>
        <v>0.76537055077154093</v>
      </c>
      <c r="V427" s="1">
        <f>V364*$O$119</f>
        <v>0.14567138794547005</v>
      </c>
      <c r="W427" s="1">
        <f>W364*$P$119</f>
        <v>0.57399691491707971</v>
      </c>
      <c r="X427" s="1">
        <f>X364*$O$119</f>
        <v>1.7241601664803101</v>
      </c>
      <c r="Y427" s="1">
        <f>Y364*$P$119</f>
        <v>10.753837923592361</v>
      </c>
      <c r="Z427" s="1">
        <f>Z364*$O$119</f>
        <v>0.47275974453629555</v>
      </c>
      <c r="AA427" s="1">
        <f>AA364*$P$119</f>
        <v>5.0854136520949336</v>
      </c>
      <c r="AB427" s="1">
        <f>AB364*$O$119</f>
        <v>0.13083714248674541</v>
      </c>
      <c r="AC427" s="1">
        <f>AC364*$P$119</f>
        <v>1.2888618211709304</v>
      </c>
      <c r="AD427" s="1">
        <f>AD364*$O$119</f>
        <v>0</v>
      </c>
      <c r="AE427" s="1">
        <f>AE364*$P$119</f>
        <v>0</v>
      </c>
      <c r="AF427" s="1">
        <f>AF364*$O$119</f>
        <v>0</v>
      </c>
      <c r="AG427" s="1">
        <f>AG364*$P$119</f>
        <v>0</v>
      </c>
      <c r="AH427" s="1">
        <f>AH364*$O$119</f>
        <v>0</v>
      </c>
      <c r="AI427" s="1">
        <f>AI364*$P$119</f>
        <v>0</v>
      </c>
      <c r="AJ427" s="1">
        <f>AJ364*$O$119</f>
        <v>2.5091030082686143E-2</v>
      </c>
      <c r="AK427" s="1">
        <f>AK364*$P$119</f>
        <v>1.3671560268040217</v>
      </c>
      <c r="AL427" s="1">
        <f>AL364*$O$119</f>
        <v>0</v>
      </c>
      <c r="AM427" s="1">
        <f>AM364*$P$119</f>
        <v>0</v>
      </c>
      <c r="AN427" s="1">
        <f t="shared" si="856"/>
        <v>13.602079984184382</v>
      </c>
      <c r="AO427" s="1">
        <f t="shared" si="857"/>
        <v>42.358692679186234</v>
      </c>
    </row>
    <row r="428" spans="1:41">
      <c r="A428" s="13" t="s">
        <v>11</v>
      </c>
      <c r="B428" s="1">
        <f>B365*$O$120</f>
        <v>2.1152421745918684</v>
      </c>
      <c r="C428" s="1">
        <f>C365*$P$120</f>
        <v>5.5284221828756639</v>
      </c>
      <c r="D428" s="1">
        <f>D365*$O$120</f>
        <v>0.81286435017856473</v>
      </c>
      <c r="E428" s="1">
        <f>E365*$P$120</f>
        <v>1.5733229592216309</v>
      </c>
      <c r="F428" s="1">
        <f>F365*$O$120</f>
        <v>0.89261309620495333</v>
      </c>
      <c r="G428" s="1">
        <f>G365*$P$120</f>
        <v>0.96623061069316341</v>
      </c>
      <c r="H428" s="1">
        <f>H365*$O$120</f>
        <v>0.80870597864577787</v>
      </c>
      <c r="I428" s="1">
        <f>I365*$P$120</f>
        <v>2.7145362515030058</v>
      </c>
      <c r="J428" s="1">
        <f>J365*$O$120</f>
        <v>0.77094826465062738</v>
      </c>
      <c r="K428" s="1">
        <f>K365*$P$120</f>
        <v>0.83781795805252401</v>
      </c>
      <c r="L428" s="1">
        <f>L365*$O$120</f>
        <v>2.9324280891395209</v>
      </c>
      <c r="M428" s="1">
        <f>M365*$P$120</f>
        <v>4.484110405073924</v>
      </c>
      <c r="N428" s="1">
        <f>N365*$O$120</f>
        <v>0.26345485694205129</v>
      </c>
      <c r="O428" s="1">
        <f>O365*$P$120</f>
        <v>2.4270267921686455</v>
      </c>
      <c r="P428" s="1">
        <f>P365*$O$120</f>
        <v>0.27251193575809468</v>
      </c>
      <c r="Q428" s="1">
        <f>Q365*$P$120</f>
        <v>2.3783337235107154</v>
      </c>
      <c r="R428" s="1">
        <f>R365*$O$120</f>
        <v>0.62578043150780749</v>
      </c>
      <c r="S428" s="1">
        <f>S365*$P$120</f>
        <v>0.47907597522281814</v>
      </c>
      <c r="T428" s="1">
        <f>T365*$O$120</f>
        <v>0.53967538242145374</v>
      </c>
      <c r="U428" s="1">
        <f>U365*$P$120</f>
        <v>0.94199775741261904</v>
      </c>
      <c r="V428" s="1">
        <f>V365*$O$120</f>
        <v>0</v>
      </c>
      <c r="W428" s="1">
        <f>W365*$P$120</f>
        <v>0</v>
      </c>
      <c r="X428" s="1">
        <f>X365*$O$120</f>
        <v>2.8684412698650266</v>
      </c>
      <c r="Y428" s="1">
        <f>Y365*$P$120</f>
        <v>15.963463405755544</v>
      </c>
      <c r="Z428" s="1">
        <f>Z365*$O$120</f>
        <v>0.85803694491795157</v>
      </c>
      <c r="AA428" s="1">
        <f>AA365*$P$120</f>
        <v>8.1076958433954633</v>
      </c>
      <c r="AB428" s="1">
        <f>AB365*$O$120</f>
        <v>6.812798393952367E-2</v>
      </c>
      <c r="AC428" s="1">
        <f>AC365*$P$120</f>
        <v>1.733783153969634</v>
      </c>
      <c r="AD428" s="1">
        <f>AD365*$O$120</f>
        <v>3.7328877761636695E-2</v>
      </c>
      <c r="AE428" s="1">
        <f>AE365*$P$120</f>
        <v>0.76016695092679443</v>
      </c>
      <c r="AF428" s="1">
        <f>AF365*$O$120</f>
        <v>0.24234181979416486</v>
      </c>
      <c r="AG428" s="1">
        <f>AG365*$P$120</f>
        <v>0.79716700623279713</v>
      </c>
      <c r="AH428" s="1">
        <f>AH365*$O$120</f>
        <v>0.11596988154368447</v>
      </c>
      <c r="AI428" s="1">
        <f>AI365*$P$120</f>
        <v>0.3373737000052297</v>
      </c>
      <c r="AJ428" s="1">
        <f>AJ365*$O$120</f>
        <v>3.7328877761636695E-2</v>
      </c>
      <c r="AK428" s="1">
        <f>AK365*$P$120</f>
        <v>0.76016695092679443</v>
      </c>
      <c r="AL428" s="1">
        <f>AL365*$O$120</f>
        <v>0</v>
      </c>
      <c r="AM428" s="1">
        <f>AM365*$P$120</f>
        <v>0</v>
      </c>
      <c r="AN428" s="1">
        <f t="shared" si="856"/>
        <v>14.261800215624344</v>
      </c>
      <c r="AO428" s="1">
        <f t="shared" si="857"/>
        <v>50.79069162694698</v>
      </c>
    </row>
    <row r="429" spans="1:41">
      <c r="A429" s="15" t="s">
        <v>12</v>
      </c>
      <c r="B429" s="1">
        <f>B366*$O$121</f>
        <v>2.6679439923764718</v>
      </c>
      <c r="C429" s="1">
        <f>C366*$P$121</f>
        <v>8.1071656987859484</v>
      </c>
      <c r="D429" s="1">
        <f>D366*$O$121</f>
        <v>0.53636037994891939</v>
      </c>
      <c r="E429" s="1">
        <f>E366*$P$121</f>
        <v>1.2889604044330256</v>
      </c>
      <c r="F429" s="1">
        <f>F366*$O$121</f>
        <v>0.59071132813435834</v>
      </c>
      <c r="G429" s="1">
        <f>G366*$P$121</f>
        <v>0.736622184128221</v>
      </c>
      <c r="H429" s="1">
        <f>H366*$O$121</f>
        <v>0.52734043564597188</v>
      </c>
      <c r="I429" s="1">
        <f>I366*$P$121</f>
        <v>1.1291051188366001</v>
      </c>
      <c r="J429" s="1">
        <f>J366*$O$121</f>
        <v>1.8219723212376859</v>
      </c>
      <c r="K429" s="1">
        <f>K366*$P$121</f>
        <v>2.2895412476551265</v>
      </c>
      <c r="L429" s="1">
        <f>L366*$O$121</f>
        <v>4.6993695161974429</v>
      </c>
      <c r="M429" s="1">
        <f>M366*$P$121</f>
        <v>8.7111292831093863</v>
      </c>
      <c r="N429" s="1">
        <f>N366*$O$121</f>
        <v>0.20071283473903684</v>
      </c>
      <c r="O429" s="1">
        <f>O366*$P$121</f>
        <v>1.1701940975983078</v>
      </c>
      <c r="P429" s="1">
        <f>P366*$O$121</f>
        <v>0.24626073854926633</v>
      </c>
      <c r="Q429" s="1">
        <f>Q366*$P$121</f>
        <v>3.0856710730613726</v>
      </c>
      <c r="R429" s="1">
        <f>R366*$O$121</f>
        <v>2.1739852578173178</v>
      </c>
      <c r="S429" s="1">
        <f>S366*$P$121</f>
        <v>2.1343246094439587</v>
      </c>
      <c r="T429" s="1">
        <f>T366*$O$121</f>
        <v>0.53571759690784881</v>
      </c>
      <c r="U429" s="1">
        <f>U366*$P$121</f>
        <v>1.077221790269161</v>
      </c>
      <c r="V429" s="1">
        <f>V366*$O$121</f>
        <v>0.81108603347013897</v>
      </c>
      <c r="W429" s="1">
        <f>W366*$P$121</f>
        <v>3.9826164889548603</v>
      </c>
      <c r="X429" s="1">
        <f>X366*$O$121</f>
        <v>2.8032802837440358</v>
      </c>
      <c r="Y429" s="1">
        <f>Y366*$P$121</f>
        <v>18.041123487769855</v>
      </c>
      <c r="Z429" s="1">
        <f>Z366*$O$121</f>
        <v>0.89698390904724856</v>
      </c>
      <c r="AA429" s="1">
        <f>AA366*$P$121</f>
        <v>10.215963099976408</v>
      </c>
      <c r="AB429" s="1">
        <f>AB366*$O$121</f>
        <v>0.13525671552591192</v>
      </c>
      <c r="AC429" s="1">
        <f>AC366*$P$121</f>
        <v>1.359872086391557</v>
      </c>
      <c r="AD429" s="1">
        <f>AD366*$O$121</f>
        <v>0.3896541562376295</v>
      </c>
      <c r="AE429" s="1">
        <f>AE366*$P$121</f>
        <v>0</v>
      </c>
      <c r="AF429" s="1">
        <f>AF366*$O$121</f>
        <v>0.12089381729492354</v>
      </c>
      <c r="AG429" s="1">
        <f>AG366*$P$121</f>
        <v>3.6464021823417458</v>
      </c>
      <c r="AH429" s="1">
        <f>AH366*$O$121</f>
        <v>0.46047760026046947</v>
      </c>
      <c r="AI429" s="1">
        <f>AI366*$P$121</f>
        <v>1.5432151435586672</v>
      </c>
      <c r="AJ429" s="1">
        <f>AJ366*$O$121</f>
        <v>0</v>
      </c>
      <c r="AK429" s="1">
        <f>AK366*$P$121</f>
        <v>0</v>
      </c>
      <c r="AL429" s="1">
        <f>AL366*$O$121</f>
        <v>0</v>
      </c>
      <c r="AM429" s="1">
        <f>AM366*$P$121</f>
        <v>0</v>
      </c>
      <c r="AN429" s="1">
        <f t="shared" si="856"/>
        <v>19.618006917134679</v>
      </c>
      <c r="AO429" s="1">
        <f t="shared" si="857"/>
        <v>68.519127996314211</v>
      </c>
    </row>
    <row r="430" spans="1:41">
      <c r="B430" s="21"/>
      <c r="C430" s="21"/>
      <c r="D430" s="21"/>
      <c r="E430" s="21"/>
      <c r="F430" s="21"/>
      <c r="G430" s="21"/>
      <c r="H430" s="21"/>
      <c r="I430" s="21"/>
    </row>
    <row r="431" spans="1:41">
      <c r="B431" s="21"/>
      <c r="C431" s="21"/>
      <c r="D431" s="21"/>
      <c r="E431" s="21"/>
      <c r="F431" s="21"/>
      <c r="G431" s="21"/>
      <c r="H431" s="21"/>
      <c r="I431" s="21"/>
    </row>
    <row r="432" spans="1:41">
      <c r="A432" s="12" t="s">
        <v>200</v>
      </c>
      <c r="B432" s="21"/>
      <c r="C432" s="21"/>
      <c r="D432" s="21"/>
      <c r="E432" s="21"/>
      <c r="F432" s="21"/>
      <c r="G432" s="21"/>
      <c r="H432" s="21"/>
      <c r="I432" s="21"/>
    </row>
    <row r="433" spans="1:44">
      <c r="B433" s="21"/>
      <c r="C433" s="21"/>
      <c r="D433" s="21"/>
      <c r="E433" s="21"/>
      <c r="F433" s="21"/>
      <c r="G433" s="21"/>
      <c r="H433" s="21"/>
      <c r="I433" s="21"/>
    </row>
    <row r="434" spans="1:44" ht="22.5">
      <c r="B434" s="16" t="s">
        <v>37</v>
      </c>
      <c r="C434" s="25"/>
      <c r="D434" s="16" t="s">
        <v>38</v>
      </c>
      <c r="E434" s="16"/>
      <c r="F434" s="16" t="s">
        <v>154</v>
      </c>
      <c r="G434" s="16"/>
      <c r="H434" s="16" t="s">
        <v>39</v>
      </c>
      <c r="I434" s="16"/>
      <c r="J434" s="16" t="s">
        <v>40</v>
      </c>
      <c r="K434" s="16"/>
      <c r="L434" s="16" t="s">
        <v>51</v>
      </c>
      <c r="M434" s="16"/>
      <c r="N434" s="16" t="s">
        <v>158</v>
      </c>
      <c r="O434" s="16"/>
      <c r="P434" s="16" t="s">
        <v>159</v>
      </c>
      <c r="Q434" s="16"/>
      <c r="R434" s="16" t="s">
        <v>161</v>
      </c>
      <c r="S434" s="16"/>
      <c r="T434" s="16" t="s">
        <v>55</v>
      </c>
      <c r="U434" s="16"/>
      <c r="V434" s="16" t="s">
        <v>163</v>
      </c>
      <c r="W434" s="16"/>
      <c r="X434" s="16" t="s">
        <v>165</v>
      </c>
      <c r="Y434" s="16"/>
      <c r="Z434" s="16" t="s">
        <v>167</v>
      </c>
      <c r="AA434" s="16"/>
      <c r="AB434" s="16" t="s">
        <v>169</v>
      </c>
      <c r="AC434" s="16"/>
      <c r="AD434" s="16" t="s">
        <v>171</v>
      </c>
      <c r="AE434" s="16"/>
      <c r="AF434" s="16" t="s">
        <v>173</v>
      </c>
      <c r="AG434" s="16"/>
      <c r="AH434" s="16" t="s">
        <v>174</v>
      </c>
      <c r="AI434" s="16"/>
      <c r="AJ434" s="16" t="s">
        <v>61</v>
      </c>
      <c r="AK434" s="16"/>
      <c r="AL434" s="16" t="s">
        <v>175</v>
      </c>
      <c r="AM434" s="16"/>
      <c r="AN434" s="23" t="s">
        <v>177</v>
      </c>
      <c r="AO434" s="23"/>
    </row>
    <row r="435" spans="1:44">
      <c r="A435" s="22" t="s">
        <v>183</v>
      </c>
      <c r="B435" s="16" t="s">
        <v>30</v>
      </c>
      <c r="C435" s="16" t="s">
        <v>31</v>
      </c>
      <c r="D435" s="16" t="s">
        <v>30</v>
      </c>
      <c r="E435" s="16" t="s">
        <v>31</v>
      </c>
      <c r="F435" s="16" t="s">
        <v>30</v>
      </c>
      <c r="G435" s="16" t="s">
        <v>31</v>
      </c>
      <c r="H435" s="16" t="s">
        <v>30</v>
      </c>
      <c r="I435" s="16" t="s">
        <v>31</v>
      </c>
      <c r="J435" s="16" t="s">
        <v>30</v>
      </c>
      <c r="K435" s="16" t="s">
        <v>31</v>
      </c>
      <c r="L435" s="16" t="s">
        <v>30</v>
      </c>
      <c r="M435" s="16" t="s">
        <v>31</v>
      </c>
      <c r="N435" s="16" t="s">
        <v>30</v>
      </c>
      <c r="O435" s="16" t="s">
        <v>31</v>
      </c>
      <c r="P435" s="16" t="s">
        <v>30</v>
      </c>
      <c r="Q435" s="16" t="s">
        <v>31</v>
      </c>
      <c r="R435" s="16" t="s">
        <v>30</v>
      </c>
      <c r="S435" s="16" t="s">
        <v>31</v>
      </c>
      <c r="T435" s="16" t="s">
        <v>30</v>
      </c>
      <c r="U435" s="16" t="s">
        <v>31</v>
      </c>
      <c r="V435" s="16" t="s">
        <v>30</v>
      </c>
      <c r="W435" s="16" t="s">
        <v>31</v>
      </c>
      <c r="X435" s="16" t="s">
        <v>30</v>
      </c>
      <c r="Y435" s="16" t="s">
        <v>31</v>
      </c>
      <c r="Z435" s="16" t="s">
        <v>30</v>
      </c>
      <c r="AA435" s="16" t="s">
        <v>31</v>
      </c>
      <c r="AB435" s="16" t="s">
        <v>30</v>
      </c>
      <c r="AC435" s="16" t="s">
        <v>31</v>
      </c>
      <c r="AD435" s="16" t="s">
        <v>30</v>
      </c>
      <c r="AE435" s="16" t="s">
        <v>31</v>
      </c>
      <c r="AF435" s="16" t="s">
        <v>30</v>
      </c>
      <c r="AG435" s="16" t="s">
        <v>31</v>
      </c>
      <c r="AH435" s="16" t="s">
        <v>30</v>
      </c>
      <c r="AI435" s="16" t="s">
        <v>31</v>
      </c>
      <c r="AJ435" s="16" t="s">
        <v>30</v>
      </c>
      <c r="AK435" s="16" t="s">
        <v>31</v>
      </c>
      <c r="AL435" s="16" t="s">
        <v>30</v>
      </c>
      <c r="AM435" s="16" t="s">
        <v>31</v>
      </c>
      <c r="AN435" s="23" t="s">
        <v>30</v>
      </c>
      <c r="AO435" s="23" t="s">
        <v>31</v>
      </c>
    </row>
    <row r="436" spans="1:44">
      <c r="A436" s="11" t="s">
        <v>5</v>
      </c>
      <c r="B436" s="18">
        <f>SUM(B437:B444)</f>
        <v>2.2400776597547169E-2</v>
      </c>
      <c r="C436" s="18">
        <f>SUM(C437:C444)</f>
        <v>1.2377486403382348E-2</v>
      </c>
      <c r="D436" s="18">
        <f t="shared" ref="D436:AM436" si="858">SUM(D437:D444)</f>
        <v>5.7109896483837639E-3</v>
      </c>
      <c r="E436" s="18">
        <f t="shared" si="858"/>
        <v>2.2237410335428647E-3</v>
      </c>
      <c r="F436" s="18">
        <f t="shared" si="858"/>
        <v>4.1783772720611154E-3</v>
      </c>
      <c r="G436" s="18">
        <f t="shared" si="858"/>
        <v>1.0277441277355111E-3</v>
      </c>
      <c r="H436" s="18">
        <f t="shared" si="858"/>
        <v>1.3485974641682583E-3</v>
      </c>
      <c r="I436" s="18">
        <f t="shared" si="858"/>
        <v>2.3485818784738095E-3</v>
      </c>
      <c r="J436" s="18">
        <f t="shared" si="858"/>
        <v>1.4074785528971434E-2</v>
      </c>
      <c r="K436" s="18">
        <f t="shared" si="858"/>
        <v>2.4951178256756626E-3</v>
      </c>
      <c r="L436" s="18">
        <f t="shared" si="858"/>
        <v>1.0976787974763423E-2</v>
      </c>
      <c r="M436" s="18">
        <f t="shared" si="858"/>
        <v>3.7918342068456634E-3</v>
      </c>
      <c r="N436" s="18">
        <f t="shared" si="858"/>
        <v>1.7779095491710496E-3</v>
      </c>
      <c r="O436" s="18">
        <f t="shared" si="858"/>
        <v>1.5005295892877063E-3</v>
      </c>
      <c r="P436" s="18">
        <f t="shared" si="858"/>
        <v>2.3270933807726144E-4</v>
      </c>
      <c r="Q436" s="18">
        <f t="shared" si="858"/>
        <v>5.663852226228663E-4</v>
      </c>
      <c r="R436" s="18">
        <f t="shared" si="858"/>
        <v>4.5005808093780972E-3</v>
      </c>
      <c r="S436" s="18">
        <f t="shared" si="858"/>
        <v>1.0201106131980324E-3</v>
      </c>
      <c r="T436" s="18">
        <f t="shared" si="858"/>
        <v>3.0286345404477023E-3</v>
      </c>
      <c r="U436" s="18">
        <f t="shared" si="858"/>
        <v>2.680196268266587E-4</v>
      </c>
      <c r="V436" s="18">
        <f t="shared" si="858"/>
        <v>2.0965487972043705E-4</v>
      </c>
      <c r="W436" s="18">
        <f t="shared" si="858"/>
        <v>3.051198342477133E-4</v>
      </c>
      <c r="X436" s="18">
        <f t="shared" si="858"/>
        <v>4.5407891493231909E-3</v>
      </c>
      <c r="Y436" s="18">
        <f t="shared" si="858"/>
        <v>4.3927853799783905E-3</v>
      </c>
      <c r="Z436" s="18">
        <f t="shared" si="858"/>
        <v>2.9481695126735356E-3</v>
      </c>
      <c r="AA436" s="18">
        <f t="shared" si="858"/>
        <v>6.3240665293788139E-3</v>
      </c>
      <c r="AB436" s="18">
        <f t="shared" si="858"/>
        <v>0</v>
      </c>
      <c r="AC436" s="18">
        <f t="shared" si="858"/>
        <v>3.5256834406243402E-4</v>
      </c>
      <c r="AD436" s="18">
        <f t="shared" si="858"/>
        <v>2.4884371282609297E-4</v>
      </c>
      <c r="AE436" s="18">
        <f t="shared" si="858"/>
        <v>0</v>
      </c>
      <c r="AF436" s="18">
        <f t="shared" si="858"/>
        <v>2.6183923339777163E-4</v>
      </c>
      <c r="AG436" s="18">
        <f t="shared" si="858"/>
        <v>0</v>
      </c>
      <c r="AH436" s="18">
        <f t="shared" si="858"/>
        <v>0</v>
      </c>
      <c r="AI436" s="18">
        <f t="shared" si="858"/>
        <v>2.0224166429421301E-4</v>
      </c>
      <c r="AJ436" s="18">
        <f t="shared" si="858"/>
        <v>0</v>
      </c>
      <c r="AK436" s="18">
        <f t="shared" si="858"/>
        <v>5.3840629892726636E-4</v>
      </c>
      <c r="AL436" s="18">
        <f t="shared" si="858"/>
        <v>5.912207568263112E-4</v>
      </c>
      <c r="AM436" s="18">
        <f t="shared" si="858"/>
        <v>5.6023838373221312E-4</v>
      </c>
      <c r="AN436" s="18">
        <f t="shared" ref="AN436" si="859">SUM(AN437:AN444)</f>
        <v>7.7030665967736625E-2</v>
      </c>
      <c r="AO436" s="18">
        <f t="shared" ref="AO436" si="860">SUM(AO437:AO444)</f>
        <v>4.029497696221216E-2</v>
      </c>
      <c r="AP436" s="18">
        <f>SUM(AN436:AO436)</f>
        <v>0.11732564292994879</v>
      </c>
      <c r="AQ436" s="18">
        <f>SUM(AP436,AP448,AP460,AP472,AP484)</f>
        <v>0.76697854531671039</v>
      </c>
      <c r="AR436" s="19"/>
    </row>
    <row r="437" spans="1:44">
      <c r="A437" s="13" t="s">
        <v>13</v>
      </c>
      <c r="B437" s="18">
        <f>B374/$C$122</f>
        <v>4.2609881462754434E-3</v>
      </c>
      <c r="C437" s="18">
        <f>C374/$C$122</f>
        <v>2.1667020030507324E-3</v>
      </c>
      <c r="D437" s="18">
        <f t="shared" ref="D437:AM437" si="861">D374/$C$122</f>
        <v>2.5521730105099527E-3</v>
      </c>
      <c r="E437" s="18">
        <f t="shared" si="861"/>
        <v>8.8573055373473313E-4</v>
      </c>
      <c r="F437" s="18">
        <f t="shared" si="861"/>
        <v>1.5294292616186741E-3</v>
      </c>
      <c r="G437" s="18">
        <f t="shared" si="861"/>
        <v>3.5726100059150974E-4</v>
      </c>
      <c r="H437" s="18">
        <f t="shared" si="861"/>
        <v>2.2307059203467193E-4</v>
      </c>
      <c r="I437" s="18">
        <f t="shared" si="861"/>
        <v>3.4241937228187438E-4</v>
      </c>
      <c r="J437" s="18">
        <f t="shared" si="861"/>
        <v>3.8296326718463632E-3</v>
      </c>
      <c r="K437" s="18">
        <f t="shared" si="861"/>
        <v>6.3897710761247112E-4</v>
      </c>
      <c r="L437" s="18">
        <f t="shared" si="861"/>
        <v>2.3601929297744251E-3</v>
      </c>
      <c r="M437" s="18">
        <f t="shared" si="861"/>
        <v>7.5565533726586794E-4</v>
      </c>
      <c r="N437" s="18">
        <f t="shared" si="861"/>
        <v>5.15584746523659E-4</v>
      </c>
      <c r="O437" s="18">
        <f t="shared" si="861"/>
        <v>3.9141695724645751E-4</v>
      </c>
      <c r="P437" s="18">
        <f t="shared" si="861"/>
        <v>9.2252342481963752E-5</v>
      </c>
      <c r="Q437" s="18">
        <f t="shared" si="861"/>
        <v>1.8676079376728365E-4</v>
      </c>
      <c r="R437" s="18">
        <f t="shared" si="861"/>
        <v>5.1594900144027057E-4</v>
      </c>
      <c r="S437" s="18">
        <f t="shared" si="861"/>
        <v>1.0622196311710099E-4</v>
      </c>
      <c r="T437" s="18">
        <f t="shared" si="861"/>
        <v>9.044189347473128E-4</v>
      </c>
      <c r="U437" s="18">
        <f t="shared" si="861"/>
        <v>7.7834170316178547E-5</v>
      </c>
      <c r="V437" s="18">
        <f t="shared" si="861"/>
        <v>0</v>
      </c>
      <c r="W437" s="18">
        <f t="shared" si="861"/>
        <v>0</v>
      </c>
      <c r="X437" s="18">
        <f t="shared" si="861"/>
        <v>5.0925309930296655E-4</v>
      </c>
      <c r="Y437" s="18">
        <f t="shared" si="861"/>
        <v>3.9652323555597189E-4</v>
      </c>
      <c r="Z437" s="18">
        <f t="shared" si="861"/>
        <v>9.7164772378208425E-4</v>
      </c>
      <c r="AA437" s="18">
        <f t="shared" si="861"/>
        <v>1.875474243784717E-3</v>
      </c>
      <c r="AB437" s="18">
        <f t="shared" si="861"/>
        <v>0</v>
      </c>
      <c r="AC437" s="18">
        <f t="shared" si="861"/>
        <v>0</v>
      </c>
      <c r="AD437" s="18">
        <f t="shared" si="861"/>
        <v>0</v>
      </c>
      <c r="AE437" s="18">
        <f t="shared" si="861"/>
        <v>0</v>
      </c>
      <c r="AF437" s="18">
        <f t="shared" si="861"/>
        <v>0</v>
      </c>
      <c r="AG437" s="18">
        <f t="shared" si="861"/>
        <v>0</v>
      </c>
      <c r="AH437" s="18">
        <f t="shared" si="861"/>
        <v>0</v>
      </c>
      <c r="AI437" s="18">
        <f t="shared" si="861"/>
        <v>0</v>
      </c>
      <c r="AJ437" s="18">
        <f t="shared" si="861"/>
        <v>0</v>
      </c>
      <c r="AK437" s="18">
        <f t="shared" si="861"/>
        <v>2.6115946428671136E-4</v>
      </c>
      <c r="AL437" s="18">
        <f t="shared" si="861"/>
        <v>3.1200112240735135E-4</v>
      </c>
      <c r="AM437" s="18">
        <f t="shared" si="861"/>
        <v>2.7069964083322856E-4</v>
      </c>
      <c r="AN437" s="18">
        <f t="shared" ref="AN437:AN444" si="862">SUM(AL437,AJ437,AH437,AF437,AD437,AB437,Z437,X437,V437,T437,R437,P437,N437,L437,J437,H437,F437,D437,B437)</f>
        <v>1.8576593582745139E-2</v>
      </c>
      <c r="AO437" s="18">
        <f t="shared" ref="AO437:AO444" si="863">SUM(AM437,AK437,AI437,AG437,AE437,AC437,AA437,Y437,W437,U437,S437,Q437,O437,M437,K437,I437,G437,E437,C437)</f>
        <v>8.7128358434448369E-3</v>
      </c>
    </row>
    <row r="438" spans="1:44">
      <c r="A438" s="15" t="s">
        <v>6</v>
      </c>
      <c r="B438" s="18">
        <f t="shared" ref="B438:C444" si="864">B375/$C$122</f>
        <v>5.2675142709971848E-3</v>
      </c>
      <c r="C438" s="18">
        <f t="shared" si="864"/>
        <v>3.2012809248547088E-3</v>
      </c>
      <c r="D438" s="18">
        <f t="shared" ref="D438:AM438" si="865">D375/$C$122</f>
        <v>1.1972685674859643E-3</v>
      </c>
      <c r="E438" s="18">
        <f t="shared" si="865"/>
        <v>4.9660638896505203E-4</v>
      </c>
      <c r="F438" s="18">
        <f t="shared" si="865"/>
        <v>6.7415278031481083E-4</v>
      </c>
      <c r="G438" s="18">
        <f t="shared" si="865"/>
        <v>1.882104583510098E-4</v>
      </c>
      <c r="H438" s="18">
        <f t="shared" si="865"/>
        <v>9.9816450461709107E-5</v>
      </c>
      <c r="I438" s="18">
        <f t="shared" si="865"/>
        <v>1.8312487281029176E-4</v>
      </c>
      <c r="J438" s="18">
        <f t="shared" si="865"/>
        <v>3.0779841393390158E-3</v>
      </c>
      <c r="K438" s="18">
        <f t="shared" si="865"/>
        <v>6.1379559074302469E-4</v>
      </c>
      <c r="L438" s="18">
        <f t="shared" si="865"/>
        <v>2.8665720899094622E-3</v>
      </c>
      <c r="M438" s="18">
        <f t="shared" si="865"/>
        <v>1.0969032528147351E-3</v>
      </c>
      <c r="N438" s="18">
        <f t="shared" si="865"/>
        <v>7.32832465433554E-4</v>
      </c>
      <c r="O438" s="18">
        <f t="shared" si="865"/>
        <v>6.6492625897850708E-4</v>
      </c>
      <c r="P438" s="18">
        <f t="shared" si="865"/>
        <v>0</v>
      </c>
      <c r="Q438" s="18">
        <f t="shared" si="865"/>
        <v>0</v>
      </c>
      <c r="R438" s="18">
        <f t="shared" si="865"/>
        <v>1.1333594053456418E-3</v>
      </c>
      <c r="S438" s="18">
        <f t="shared" si="865"/>
        <v>2.7887167640927715E-4</v>
      </c>
      <c r="T438" s="18">
        <f t="shared" si="865"/>
        <v>2.6186244102411829E-4</v>
      </c>
      <c r="U438" s="18">
        <f t="shared" si="865"/>
        <v>2.6934137532112296E-5</v>
      </c>
      <c r="V438" s="18">
        <f t="shared" si="865"/>
        <v>0</v>
      </c>
      <c r="W438" s="18">
        <f t="shared" si="865"/>
        <v>0</v>
      </c>
      <c r="X438" s="18">
        <f t="shared" si="865"/>
        <v>5.7638546052702657E-4</v>
      </c>
      <c r="Y438" s="18">
        <f t="shared" si="865"/>
        <v>5.3638569218682403E-4</v>
      </c>
      <c r="Z438" s="18">
        <f t="shared" si="865"/>
        <v>6.7546035717542055E-4</v>
      </c>
      <c r="AA438" s="18">
        <f t="shared" si="865"/>
        <v>1.5582292026415315E-3</v>
      </c>
      <c r="AB438" s="18">
        <f t="shared" si="865"/>
        <v>0</v>
      </c>
      <c r="AC438" s="18">
        <f t="shared" si="865"/>
        <v>0</v>
      </c>
      <c r="AD438" s="18">
        <f t="shared" si="865"/>
        <v>0</v>
      </c>
      <c r="AE438" s="18">
        <f t="shared" si="865"/>
        <v>0</v>
      </c>
      <c r="AF438" s="18">
        <f t="shared" si="865"/>
        <v>0</v>
      </c>
      <c r="AG438" s="18">
        <f t="shared" si="865"/>
        <v>0</v>
      </c>
      <c r="AH438" s="18">
        <f t="shared" si="865"/>
        <v>0</v>
      </c>
      <c r="AI438" s="18">
        <f t="shared" si="865"/>
        <v>0</v>
      </c>
      <c r="AJ438" s="18">
        <f t="shared" si="865"/>
        <v>0</v>
      </c>
      <c r="AK438" s="18">
        <f t="shared" si="865"/>
        <v>0</v>
      </c>
      <c r="AL438" s="18">
        <f t="shared" si="865"/>
        <v>2.792196344189599E-4</v>
      </c>
      <c r="AM438" s="18">
        <f t="shared" si="865"/>
        <v>2.8953874289898451E-4</v>
      </c>
      <c r="AN438" s="18">
        <f t="shared" si="862"/>
        <v>1.6842428062432867E-2</v>
      </c>
      <c r="AO438" s="18">
        <f t="shared" si="863"/>
        <v>9.1348071991860583E-3</v>
      </c>
    </row>
    <row r="439" spans="1:44">
      <c r="A439" s="13" t="s">
        <v>7</v>
      </c>
      <c r="B439" s="18">
        <f t="shared" si="864"/>
        <v>5.1831466203415754E-3</v>
      </c>
      <c r="C439" s="18">
        <f t="shared" si="864"/>
        <v>2.3534794276568521E-3</v>
      </c>
      <c r="D439" s="18">
        <f t="shared" ref="D439:AM439" si="866">D376/$C$122</f>
        <v>7.6662040007394725E-4</v>
      </c>
      <c r="E439" s="18">
        <f t="shared" si="866"/>
        <v>2.3757456329475562E-4</v>
      </c>
      <c r="F439" s="18">
        <f t="shared" si="866"/>
        <v>6.4287179882199297E-4</v>
      </c>
      <c r="G439" s="18">
        <f t="shared" si="866"/>
        <v>1.3409378306024146E-4</v>
      </c>
      <c r="H439" s="18">
        <f t="shared" si="866"/>
        <v>0</v>
      </c>
      <c r="I439" s="18">
        <f t="shared" si="866"/>
        <v>0</v>
      </c>
      <c r="J439" s="18">
        <f t="shared" si="866"/>
        <v>4.5205962791093042E-3</v>
      </c>
      <c r="K439" s="18">
        <f t="shared" si="866"/>
        <v>6.7352226354194377E-4</v>
      </c>
      <c r="L439" s="18">
        <f t="shared" si="866"/>
        <v>2.9290649489455397E-3</v>
      </c>
      <c r="M439" s="18">
        <f t="shared" si="866"/>
        <v>8.3740067037067333E-4</v>
      </c>
      <c r="N439" s="18">
        <f t="shared" si="866"/>
        <v>2.7552386853113553E-4</v>
      </c>
      <c r="O439" s="18">
        <f t="shared" si="866"/>
        <v>1.8677848872497948E-4</v>
      </c>
      <c r="P439" s="18">
        <f t="shared" si="866"/>
        <v>0</v>
      </c>
      <c r="Q439" s="18">
        <f t="shared" si="866"/>
        <v>0</v>
      </c>
      <c r="R439" s="18">
        <f t="shared" si="866"/>
        <v>1.2996368565867534E-3</v>
      </c>
      <c r="S439" s="18">
        <f t="shared" si="866"/>
        <v>2.3892281312702725E-4</v>
      </c>
      <c r="T439" s="18">
        <f t="shared" si="866"/>
        <v>9.9079241769045394E-4</v>
      </c>
      <c r="U439" s="18">
        <f t="shared" si="866"/>
        <v>7.6139738682840695E-5</v>
      </c>
      <c r="V439" s="18">
        <f t="shared" si="866"/>
        <v>0</v>
      </c>
      <c r="W439" s="18">
        <f t="shared" si="866"/>
        <v>0</v>
      </c>
      <c r="X439" s="18">
        <f t="shared" si="866"/>
        <v>6.939577471309316E-4</v>
      </c>
      <c r="Y439" s="18">
        <f t="shared" si="866"/>
        <v>4.8249858301071879E-4</v>
      </c>
      <c r="Z439" s="18">
        <f t="shared" si="866"/>
        <v>6.4626815417260261E-4</v>
      </c>
      <c r="AA439" s="18">
        <f t="shared" si="866"/>
        <v>1.1138919771068359E-3</v>
      </c>
      <c r="AB439" s="18">
        <f t="shared" si="866"/>
        <v>0</v>
      </c>
      <c r="AC439" s="18">
        <f t="shared" si="866"/>
        <v>0</v>
      </c>
      <c r="AD439" s="18">
        <f t="shared" si="866"/>
        <v>0</v>
      </c>
      <c r="AE439" s="18">
        <f t="shared" si="866"/>
        <v>0</v>
      </c>
      <c r="AF439" s="18">
        <f t="shared" si="866"/>
        <v>0</v>
      </c>
      <c r="AG439" s="18">
        <f t="shared" si="866"/>
        <v>0</v>
      </c>
      <c r="AH439" s="18">
        <f t="shared" si="866"/>
        <v>0</v>
      </c>
      <c r="AI439" s="18">
        <f t="shared" si="866"/>
        <v>0</v>
      </c>
      <c r="AJ439" s="18">
        <f t="shared" si="866"/>
        <v>0</v>
      </c>
      <c r="AK439" s="18">
        <f t="shared" si="866"/>
        <v>0</v>
      </c>
      <c r="AL439" s="18">
        <f t="shared" si="866"/>
        <v>0</v>
      </c>
      <c r="AM439" s="18">
        <f t="shared" si="866"/>
        <v>0</v>
      </c>
      <c r="AN439" s="18">
        <f t="shared" si="862"/>
        <v>1.7948479091404238E-2</v>
      </c>
      <c r="AO439" s="18">
        <f t="shared" si="863"/>
        <v>6.334302308576868E-3</v>
      </c>
    </row>
    <row r="440" spans="1:44">
      <c r="A440" s="15" t="s">
        <v>8</v>
      </c>
      <c r="B440" s="18">
        <f t="shared" si="864"/>
        <v>3.6343425187552892E-3</v>
      </c>
      <c r="C440" s="18">
        <f t="shared" si="864"/>
        <v>1.89781927443103E-3</v>
      </c>
      <c r="D440" s="18">
        <f t="shared" ref="D440:AM440" si="867">D377/$C$122</f>
        <v>1.7072842497337754E-4</v>
      </c>
      <c r="E440" s="18">
        <f t="shared" si="867"/>
        <v>6.0846764197671411E-5</v>
      </c>
      <c r="F440" s="18">
        <f t="shared" si="867"/>
        <v>7.700351954616888E-4</v>
      </c>
      <c r="G440" s="18">
        <f t="shared" si="867"/>
        <v>1.8471702702602978E-4</v>
      </c>
      <c r="H440" s="18">
        <f t="shared" si="867"/>
        <v>6.7847079444753404E-4</v>
      </c>
      <c r="I440" s="18">
        <f t="shared" si="867"/>
        <v>1.0695160439040561E-3</v>
      </c>
      <c r="J440" s="18">
        <f t="shared" si="867"/>
        <v>1.0251731135913608E-3</v>
      </c>
      <c r="K440" s="18">
        <f t="shared" si="867"/>
        <v>1.7565702640761957E-4</v>
      </c>
      <c r="L440" s="18">
        <f t="shared" si="867"/>
        <v>1.235268867248012E-3</v>
      </c>
      <c r="M440" s="18">
        <f t="shared" si="867"/>
        <v>4.0614198241326071E-4</v>
      </c>
      <c r="N440" s="18">
        <f t="shared" si="867"/>
        <v>1.2578780845165144E-4</v>
      </c>
      <c r="O440" s="18">
        <f t="shared" si="867"/>
        <v>9.8065955930725342E-5</v>
      </c>
      <c r="P440" s="18">
        <f t="shared" si="867"/>
        <v>6.9566815712501795E-5</v>
      </c>
      <c r="Q440" s="18">
        <f t="shared" si="867"/>
        <v>1.4462739789869309E-4</v>
      </c>
      <c r="R440" s="18">
        <f t="shared" si="867"/>
        <v>5.836100439497576E-4</v>
      </c>
      <c r="S440" s="18">
        <f t="shared" si="867"/>
        <v>1.2338729517657833E-4</v>
      </c>
      <c r="T440" s="18">
        <f t="shared" si="867"/>
        <v>4.4130427244445724E-4</v>
      </c>
      <c r="U440" s="18">
        <f t="shared" si="867"/>
        <v>3.9001285840178134E-5</v>
      </c>
      <c r="V440" s="18">
        <f t="shared" si="867"/>
        <v>1.038397718741085E-4</v>
      </c>
      <c r="W440" s="18">
        <f t="shared" si="867"/>
        <v>1.1624301367421965E-4</v>
      </c>
      <c r="X440" s="18">
        <f t="shared" si="867"/>
        <v>6.2949821696286167E-4</v>
      </c>
      <c r="Y440" s="18">
        <f t="shared" si="867"/>
        <v>5.0334945658273554E-4</v>
      </c>
      <c r="Z440" s="18">
        <f t="shared" si="867"/>
        <v>2.1588848417358343E-4</v>
      </c>
      <c r="AA440" s="18">
        <f t="shared" si="867"/>
        <v>4.2792916168770111E-4</v>
      </c>
      <c r="AB440" s="18">
        <f t="shared" si="867"/>
        <v>0</v>
      </c>
      <c r="AC440" s="18">
        <f t="shared" si="867"/>
        <v>0</v>
      </c>
      <c r="AD440" s="18">
        <f t="shared" si="867"/>
        <v>0</v>
      </c>
      <c r="AE440" s="18">
        <f t="shared" si="867"/>
        <v>0</v>
      </c>
      <c r="AF440" s="18">
        <f t="shared" si="867"/>
        <v>0</v>
      </c>
      <c r="AG440" s="18">
        <f t="shared" si="867"/>
        <v>0</v>
      </c>
      <c r="AH440" s="18">
        <f t="shared" si="867"/>
        <v>0</v>
      </c>
      <c r="AI440" s="18">
        <f t="shared" si="867"/>
        <v>2.0224166429421301E-4</v>
      </c>
      <c r="AJ440" s="18">
        <f t="shared" si="867"/>
        <v>0</v>
      </c>
      <c r="AK440" s="18">
        <f t="shared" si="867"/>
        <v>0</v>
      </c>
      <c r="AL440" s="18">
        <f t="shared" si="867"/>
        <v>0</v>
      </c>
      <c r="AM440" s="18">
        <f t="shared" si="867"/>
        <v>0</v>
      </c>
      <c r="AN440" s="18">
        <f t="shared" si="862"/>
        <v>9.6835143280461847E-3</v>
      </c>
      <c r="AO440" s="18">
        <f t="shared" si="863"/>
        <v>5.4495433494647118E-3</v>
      </c>
    </row>
    <row r="441" spans="1:44">
      <c r="A441" s="13" t="s">
        <v>9</v>
      </c>
      <c r="B441" s="18">
        <f t="shared" si="864"/>
        <v>2.2333927563539589E-3</v>
      </c>
      <c r="C441" s="18">
        <f t="shared" si="864"/>
        <v>1.2970693332640445E-3</v>
      </c>
      <c r="D441" s="18">
        <f t="shared" ref="D441:AM441" si="868">D378/$C$122</f>
        <v>0</v>
      </c>
      <c r="E441" s="18">
        <f t="shared" si="868"/>
        <v>0</v>
      </c>
      <c r="F441" s="18">
        <f t="shared" si="868"/>
        <v>3.7930544684444532E-4</v>
      </c>
      <c r="G441" s="18">
        <f t="shared" si="868"/>
        <v>1.0119394425450312E-4</v>
      </c>
      <c r="H441" s="18">
        <f t="shared" si="868"/>
        <v>1.6848223926537102E-4</v>
      </c>
      <c r="I441" s="18">
        <f t="shared" si="868"/>
        <v>2.953788275073007E-4</v>
      </c>
      <c r="J441" s="18">
        <f t="shared" si="868"/>
        <v>4.0531432579422248E-4</v>
      </c>
      <c r="K441" s="18">
        <f t="shared" si="868"/>
        <v>7.7237705373618665E-5</v>
      </c>
      <c r="L441" s="18">
        <f t="shared" si="868"/>
        <v>8.6705773756008675E-4</v>
      </c>
      <c r="M441" s="18">
        <f t="shared" si="868"/>
        <v>3.1705418980241341E-4</v>
      </c>
      <c r="N441" s="18">
        <f t="shared" si="868"/>
        <v>0</v>
      </c>
      <c r="O441" s="18">
        <f t="shared" si="868"/>
        <v>0</v>
      </c>
      <c r="P441" s="18">
        <f t="shared" si="868"/>
        <v>0</v>
      </c>
      <c r="Q441" s="18">
        <f t="shared" si="868"/>
        <v>0</v>
      </c>
      <c r="R441" s="18">
        <f t="shared" si="868"/>
        <v>3.896893907731129E-4</v>
      </c>
      <c r="S441" s="18">
        <f t="shared" si="868"/>
        <v>9.1629508902974719E-5</v>
      </c>
      <c r="T441" s="18">
        <f t="shared" si="868"/>
        <v>2.1749353913935162E-4</v>
      </c>
      <c r="U441" s="18">
        <f t="shared" si="868"/>
        <v>2.1377466964445361E-5</v>
      </c>
      <c r="V441" s="18">
        <f t="shared" si="868"/>
        <v>0</v>
      </c>
      <c r="W441" s="18">
        <f t="shared" si="868"/>
        <v>0</v>
      </c>
      <c r="X441" s="18">
        <f t="shared" si="868"/>
        <v>3.7134412280738607E-4</v>
      </c>
      <c r="Y441" s="18">
        <f t="shared" si="868"/>
        <v>3.3023320892813134E-4</v>
      </c>
      <c r="Z441" s="18">
        <f t="shared" si="868"/>
        <v>0</v>
      </c>
      <c r="AA441" s="18">
        <f t="shared" si="868"/>
        <v>0</v>
      </c>
      <c r="AB441" s="18">
        <f t="shared" si="868"/>
        <v>0</v>
      </c>
      <c r="AC441" s="18">
        <f t="shared" si="868"/>
        <v>0</v>
      </c>
      <c r="AD441" s="18">
        <f t="shared" si="868"/>
        <v>0</v>
      </c>
      <c r="AE441" s="18">
        <f t="shared" si="868"/>
        <v>0</v>
      </c>
      <c r="AF441" s="18">
        <f t="shared" si="868"/>
        <v>0</v>
      </c>
      <c r="AG441" s="18">
        <f t="shared" si="868"/>
        <v>0</v>
      </c>
      <c r="AH441" s="18">
        <f t="shared" si="868"/>
        <v>0</v>
      </c>
      <c r="AI441" s="18">
        <f t="shared" si="868"/>
        <v>0</v>
      </c>
      <c r="AJ441" s="18">
        <f t="shared" si="868"/>
        <v>0</v>
      </c>
      <c r="AK441" s="18">
        <f t="shared" si="868"/>
        <v>0</v>
      </c>
      <c r="AL441" s="18">
        <f t="shared" si="868"/>
        <v>0</v>
      </c>
      <c r="AM441" s="18">
        <f t="shared" si="868"/>
        <v>0</v>
      </c>
      <c r="AN441" s="18">
        <f t="shared" si="862"/>
        <v>5.0320795585379347E-3</v>
      </c>
      <c r="AO441" s="18">
        <f t="shared" si="863"/>
        <v>2.5311741849974321E-3</v>
      </c>
    </row>
    <row r="442" spans="1:44">
      <c r="A442" s="15" t="s">
        <v>10</v>
      </c>
      <c r="B442" s="18">
        <f t="shared" si="864"/>
        <v>7.2966111008552841E-4</v>
      </c>
      <c r="C442" s="18">
        <f t="shared" si="864"/>
        <v>5.4169936498702691E-4</v>
      </c>
      <c r="D442" s="18">
        <f t="shared" ref="D442:AM442" si="869">D379/$C$122</f>
        <v>6.6716122147771604E-4</v>
      </c>
      <c r="E442" s="18">
        <f t="shared" si="869"/>
        <v>3.3804193402698756E-4</v>
      </c>
      <c r="F442" s="18">
        <f t="shared" si="869"/>
        <v>1.8258278899950352E-4</v>
      </c>
      <c r="G442" s="18">
        <f t="shared" si="869"/>
        <v>6.2267914452217052E-5</v>
      </c>
      <c r="H442" s="18">
        <f t="shared" si="869"/>
        <v>0</v>
      </c>
      <c r="I442" s="18">
        <f t="shared" si="869"/>
        <v>0</v>
      </c>
      <c r="J442" s="18">
        <f t="shared" si="869"/>
        <v>5.9044160941997513E-4</v>
      </c>
      <c r="K442" s="18">
        <f t="shared" si="869"/>
        <v>1.4383129908142786E-4</v>
      </c>
      <c r="L442" s="18">
        <f t="shared" si="869"/>
        <v>0</v>
      </c>
      <c r="M442" s="18">
        <f t="shared" si="869"/>
        <v>0</v>
      </c>
      <c r="N442" s="18">
        <f t="shared" si="869"/>
        <v>0</v>
      </c>
      <c r="O442" s="18">
        <f t="shared" si="869"/>
        <v>0</v>
      </c>
      <c r="P442" s="18">
        <f t="shared" si="869"/>
        <v>0</v>
      </c>
      <c r="Q442" s="18">
        <f t="shared" si="869"/>
        <v>0</v>
      </c>
      <c r="R442" s="18">
        <f t="shared" si="869"/>
        <v>3.8009877367999175E-4</v>
      </c>
      <c r="S442" s="18">
        <f t="shared" si="869"/>
        <v>1.1424896745631041E-4</v>
      </c>
      <c r="T442" s="18">
        <f t="shared" si="869"/>
        <v>2.1276293540200856E-4</v>
      </c>
      <c r="U442" s="18">
        <f t="shared" si="869"/>
        <v>2.6732827490903643E-5</v>
      </c>
      <c r="V442" s="18">
        <f t="shared" si="869"/>
        <v>0</v>
      </c>
      <c r="W442" s="18">
        <f t="shared" si="869"/>
        <v>0</v>
      </c>
      <c r="X442" s="18">
        <f t="shared" si="869"/>
        <v>8.4806412420175288E-4</v>
      </c>
      <c r="Y442" s="18">
        <f t="shared" si="869"/>
        <v>9.6407743988641964E-4</v>
      </c>
      <c r="Z442" s="18">
        <f t="shared" si="869"/>
        <v>1.406057845246333E-4</v>
      </c>
      <c r="AA442" s="18">
        <f t="shared" si="869"/>
        <v>3.9623581015612436E-4</v>
      </c>
      <c r="AB442" s="18">
        <f t="shared" si="869"/>
        <v>0</v>
      </c>
      <c r="AC442" s="18">
        <f t="shared" si="869"/>
        <v>0</v>
      </c>
      <c r="AD442" s="18">
        <f t="shared" si="869"/>
        <v>0</v>
      </c>
      <c r="AE442" s="18">
        <f t="shared" si="869"/>
        <v>0</v>
      </c>
      <c r="AF442" s="18">
        <f t="shared" si="869"/>
        <v>0</v>
      </c>
      <c r="AG442" s="18">
        <f t="shared" si="869"/>
        <v>0</v>
      </c>
      <c r="AH442" s="18">
        <f t="shared" si="869"/>
        <v>0</v>
      </c>
      <c r="AI442" s="18">
        <f t="shared" si="869"/>
        <v>0</v>
      </c>
      <c r="AJ442" s="18">
        <f t="shared" si="869"/>
        <v>0</v>
      </c>
      <c r="AK442" s="18">
        <f t="shared" si="869"/>
        <v>2.7724683464055506E-4</v>
      </c>
      <c r="AL442" s="18">
        <f t="shared" si="869"/>
        <v>0</v>
      </c>
      <c r="AM442" s="18">
        <f t="shared" si="869"/>
        <v>0</v>
      </c>
      <c r="AN442" s="18">
        <f t="shared" si="862"/>
        <v>3.7513783477911094E-3</v>
      </c>
      <c r="AO442" s="18">
        <f t="shared" si="863"/>
        <v>2.8643823921779723E-3</v>
      </c>
    </row>
    <row r="443" spans="1:44">
      <c r="A443" s="13" t="s">
        <v>11</v>
      </c>
      <c r="B443" s="18">
        <f t="shared" si="864"/>
        <v>6.366088615414611E-4</v>
      </c>
      <c r="C443" s="18">
        <f t="shared" si="864"/>
        <v>5.4048340166495891E-4</v>
      </c>
      <c r="D443" s="18">
        <f t="shared" ref="D443:AM443" si="870">D380/$C$122</f>
        <v>1.8306184522776567E-4</v>
      </c>
      <c r="E443" s="18">
        <f t="shared" si="870"/>
        <v>1.0607429962365205E-4</v>
      </c>
      <c r="F443" s="18">
        <f t="shared" si="870"/>
        <v>0</v>
      </c>
      <c r="G443" s="18">
        <f t="shared" si="870"/>
        <v>0</v>
      </c>
      <c r="H443" s="18">
        <f t="shared" si="870"/>
        <v>1.7875738795897238E-4</v>
      </c>
      <c r="I443" s="18">
        <f t="shared" si="870"/>
        <v>4.5814276197028632E-4</v>
      </c>
      <c r="J443" s="18">
        <f t="shared" si="870"/>
        <v>2.1695360769426094E-4</v>
      </c>
      <c r="K443" s="18">
        <f t="shared" si="870"/>
        <v>6.0438806366546879E-5</v>
      </c>
      <c r="L443" s="18">
        <f t="shared" si="870"/>
        <v>1.8742990779961101E-4</v>
      </c>
      <c r="M443" s="18">
        <f t="shared" si="870"/>
        <v>1.0019267307085403E-4</v>
      </c>
      <c r="N443" s="18">
        <f t="shared" si="870"/>
        <v>0</v>
      </c>
      <c r="O443" s="18">
        <f t="shared" si="870"/>
        <v>0</v>
      </c>
      <c r="P443" s="18">
        <f t="shared" si="870"/>
        <v>0</v>
      </c>
      <c r="Q443" s="18">
        <f t="shared" si="870"/>
        <v>0</v>
      </c>
      <c r="R443" s="18">
        <f t="shared" si="870"/>
        <v>0</v>
      </c>
      <c r="S443" s="18">
        <f t="shared" si="870"/>
        <v>0</v>
      </c>
      <c r="T443" s="18">
        <f t="shared" si="870"/>
        <v>0</v>
      </c>
      <c r="U443" s="18">
        <f t="shared" si="870"/>
        <v>0</v>
      </c>
      <c r="V443" s="18">
        <f t="shared" si="870"/>
        <v>0</v>
      </c>
      <c r="W443" s="18">
        <f t="shared" si="870"/>
        <v>0</v>
      </c>
      <c r="X443" s="18">
        <f t="shared" si="870"/>
        <v>6.6133413846070001E-4</v>
      </c>
      <c r="Y443" s="18">
        <f t="shared" si="870"/>
        <v>8.5975898884455308E-4</v>
      </c>
      <c r="Z443" s="18">
        <f t="shared" si="870"/>
        <v>1.5294496199038174E-4</v>
      </c>
      <c r="AA443" s="18">
        <f t="shared" si="870"/>
        <v>4.9289937258927235E-4</v>
      </c>
      <c r="AB443" s="18">
        <f t="shared" si="870"/>
        <v>0</v>
      </c>
      <c r="AC443" s="18">
        <f t="shared" si="870"/>
        <v>3.5256834406243402E-4</v>
      </c>
      <c r="AD443" s="18">
        <f t="shared" si="870"/>
        <v>0</v>
      </c>
      <c r="AE443" s="18">
        <f t="shared" si="870"/>
        <v>0</v>
      </c>
      <c r="AF443" s="18">
        <f t="shared" si="870"/>
        <v>2.6183923339777163E-4</v>
      </c>
      <c r="AG443" s="18">
        <f t="shared" si="870"/>
        <v>0</v>
      </c>
      <c r="AH443" s="18">
        <f t="shared" si="870"/>
        <v>0</v>
      </c>
      <c r="AI443" s="18">
        <f t="shared" si="870"/>
        <v>0</v>
      </c>
      <c r="AJ443" s="18">
        <f t="shared" si="870"/>
        <v>0</v>
      </c>
      <c r="AK443" s="18">
        <f t="shared" si="870"/>
        <v>0</v>
      </c>
      <c r="AL443" s="18">
        <f t="shared" si="870"/>
        <v>0</v>
      </c>
      <c r="AM443" s="18">
        <f t="shared" si="870"/>
        <v>0</v>
      </c>
      <c r="AN443" s="18">
        <f t="shared" si="862"/>
        <v>2.4789299440709242E-3</v>
      </c>
      <c r="AO443" s="18">
        <f t="shared" si="863"/>
        <v>2.9705586481925577E-3</v>
      </c>
    </row>
    <row r="444" spans="1:44">
      <c r="A444" s="15" t="s">
        <v>12</v>
      </c>
      <c r="B444" s="18">
        <f t="shared" si="864"/>
        <v>4.55122313196731E-4</v>
      </c>
      <c r="C444" s="18">
        <f t="shared" si="864"/>
        <v>3.7895267347299374E-4</v>
      </c>
      <c r="D444" s="18">
        <f t="shared" ref="D444:AM444" si="871">D381/$C$122</f>
        <v>1.7397617863504055E-4</v>
      </c>
      <c r="E444" s="18">
        <f t="shared" si="871"/>
        <v>9.8866529700013017E-5</v>
      </c>
      <c r="F444" s="18">
        <f t="shared" si="871"/>
        <v>0</v>
      </c>
      <c r="G444" s="18">
        <f t="shared" si="871"/>
        <v>0</v>
      </c>
      <c r="H444" s="18">
        <f t="shared" si="871"/>
        <v>0</v>
      </c>
      <c r="I444" s="18">
        <f t="shared" si="871"/>
        <v>0</v>
      </c>
      <c r="J444" s="18">
        <f t="shared" si="871"/>
        <v>4.0868978217693146E-4</v>
      </c>
      <c r="K444" s="18">
        <f t="shared" si="871"/>
        <v>1.1165802654901001E-4</v>
      </c>
      <c r="L444" s="18">
        <f t="shared" si="871"/>
        <v>5.3120149352628605E-4</v>
      </c>
      <c r="M444" s="18">
        <f t="shared" si="871"/>
        <v>2.7848610110785857E-4</v>
      </c>
      <c r="N444" s="18">
        <f t="shared" si="871"/>
        <v>1.2818066023104972E-4</v>
      </c>
      <c r="O444" s="18">
        <f t="shared" si="871"/>
        <v>1.5934192840703711E-4</v>
      </c>
      <c r="P444" s="18">
        <f t="shared" si="871"/>
        <v>7.0890179882795895E-5</v>
      </c>
      <c r="Q444" s="18">
        <f t="shared" si="871"/>
        <v>2.3499703095688948E-4</v>
      </c>
      <c r="R444" s="18">
        <f t="shared" si="871"/>
        <v>1.9823733760256882E-4</v>
      </c>
      <c r="S444" s="18">
        <f t="shared" si="871"/>
        <v>6.6828389008763439E-5</v>
      </c>
      <c r="T444" s="18">
        <f t="shared" si="871"/>
        <v>0</v>
      </c>
      <c r="U444" s="18">
        <f t="shared" si="871"/>
        <v>0</v>
      </c>
      <c r="V444" s="18">
        <f t="shared" si="871"/>
        <v>1.0581510784632854E-4</v>
      </c>
      <c r="W444" s="18">
        <f t="shared" si="871"/>
        <v>1.8887682057349363E-4</v>
      </c>
      <c r="X444" s="18">
        <f t="shared" si="871"/>
        <v>2.5095223992956529E-4</v>
      </c>
      <c r="Y444" s="18">
        <f t="shared" si="871"/>
        <v>3.1995877498303642E-4</v>
      </c>
      <c r="Z444" s="18">
        <f t="shared" si="871"/>
        <v>1.4535404685482917E-4</v>
      </c>
      <c r="AA444" s="18">
        <f t="shared" si="871"/>
        <v>4.5940676141263128E-4</v>
      </c>
      <c r="AB444" s="18">
        <f t="shared" si="871"/>
        <v>0</v>
      </c>
      <c r="AC444" s="18">
        <f t="shared" si="871"/>
        <v>0</v>
      </c>
      <c r="AD444" s="18">
        <f t="shared" si="871"/>
        <v>2.4884371282609297E-4</v>
      </c>
      <c r="AE444" s="18">
        <f t="shared" si="871"/>
        <v>0</v>
      </c>
      <c r="AF444" s="18">
        <f t="shared" si="871"/>
        <v>0</v>
      </c>
      <c r="AG444" s="18">
        <f t="shared" si="871"/>
        <v>0</v>
      </c>
      <c r="AH444" s="18">
        <f t="shared" si="871"/>
        <v>0</v>
      </c>
      <c r="AI444" s="18">
        <f t="shared" si="871"/>
        <v>0</v>
      </c>
      <c r="AJ444" s="18">
        <f t="shared" si="871"/>
        <v>0</v>
      </c>
      <c r="AK444" s="18">
        <f t="shared" si="871"/>
        <v>0</v>
      </c>
      <c r="AL444" s="18">
        <f t="shared" si="871"/>
        <v>0</v>
      </c>
      <c r="AM444" s="18">
        <f t="shared" si="871"/>
        <v>0</v>
      </c>
      <c r="AN444" s="18">
        <f t="shared" si="862"/>
        <v>2.7172630527082199E-3</v>
      </c>
      <c r="AO444" s="18">
        <f t="shared" si="863"/>
        <v>2.2973730361717268E-3</v>
      </c>
    </row>
    <row r="445" spans="1:44">
      <c r="A445" s="21"/>
      <c r="B445" s="21"/>
      <c r="C445" s="21"/>
      <c r="D445" s="21"/>
      <c r="E445" s="21"/>
      <c r="F445" s="21"/>
      <c r="G445" s="21"/>
      <c r="H445" s="21"/>
      <c r="I445" s="21"/>
    </row>
    <row r="446" spans="1:44" ht="22.5">
      <c r="B446" s="16" t="s">
        <v>37</v>
      </c>
      <c r="C446" s="25"/>
      <c r="D446" s="16" t="s">
        <v>38</v>
      </c>
      <c r="E446" s="16"/>
      <c r="F446" s="16" t="s">
        <v>154</v>
      </c>
      <c r="G446" s="16"/>
      <c r="H446" s="16" t="s">
        <v>39</v>
      </c>
      <c r="I446" s="16"/>
      <c r="J446" s="16" t="s">
        <v>40</v>
      </c>
      <c r="K446" s="16"/>
      <c r="L446" s="16" t="s">
        <v>51</v>
      </c>
      <c r="M446" s="16"/>
      <c r="N446" s="16" t="s">
        <v>158</v>
      </c>
      <c r="O446" s="16"/>
      <c r="P446" s="16" t="s">
        <v>159</v>
      </c>
      <c r="Q446" s="16"/>
      <c r="R446" s="16" t="s">
        <v>161</v>
      </c>
      <c r="S446" s="16"/>
      <c r="T446" s="16" t="s">
        <v>55</v>
      </c>
      <c r="U446" s="16"/>
      <c r="V446" s="16" t="s">
        <v>163</v>
      </c>
      <c r="W446" s="16"/>
      <c r="X446" s="16" t="s">
        <v>165</v>
      </c>
      <c r="Y446" s="16"/>
      <c r="Z446" s="16" t="s">
        <v>167</v>
      </c>
      <c r="AA446" s="16"/>
      <c r="AB446" s="16" t="s">
        <v>169</v>
      </c>
      <c r="AC446" s="16"/>
      <c r="AD446" s="16" t="s">
        <v>171</v>
      </c>
      <c r="AE446" s="16"/>
      <c r="AF446" s="16" t="s">
        <v>173</v>
      </c>
      <c r="AG446" s="16"/>
      <c r="AH446" s="16" t="s">
        <v>174</v>
      </c>
      <c r="AI446" s="16"/>
      <c r="AJ446" s="16" t="s">
        <v>61</v>
      </c>
      <c r="AK446" s="16"/>
      <c r="AL446" s="16" t="s">
        <v>175</v>
      </c>
      <c r="AM446" s="16"/>
      <c r="AN446" s="23" t="s">
        <v>177</v>
      </c>
      <c r="AO446" s="23"/>
    </row>
    <row r="447" spans="1:44">
      <c r="A447" s="22" t="s">
        <v>184</v>
      </c>
      <c r="B447" s="16" t="s">
        <v>30</v>
      </c>
      <c r="C447" s="16" t="s">
        <v>31</v>
      </c>
      <c r="D447" s="16" t="s">
        <v>30</v>
      </c>
      <c r="E447" s="16" t="s">
        <v>31</v>
      </c>
      <c r="F447" s="16" t="s">
        <v>30</v>
      </c>
      <c r="G447" s="16" t="s">
        <v>31</v>
      </c>
      <c r="H447" s="16" t="s">
        <v>30</v>
      </c>
      <c r="I447" s="16" t="s">
        <v>31</v>
      </c>
      <c r="J447" s="16" t="s">
        <v>30</v>
      </c>
      <c r="K447" s="16" t="s">
        <v>31</v>
      </c>
      <c r="L447" s="16" t="s">
        <v>30</v>
      </c>
      <c r="M447" s="16" t="s">
        <v>31</v>
      </c>
      <c r="N447" s="16" t="s">
        <v>30</v>
      </c>
      <c r="O447" s="16" t="s">
        <v>31</v>
      </c>
      <c r="P447" s="16" t="s">
        <v>30</v>
      </c>
      <c r="Q447" s="16" t="s">
        <v>31</v>
      </c>
      <c r="R447" s="16" t="s">
        <v>30</v>
      </c>
      <c r="S447" s="16" t="s">
        <v>31</v>
      </c>
      <c r="T447" s="16" t="s">
        <v>30</v>
      </c>
      <c r="U447" s="16" t="s">
        <v>31</v>
      </c>
      <c r="V447" s="16" t="s">
        <v>30</v>
      </c>
      <c r="W447" s="16" t="s">
        <v>31</v>
      </c>
      <c r="X447" s="16" t="s">
        <v>30</v>
      </c>
      <c r="Y447" s="16" t="s">
        <v>31</v>
      </c>
      <c r="Z447" s="16" t="s">
        <v>30</v>
      </c>
      <c r="AA447" s="16" t="s">
        <v>31</v>
      </c>
      <c r="AB447" s="16" t="s">
        <v>30</v>
      </c>
      <c r="AC447" s="16" t="s">
        <v>31</v>
      </c>
      <c r="AD447" s="16" t="s">
        <v>30</v>
      </c>
      <c r="AE447" s="16" t="s">
        <v>31</v>
      </c>
      <c r="AF447" s="16" t="s">
        <v>30</v>
      </c>
      <c r="AG447" s="16" t="s">
        <v>31</v>
      </c>
      <c r="AH447" s="16" t="s">
        <v>30</v>
      </c>
      <c r="AI447" s="16" t="s">
        <v>31</v>
      </c>
      <c r="AJ447" s="16" t="s">
        <v>30</v>
      </c>
      <c r="AK447" s="16" t="s">
        <v>31</v>
      </c>
      <c r="AL447" s="16" t="s">
        <v>30</v>
      </c>
      <c r="AM447" s="16" t="s">
        <v>31</v>
      </c>
      <c r="AN447" s="23" t="s">
        <v>30</v>
      </c>
      <c r="AO447" s="23" t="s">
        <v>31</v>
      </c>
    </row>
    <row r="448" spans="1:44">
      <c r="A448" s="11" t="s">
        <v>5</v>
      </c>
      <c r="B448" s="18">
        <f>SUM(B449:B456)</f>
        <v>4.0434006592190652E-2</v>
      </c>
      <c r="C448" s="18">
        <f>SUM(C449:C456)</f>
        <v>1.6231639829970026E-2</v>
      </c>
      <c r="D448" s="18">
        <f t="shared" ref="D448" si="872">SUM(D449:D456)</f>
        <v>1.2987307611325712E-2</v>
      </c>
      <c r="E448" s="18">
        <f t="shared" ref="E448" si="873">SUM(E449:E456)</f>
        <v>4.0273252327055961E-3</v>
      </c>
      <c r="F448" s="18">
        <f t="shared" ref="F448" si="874">SUM(F449:F456)</f>
        <v>8.5242055598325431E-3</v>
      </c>
      <c r="G448" s="18">
        <f t="shared" ref="G448" si="875">SUM(G449:G456)</f>
        <v>1.6688356029314338E-3</v>
      </c>
      <c r="H448" s="18">
        <f t="shared" ref="H448" si="876">SUM(H449:H456)</f>
        <v>6.7785257560392864E-3</v>
      </c>
      <c r="I448" s="18">
        <f t="shared" ref="I448" si="877">SUM(I449:I456)</f>
        <v>2.3849111232944684E-3</v>
      </c>
      <c r="J448" s="18">
        <f t="shared" ref="J448" si="878">SUM(J449:J456)</f>
        <v>2.4646848764101368E-2</v>
      </c>
      <c r="K448" s="18">
        <f t="shared" ref="K448" si="879">SUM(K449:K456)</f>
        <v>4.4173151146079653E-3</v>
      </c>
      <c r="L448" s="18">
        <f t="shared" ref="L448" si="880">SUM(L449:L456)</f>
        <v>3.3333477928992765E-2</v>
      </c>
      <c r="M448" s="18">
        <f t="shared" ref="M448" si="881">SUM(M449:M456)</f>
        <v>9.1342676134255445E-3</v>
      </c>
      <c r="N448" s="18">
        <f t="shared" ref="N448" si="882">SUM(N449:N456)</f>
        <v>5.8693293452727231E-3</v>
      </c>
      <c r="O448" s="18">
        <f t="shared" ref="O448" si="883">SUM(O449:O456)</f>
        <v>8.8905349380434522E-3</v>
      </c>
      <c r="P448" s="18">
        <f t="shared" ref="P448" si="884">SUM(P449:P456)</f>
        <v>2.6728120523420466E-3</v>
      </c>
      <c r="Q448" s="18">
        <f t="shared" ref="Q448" si="885">SUM(Q449:Q456)</f>
        <v>4.0270379101813086E-3</v>
      </c>
      <c r="R448" s="18">
        <f t="shared" ref="R448" si="886">SUM(R449:R456)</f>
        <v>1.8614081767841843E-2</v>
      </c>
      <c r="S448" s="18">
        <f t="shared" ref="S448" si="887">SUM(S449:S456)</f>
        <v>2.3821448685126677E-3</v>
      </c>
      <c r="T448" s="18">
        <f t="shared" ref="T448" si="888">SUM(T449:T456)</f>
        <v>6.8694061030580922E-3</v>
      </c>
      <c r="U448" s="18">
        <f t="shared" ref="U448" si="889">SUM(U449:U456)</f>
        <v>2.1186577059709678E-3</v>
      </c>
      <c r="V448" s="18">
        <f t="shared" ref="V448" si="890">SUM(V449:V456)</f>
        <v>1.947893284705739E-3</v>
      </c>
      <c r="W448" s="18">
        <f t="shared" ref="W448" si="891">SUM(W449:W456)</f>
        <v>1.24945112224273E-3</v>
      </c>
      <c r="X448" s="18">
        <f t="shared" ref="X448" si="892">SUM(X449:X456)</f>
        <v>1.6184935897711618E-2</v>
      </c>
      <c r="Y448" s="18">
        <f t="shared" ref="Y448" si="893">SUM(Y449:Y456)</f>
        <v>1.7534620717024656E-2</v>
      </c>
      <c r="Z448" s="18">
        <f t="shared" ref="Z448" si="894">SUM(Z449:Z456)</f>
        <v>1.1771117409056271E-2</v>
      </c>
      <c r="AA448" s="18">
        <f t="shared" ref="AA448" si="895">SUM(AA449:AA456)</f>
        <v>1.7863920853970067E-2</v>
      </c>
      <c r="AB448" s="18">
        <f t="shared" ref="AB448" si="896">SUM(AB449:AB456)</f>
        <v>6.8614775451308495E-4</v>
      </c>
      <c r="AC448" s="18">
        <f t="shared" ref="AC448" si="897">SUM(AC449:AC456)</f>
        <v>1.2187734066454101E-3</v>
      </c>
      <c r="AD448" s="18">
        <f t="shared" ref="AD448" si="898">SUM(AD449:AD456)</f>
        <v>7.7774668071285203E-4</v>
      </c>
      <c r="AE448" s="18">
        <f t="shared" ref="AE448" si="899">SUM(AE449:AE456)</f>
        <v>2.6295008960506862E-3</v>
      </c>
      <c r="AF448" s="18">
        <f t="shared" ref="AF448" si="900">SUM(AF449:AF456)</f>
        <v>1.9210335450712418E-4</v>
      </c>
      <c r="AG448" s="18">
        <f t="shared" ref="AG448" si="901">SUM(AG449:AG456)</f>
        <v>1.0898592236400712E-3</v>
      </c>
      <c r="AH448" s="18">
        <f t="shared" ref="AH448" si="902">SUM(AH449:AH456)</f>
        <v>4.3737773211891792E-4</v>
      </c>
      <c r="AI448" s="18">
        <f t="shared" ref="AI448" si="903">SUM(AI449:AI456)</f>
        <v>3.1454814269895194E-4</v>
      </c>
      <c r="AJ448" s="18">
        <f t="shared" ref="AJ448" si="904">SUM(AJ449:AJ456)</f>
        <v>4.2781413594679272E-4</v>
      </c>
      <c r="AK448" s="18">
        <f t="shared" ref="AK448" si="905">SUM(AK449:AK456)</f>
        <v>1.518377925572524E-3</v>
      </c>
      <c r="AL448" s="18">
        <f t="shared" ref="AL448" si="906">SUM(AL449:AL456)</f>
        <v>7.8965367497387266E-4</v>
      </c>
      <c r="AM448" s="18">
        <f t="shared" ref="AM448" si="907">SUM(AM449:AM456)</f>
        <v>4.3258498032909038E-4</v>
      </c>
      <c r="AN448" s="18">
        <f t="shared" ref="AN448" si="908">SUM(AN449:AN456)</f>
        <v>0.19394479140524329</v>
      </c>
      <c r="AO448" s="18">
        <f t="shared" ref="AO448" si="909">SUM(AO449:AO456)</f>
        <v>9.9134307207817643E-2</v>
      </c>
      <c r="AP448" s="18">
        <f>SUM(AN448:AO448)</f>
        <v>0.29307909861306092</v>
      </c>
    </row>
    <row r="449" spans="1:42">
      <c r="A449" s="13" t="s">
        <v>13</v>
      </c>
      <c r="B449" s="18">
        <f>B386/$C$122</f>
        <v>8.6562139307196709E-3</v>
      </c>
      <c r="C449" s="18">
        <f>C386/$C$122</f>
        <v>3.0692066874940119E-3</v>
      </c>
      <c r="D449" s="18">
        <f t="shared" ref="D449:AM449" si="910">D386/$C$122</f>
        <v>3.4697430100061118E-3</v>
      </c>
      <c r="E449" s="18">
        <f t="shared" si="910"/>
        <v>9.6355708574681869E-4</v>
      </c>
      <c r="F449" s="18">
        <f t="shared" si="910"/>
        <v>2.0862580411849315E-3</v>
      </c>
      <c r="G449" s="18">
        <f t="shared" si="910"/>
        <v>3.3876172507372527E-4</v>
      </c>
      <c r="H449" s="18">
        <f t="shared" si="910"/>
        <v>6.2081548798859792E-4</v>
      </c>
      <c r="I449" s="18">
        <f t="shared" si="910"/>
        <v>1.7308628769185539E-4</v>
      </c>
      <c r="J449" s="18">
        <f t="shared" si="910"/>
        <v>6.8997390016508038E-3</v>
      </c>
      <c r="K449" s="18">
        <f t="shared" si="910"/>
        <v>1.1169753640640197E-3</v>
      </c>
      <c r="L449" s="18">
        <f t="shared" si="910"/>
        <v>4.5204629680170453E-3</v>
      </c>
      <c r="M449" s="18">
        <f t="shared" si="910"/>
        <v>1.0145236175767625E-3</v>
      </c>
      <c r="N449" s="18">
        <f t="shared" si="910"/>
        <v>1.8216212575106968E-3</v>
      </c>
      <c r="O449" s="18">
        <f t="shared" si="910"/>
        <v>2.517301422875884E-3</v>
      </c>
      <c r="P449" s="18">
        <f t="shared" si="910"/>
        <v>1.380010528684037E-3</v>
      </c>
      <c r="Q449" s="18">
        <f t="shared" si="910"/>
        <v>1.8066683630859933E-3</v>
      </c>
      <c r="R449" s="18">
        <f t="shared" si="910"/>
        <v>3.8393354185032396E-3</v>
      </c>
      <c r="S449" s="18">
        <f t="shared" si="910"/>
        <v>4.4090725369382532E-4</v>
      </c>
      <c r="T449" s="18">
        <f t="shared" si="910"/>
        <v>2.31248440130917E-3</v>
      </c>
      <c r="U449" s="18">
        <f t="shared" si="910"/>
        <v>6.0548703377779646E-4</v>
      </c>
      <c r="V449" s="18">
        <f t="shared" si="910"/>
        <v>8.4421724542158819E-4</v>
      </c>
      <c r="W449" s="18">
        <f t="shared" si="910"/>
        <v>4.4208955139761756E-4</v>
      </c>
      <c r="X449" s="18">
        <f t="shared" si="910"/>
        <v>1.6292282782603656E-3</v>
      </c>
      <c r="Y449" s="18">
        <f t="shared" si="910"/>
        <v>1.3810969828857312E-3</v>
      </c>
      <c r="Z449" s="18">
        <f t="shared" si="910"/>
        <v>3.8613597403966749E-3</v>
      </c>
      <c r="AA449" s="18">
        <f t="shared" si="910"/>
        <v>5.139429211159517E-3</v>
      </c>
      <c r="AB449" s="18">
        <f t="shared" si="910"/>
        <v>1.0615465605261821E-4</v>
      </c>
      <c r="AC449" s="18">
        <f t="shared" si="910"/>
        <v>1.3897448946815333E-4</v>
      </c>
      <c r="AD449" s="18">
        <f t="shared" si="910"/>
        <v>3.4898735736560329E-4</v>
      </c>
      <c r="AE449" s="18">
        <f t="shared" si="910"/>
        <v>1.066062137920702E-3</v>
      </c>
      <c r="AF449" s="18">
        <f t="shared" si="910"/>
        <v>0</v>
      </c>
      <c r="AG449" s="18">
        <f t="shared" si="910"/>
        <v>0</v>
      </c>
      <c r="AH449" s="18">
        <f t="shared" si="910"/>
        <v>0</v>
      </c>
      <c r="AI449" s="18">
        <f t="shared" si="910"/>
        <v>0</v>
      </c>
      <c r="AJ449" s="18">
        <f t="shared" si="910"/>
        <v>2.3265823824373554E-4</v>
      </c>
      <c r="AK449" s="18">
        <f t="shared" si="910"/>
        <v>7.1070809194713458E-4</v>
      </c>
      <c r="AL449" s="18">
        <f t="shared" si="910"/>
        <v>6.644738032218502E-4</v>
      </c>
      <c r="AM449" s="18">
        <f t="shared" si="910"/>
        <v>3.6246214957175995E-4</v>
      </c>
      <c r="AN449" s="18">
        <f t="shared" ref="AN449:AN456" si="911">SUM(AL449,AJ449,AH449,AF449,AD449,AB449,Z449,X449,V449,T449,R449,P449,N449,L449,J449,H449,F449,D449,B449)</f>
        <v>4.329376336453674E-2</v>
      </c>
      <c r="AO449" s="18">
        <f t="shared" ref="AO449:AO456" si="912">SUM(AM449,AK449,AI449,AG449,AE449,AC449,AA449,Y449,W449,U449,S449,Q449,O449,M449,K449,I449,G449,E449,C449)</f>
        <v>2.1287297455431314E-2</v>
      </c>
    </row>
    <row r="450" spans="1:42">
      <c r="A450" s="15" t="s">
        <v>6</v>
      </c>
      <c r="B450" s="18">
        <f t="shared" ref="B450:AM450" si="913">B387/$C$122</f>
        <v>5.3849882749922012E-3</v>
      </c>
      <c r="C450" s="18">
        <f t="shared" si="913"/>
        <v>2.2819815243099984E-3</v>
      </c>
      <c r="D450" s="18">
        <f t="shared" si="913"/>
        <v>2.1691504611759962E-3</v>
      </c>
      <c r="E450" s="18">
        <f t="shared" si="913"/>
        <v>7.1994451046899783E-4</v>
      </c>
      <c r="F450" s="18">
        <f t="shared" si="913"/>
        <v>1.2136758151544485E-3</v>
      </c>
      <c r="G450" s="18">
        <f t="shared" si="913"/>
        <v>2.3553649993877777E-4</v>
      </c>
      <c r="H450" s="18">
        <f t="shared" si="913"/>
        <v>5.2852387564824134E-4</v>
      </c>
      <c r="I450" s="18">
        <f t="shared" si="913"/>
        <v>1.7611402325435932E-4</v>
      </c>
      <c r="J450" s="18">
        <f t="shared" si="913"/>
        <v>3.2282377946365602E-3</v>
      </c>
      <c r="K450" s="18">
        <f t="shared" si="913"/>
        <v>6.2460528764267614E-4</v>
      </c>
      <c r="L450" s="18">
        <f t="shared" si="913"/>
        <v>3.7835288520194315E-3</v>
      </c>
      <c r="M450" s="18">
        <f t="shared" si="913"/>
        <v>1.0148585223519065E-3</v>
      </c>
      <c r="N450" s="18">
        <f t="shared" si="913"/>
        <v>1.074649664949992E-3</v>
      </c>
      <c r="O450" s="18">
        <f t="shared" si="913"/>
        <v>1.7748973885487163E-3</v>
      </c>
      <c r="P450" s="18">
        <f t="shared" si="913"/>
        <v>1.8978435585637185E-4</v>
      </c>
      <c r="Q450" s="18">
        <f t="shared" si="913"/>
        <v>2.9695159144214742E-4</v>
      </c>
      <c r="R450" s="18">
        <f t="shared" si="913"/>
        <v>1.4942045741437344E-3</v>
      </c>
      <c r="S450" s="18">
        <f t="shared" si="913"/>
        <v>2.050833756055555E-4</v>
      </c>
      <c r="T450" s="18">
        <f t="shared" si="913"/>
        <v>5.3691983665895714E-4</v>
      </c>
      <c r="U450" s="18">
        <f t="shared" si="913"/>
        <v>1.6802143596429857E-4</v>
      </c>
      <c r="V450" s="18">
        <f t="shared" si="913"/>
        <v>1.50930003527834E-4</v>
      </c>
      <c r="W450" s="18">
        <f t="shared" si="913"/>
        <v>9.4462801302501502E-5</v>
      </c>
      <c r="X450" s="18">
        <f t="shared" si="913"/>
        <v>1.178970485613981E-3</v>
      </c>
      <c r="Y450" s="18">
        <f t="shared" si="913"/>
        <v>1.1944676091526234E-3</v>
      </c>
      <c r="Z450" s="18">
        <f t="shared" si="913"/>
        <v>1.7308760076619697E-3</v>
      </c>
      <c r="AA450" s="18">
        <f t="shared" si="913"/>
        <v>2.7534030529407262E-3</v>
      </c>
      <c r="AB450" s="18">
        <f t="shared" si="913"/>
        <v>0</v>
      </c>
      <c r="AC450" s="18">
        <f t="shared" si="913"/>
        <v>0</v>
      </c>
      <c r="AD450" s="18">
        <f t="shared" si="913"/>
        <v>1.485531162122796E-4</v>
      </c>
      <c r="AE450" s="18">
        <f t="shared" si="913"/>
        <v>5.423551878430894E-4</v>
      </c>
      <c r="AF450" s="18">
        <f t="shared" si="913"/>
        <v>0</v>
      </c>
      <c r="AG450" s="18">
        <f t="shared" si="913"/>
        <v>0</v>
      </c>
      <c r="AH450" s="18">
        <f t="shared" si="913"/>
        <v>0</v>
      </c>
      <c r="AI450" s="18">
        <f t="shared" si="913"/>
        <v>0</v>
      </c>
      <c r="AJ450" s="18">
        <f t="shared" si="913"/>
        <v>5.1993590674297846E-5</v>
      </c>
      <c r="AK450" s="18">
        <f t="shared" si="913"/>
        <v>1.8982431574508129E-4</v>
      </c>
      <c r="AL450" s="18">
        <f t="shared" si="913"/>
        <v>0</v>
      </c>
      <c r="AM450" s="18">
        <f t="shared" si="913"/>
        <v>0</v>
      </c>
      <c r="AN450" s="18">
        <f t="shared" si="911"/>
        <v>2.2864986708926296E-2</v>
      </c>
      <c r="AO450" s="18">
        <f t="shared" si="912"/>
        <v>1.2272507126511456E-2</v>
      </c>
    </row>
    <row r="451" spans="1:42">
      <c r="A451" s="13" t="s">
        <v>7</v>
      </c>
      <c r="B451" s="18">
        <f t="shared" ref="B451:AM451" si="914">B388/$C$122</f>
        <v>6.6397542882444451E-3</v>
      </c>
      <c r="C451" s="18">
        <f t="shared" si="914"/>
        <v>2.102220254480158E-3</v>
      </c>
      <c r="D451" s="18">
        <f t="shared" si="914"/>
        <v>2.1242959379624456E-3</v>
      </c>
      <c r="E451" s="18">
        <f t="shared" si="914"/>
        <v>5.2677264216865452E-4</v>
      </c>
      <c r="F451" s="18">
        <f t="shared" si="914"/>
        <v>9.9048246855210878E-4</v>
      </c>
      <c r="G451" s="18">
        <f t="shared" si="914"/>
        <v>1.4361544836175488E-4</v>
      </c>
      <c r="H451" s="18">
        <f t="shared" si="914"/>
        <v>5.3053472813762955E-4</v>
      </c>
      <c r="I451" s="18">
        <f t="shared" si="914"/>
        <v>1.3208149962074304E-4</v>
      </c>
      <c r="J451" s="18">
        <f t="shared" si="914"/>
        <v>4.3933657280681515E-3</v>
      </c>
      <c r="K451" s="18">
        <f t="shared" si="914"/>
        <v>6.3509156215734558E-4</v>
      </c>
      <c r="L451" s="18">
        <f t="shared" si="914"/>
        <v>4.1268290576151941E-3</v>
      </c>
      <c r="M451" s="18">
        <f t="shared" si="914"/>
        <v>8.2703478997280693E-4</v>
      </c>
      <c r="N451" s="18">
        <f t="shared" si="914"/>
        <v>8.7702303998939764E-4</v>
      </c>
      <c r="O451" s="18">
        <f t="shared" si="914"/>
        <v>1.0822215848447596E-3</v>
      </c>
      <c r="P451" s="18">
        <f t="shared" si="914"/>
        <v>1.8143468608326264E-4</v>
      </c>
      <c r="Q451" s="18">
        <f t="shared" si="914"/>
        <v>2.1210182762322421E-4</v>
      </c>
      <c r="R451" s="18">
        <f t="shared" si="914"/>
        <v>4.4093974057322505E-3</v>
      </c>
      <c r="S451" s="18">
        <f t="shared" si="914"/>
        <v>4.5216660483953631E-4</v>
      </c>
      <c r="T451" s="18">
        <f t="shared" si="914"/>
        <v>1.7965421096898261E-4</v>
      </c>
      <c r="U451" s="18">
        <f t="shared" si="914"/>
        <v>4.2004081258467463E-5</v>
      </c>
      <c r="V451" s="18">
        <f t="shared" si="914"/>
        <v>0</v>
      </c>
      <c r="W451" s="18">
        <f t="shared" si="914"/>
        <v>0</v>
      </c>
      <c r="X451" s="18">
        <f t="shared" si="914"/>
        <v>1.624351461594049E-3</v>
      </c>
      <c r="Y451" s="18">
        <f t="shared" si="914"/>
        <v>1.2295616070811209E-3</v>
      </c>
      <c r="Z451" s="18">
        <f t="shared" si="914"/>
        <v>1.2570780144739854E-3</v>
      </c>
      <c r="AA451" s="18">
        <f t="shared" si="914"/>
        <v>1.494049232034696E-3</v>
      </c>
      <c r="AB451" s="18">
        <f t="shared" si="914"/>
        <v>0</v>
      </c>
      <c r="AC451" s="18">
        <f t="shared" si="914"/>
        <v>0</v>
      </c>
      <c r="AD451" s="18">
        <f t="shared" si="914"/>
        <v>0</v>
      </c>
      <c r="AE451" s="18">
        <f t="shared" si="914"/>
        <v>0</v>
      </c>
      <c r="AF451" s="18">
        <f t="shared" si="914"/>
        <v>0</v>
      </c>
      <c r="AG451" s="18">
        <f t="shared" si="914"/>
        <v>0</v>
      </c>
      <c r="AH451" s="18">
        <f t="shared" si="914"/>
        <v>0</v>
      </c>
      <c r="AI451" s="18">
        <f t="shared" si="914"/>
        <v>0</v>
      </c>
      <c r="AJ451" s="18">
        <f t="shared" si="914"/>
        <v>0</v>
      </c>
      <c r="AK451" s="18">
        <f t="shared" si="914"/>
        <v>0</v>
      </c>
      <c r="AL451" s="18">
        <f t="shared" si="914"/>
        <v>0</v>
      </c>
      <c r="AM451" s="18">
        <f t="shared" si="914"/>
        <v>0</v>
      </c>
      <c r="AN451" s="18">
        <f t="shared" si="911"/>
        <v>2.73342010274219E-2</v>
      </c>
      <c r="AO451" s="18">
        <f t="shared" si="912"/>
        <v>8.878921134443267E-3</v>
      </c>
    </row>
    <row r="452" spans="1:42">
      <c r="A452" s="15" t="s">
        <v>8</v>
      </c>
      <c r="B452" s="18">
        <f t="shared" ref="B452:AM452" si="915">B389/$C$122</f>
        <v>6.6468582030212052E-3</v>
      </c>
      <c r="C452" s="18">
        <f t="shared" si="915"/>
        <v>2.4202192341684073E-3</v>
      </c>
      <c r="D452" s="18">
        <f t="shared" si="915"/>
        <v>2.0917218184929465E-3</v>
      </c>
      <c r="E452" s="18">
        <f t="shared" si="915"/>
        <v>5.9651889636414609E-4</v>
      </c>
      <c r="F452" s="18">
        <f t="shared" si="915"/>
        <v>7.3365424466542673E-4</v>
      </c>
      <c r="G452" s="18">
        <f t="shared" si="915"/>
        <v>1.2233701679641425E-4</v>
      </c>
      <c r="H452" s="18">
        <f t="shared" si="915"/>
        <v>8.1088872531338255E-4</v>
      </c>
      <c r="I452" s="18">
        <f t="shared" si="915"/>
        <v>2.3216755168272189E-4</v>
      </c>
      <c r="J452" s="18">
        <f t="shared" si="915"/>
        <v>3.4254560060661679E-3</v>
      </c>
      <c r="K452" s="18">
        <f t="shared" si="915"/>
        <v>5.6946818372613647E-4</v>
      </c>
      <c r="L452" s="18">
        <f t="shared" si="915"/>
        <v>4.4324639175440696E-3</v>
      </c>
      <c r="M452" s="18">
        <f t="shared" si="915"/>
        <v>1.0215616808035705E-3</v>
      </c>
      <c r="N452" s="18">
        <f t="shared" si="915"/>
        <v>1.0362896404122013E-3</v>
      </c>
      <c r="O452" s="18">
        <f t="shared" si="915"/>
        <v>1.4706131041779468E-3</v>
      </c>
      <c r="P452" s="18">
        <f t="shared" si="915"/>
        <v>1.5998736041800162E-4</v>
      </c>
      <c r="Q452" s="18">
        <f t="shared" si="915"/>
        <v>2.1509080859506089E-4</v>
      </c>
      <c r="R452" s="18">
        <f t="shared" si="915"/>
        <v>3.6003788229115887E-3</v>
      </c>
      <c r="S452" s="18">
        <f t="shared" si="915"/>
        <v>4.2459954678814222E-4</v>
      </c>
      <c r="T452" s="18">
        <f t="shared" si="915"/>
        <v>1.1406049530769198E-3</v>
      </c>
      <c r="U452" s="18">
        <f t="shared" si="915"/>
        <v>3.066912798659331E-4</v>
      </c>
      <c r="V452" s="18">
        <f t="shared" si="915"/>
        <v>1.2723331574585696E-4</v>
      </c>
      <c r="W452" s="18">
        <f t="shared" si="915"/>
        <v>6.8422197084833672E-5</v>
      </c>
      <c r="X452" s="18">
        <f t="shared" si="915"/>
        <v>2.0052724849823505E-3</v>
      </c>
      <c r="Y452" s="18">
        <f t="shared" si="915"/>
        <v>1.7456443659507057E-3</v>
      </c>
      <c r="Z452" s="18">
        <f t="shared" si="915"/>
        <v>1.472693923846965E-3</v>
      </c>
      <c r="AA452" s="18">
        <f t="shared" si="915"/>
        <v>2.0129234469945592E-3</v>
      </c>
      <c r="AB452" s="18">
        <f t="shared" si="915"/>
        <v>0</v>
      </c>
      <c r="AC452" s="18">
        <f t="shared" si="915"/>
        <v>0</v>
      </c>
      <c r="AD452" s="18">
        <f t="shared" si="915"/>
        <v>8.7660727282813669E-5</v>
      </c>
      <c r="AE452" s="18">
        <f t="shared" si="915"/>
        <v>2.7499071728375054E-4</v>
      </c>
      <c r="AF452" s="18">
        <f t="shared" si="915"/>
        <v>0</v>
      </c>
      <c r="AG452" s="18">
        <f t="shared" si="915"/>
        <v>0</v>
      </c>
      <c r="AH452" s="18">
        <f t="shared" si="915"/>
        <v>0</v>
      </c>
      <c r="AI452" s="18">
        <f t="shared" si="915"/>
        <v>0</v>
      </c>
      <c r="AJ452" s="18">
        <f t="shared" si="915"/>
        <v>0</v>
      </c>
      <c r="AK452" s="18">
        <f t="shared" si="915"/>
        <v>0</v>
      </c>
      <c r="AL452" s="18">
        <f t="shared" si="915"/>
        <v>1.2517987175202249E-4</v>
      </c>
      <c r="AM452" s="18">
        <f t="shared" si="915"/>
        <v>7.0122830757330445E-5</v>
      </c>
      <c r="AN452" s="18">
        <f t="shared" si="911"/>
        <v>2.7896344015531916E-2</v>
      </c>
      <c r="AO452" s="18">
        <f t="shared" si="912"/>
        <v>1.1551370861039661E-2</v>
      </c>
    </row>
    <row r="453" spans="1:42">
      <c r="A453" s="13" t="s">
        <v>9</v>
      </c>
      <c r="B453" s="18">
        <f t="shared" ref="B453:AM453" si="916">B390/$C$122</f>
        <v>5.7859371807821901E-3</v>
      </c>
      <c r="C453" s="18">
        <f t="shared" si="916"/>
        <v>2.3430475277850128E-3</v>
      </c>
      <c r="D453" s="18">
        <f t="shared" si="916"/>
        <v>1.1962845900093746E-3</v>
      </c>
      <c r="E453" s="18">
        <f t="shared" si="916"/>
        <v>3.7942319578176476E-4</v>
      </c>
      <c r="F453" s="18">
        <f t="shared" si="916"/>
        <v>9.6110524812834661E-4</v>
      </c>
      <c r="G453" s="18">
        <f t="shared" si="916"/>
        <v>1.782405404044506E-4</v>
      </c>
      <c r="H453" s="18">
        <f t="shared" si="916"/>
        <v>1.5627836813993557E-3</v>
      </c>
      <c r="I453" s="18">
        <f t="shared" si="916"/>
        <v>4.9763190564069352E-4</v>
      </c>
      <c r="J453" s="18">
        <f t="shared" si="916"/>
        <v>3.0908334626624178E-3</v>
      </c>
      <c r="K453" s="18">
        <f t="shared" si="916"/>
        <v>5.7147306578828581E-4</v>
      </c>
      <c r="L453" s="18">
        <f t="shared" si="916"/>
        <v>5.6130830275862237E-3</v>
      </c>
      <c r="M453" s="18">
        <f t="shared" si="916"/>
        <v>1.438765255063579E-3</v>
      </c>
      <c r="N453" s="18">
        <f t="shared" si="916"/>
        <v>4.2550548506701901E-4</v>
      </c>
      <c r="O453" s="18">
        <f t="shared" si="916"/>
        <v>6.7157037185234842E-4</v>
      </c>
      <c r="P453" s="18">
        <f t="shared" si="916"/>
        <v>1.7290961185224734E-4</v>
      </c>
      <c r="Q453" s="18">
        <f t="shared" si="916"/>
        <v>2.5853801200372673E-4</v>
      </c>
      <c r="R453" s="18">
        <f t="shared" si="916"/>
        <v>1.8409122027836877E-3</v>
      </c>
      <c r="S453" s="18">
        <f t="shared" si="916"/>
        <v>2.4145349400148849E-4</v>
      </c>
      <c r="T453" s="18">
        <f t="shared" si="916"/>
        <v>1.0584063749514588E-3</v>
      </c>
      <c r="U453" s="18">
        <f t="shared" si="916"/>
        <v>3.1651020107065789E-4</v>
      </c>
      <c r="V453" s="18">
        <f t="shared" si="916"/>
        <v>1.50010918018054E-4</v>
      </c>
      <c r="W453" s="18">
        <f t="shared" si="916"/>
        <v>8.9719765391371145E-5</v>
      </c>
      <c r="X453" s="18">
        <f t="shared" si="916"/>
        <v>3.0558475513244696E-3</v>
      </c>
      <c r="Y453" s="18">
        <f t="shared" si="916"/>
        <v>2.958578868384618E-3</v>
      </c>
      <c r="Z453" s="18">
        <f t="shared" si="916"/>
        <v>1.400273382324286E-3</v>
      </c>
      <c r="AA453" s="18">
        <f t="shared" si="916"/>
        <v>2.1286128873573614E-3</v>
      </c>
      <c r="AB453" s="18">
        <f t="shared" si="916"/>
        <v>1.7290961185224734E-4</v>
      </c>
      <c r="AC453" s="18">
        <f t="shared" si="916"/>
        <v>2.5853801200372668E-4</v>
      </c>
      <c r="AD453" s="18">
        <f t="shared" si="916"/>
        <v>1.4641810050859721E-4</v>
      </c>
      <c r="AE453" s="18">
        <f t="shared" si="916"/>
        <v>5.1083050377097533E-4</v>
      </c>
      <c r="AF453" s="18">
        <f t="shared" si="916"/>
        <v>7.7274178004851398E-5</v>
      </c>
      <c r="AG453" s="18">
        <f t="shared" si="916"/>
        <v>3.4662582629011991E-4</v>
      </c>
      <c r="AH453" s="18">
        <f t="shared" si="916"/>
        <v>0</v>
      </c>
      <c r="AI453" s="18">
        <f t="shared" si="916"/>
        <v>0</v>
      </c>
      <c r="AJ453" s="18">
        <f t="shared" si="916"/>
        <v>5.1676976650093133E-5</v>
      </c>
      <c r="AK453" s="18">
        <f t="shared" si="916"/>
        <v>1.8029311897799127E-4</v>
      </c>
      <c r="AL453" s="18">
        <f t="shared" si="916"/>
        <v>0</v>
      </c>
      <c r="AM453" s="18">
        <f t="shared" si="916"/>
        <v>0</v>
      </c>
      <c r="AN453" s="18">
        <f t="shared" si="911"/>
        <v>2.6762171583904915E-2</v>
      </c>
      <c r="AO453" s="18">
        <f t="shared" si="912"/>
        <v>1.3369852551568171E-2</v>
      </c>
    </row>
    <row r="454" spans="1:42">
      <c r="A454" s="15" t="s">
        <v>10</v>
      </c>
      <c r="B454" s="18">
        <f t="shared" ref="B454:AM454" si="917">B391/$C$122</f>
        <v>4.0943549155912579E-3</v>
      </c>
      <c r="C454" s="18">
        <f t="shared" si="917"/>
        <v>2.1194926224995885E-3</v>
      </c>
      <c r="D454" s="18">
        <f t="shared" si="917"/>
        <v>9.4615720062626299E-4</v>
      </c>
      <c r="E454" s="18">
        <f t="shared" si="917"/>
        <v>3.8361157845052772E-4</v>
      </c>
      <c r="F454" s="18">
        <f t="shared" si="917"/>
        <v>1.0587814282940697E-3</v>
      </c>
      <c r="G454" s="18">
        <f t="shared" si="917"/>
        <v>2.5100414604277475E-4</v>
      </c>
      <c r="H454" s="18">
        <f t="shared" si="917"/>
        <v>1.5676429188592768E-3</v>
      </c>
      <c r="I454" s="18">
        <f t="shared" si="917"/>
        <v>6.3810997481777618E-4</v>
      </c>
      <c r="J454" s="18">
        <f t="shared" si="917"/>
        <v>2.1186366908425222E-3</v>
      </c>
      <c r="K454" s="18">
        <f t="shared" si="917"/>
        <v>5.0074392467319175E-4</v>
      </c>
      <c r="L454" s="18">
        <f t="shared" si="917"/>
        <v>4.9509885983307338E-3</v>
      </c>
      <c r="M454" s="18">
        <f t="shared" si="917"/>
        <v>1.6222561905907447E-3</v>
      </c>
      <c r="N454" s="18">
        <f t="shared" si="917"/>
        <v>3.0868849005835576E-4</v>
      </c>
      <c r="O454" s="18">
        <f t="shared" si="917"/>
        <v>6.227960366835877E-4</v>
      </c>
      <c r="P454" s="18">
        <f t="shared" si="917"/>
        <v>1.655632820992716E-4</v>
      </c>
      <c r="Q454" s="18">
        <f t="shared" si="917"/>
        <v>3.1645235725823E-4</v>
      </c>
      <c r="R454" s="18">
        <f t="shared" si="917"/>
        <v>1.4664464246540781E-3</v>
      </c>
      <c r="S454" s="18">
        <f t="shared" si="917"/>
        <v>2.4587006587800642E-4</v>
      </c>
      <c r="T454" s="18">
        <f t="shared" si="917"/>
        <v>6.3233443807030347E-4</v>
      </c>
      <c r="U454" s="18">
        <f t="shared" si="917"/>
        <v>2.4172476042474649E-4</v>
      </c>
      <c r="V454" s="18">
        <f t="shared" si="917"/>
        <v>2.6333536964694843E-4</v>
      </c>
      <c r="W454" s="18">
        <f t="shared" si="917"/>
        <v>2.0133231817493857E-4</v>
      </c>
      <c r="X454" s="18">
        <f t="shared" si="917"/>
        <v>2.2687617753400081E-3</v>
      </c>
      <c r="Y454" s="18">
        <f t="shared" si="917"/>
        <v>2.8078855483592404E-3</v>
      </c>
      <c r="Z454" s="18">
        <f t="shared" si="917"/>
        <v>7.1401888705647978E-4</v>
      </c>
      <c r="AA454" s="18">
        <f t="shared" si="917"/>
        <v>1.387498723683071E-3</v>
      </c>
      <c r="AB454" s="18">
        <f t="shared" si="917"/>
        <v>2.3651897442753089E-4</v>
      </c>
      <c r="AC454" s="18">
        <f t="shared" si="917"/>
        <v>4.5207479608318566E-4</v>
      </c>
      <c r="AD454" s="18">
        <f t="shared" si="917"/>
        <v>0</v>
      </c>
      <c r="AE454" s="18">
        <f t="shared" si="917"/>
        <v>0</v>
      </c>
      <c r="AF454" s="18">
        <f t="shared" si="917"/>
        <v>0</v>
      </c>
      <c r="AG454" s="18">
        <f t="shared" si="917"/>
        <v>0</v>
      </c>
      <c r="AH454" s="18">
        <f t="shared" si="917"/>
        <v>0</v>
      </c>
      <c r="AI454" s="18">
        <f t="shared" si="917"/>
        <v>0</v>
      </c>
      <c r="AJ454" s="18">
        <f t="shared" si="917"/>
        <v>4.5357951035108033E-5</v>
      </c>
      <c r="AK454" s="18">
        <f t="shared" si="917"/>
        <v>2.0229004967014803E-4</v>
      </c>
      <c r="AL454" s="18">
        <f t="shared" si="917"/>
        <v>0</v>
      </c>
      <c r="AM454" s="18">
        <f t="shared" si="917"/>
        <v>0</v>
      </c>
      <c r="AN454" s="18">
        <f t="shared" si="911"/>
        <v>2.0837587344932205E-2</v>
      </c>
      <c r="AO454" s="18">
        <f t="shared" si="912"/>
        <v>1.1993143093289759E-2</v>
      </c>
    </row>
    <row r="455" spans="1:42">
      <c r="A455" s="13" t="s">
        <v>11</v>
      </c>
      <c r="B455" s="18">
        <f t="shared" ref="B455:AM455" si="918">B392/$C$122</f>
        <v>1.9772007154280984E-3</v>
      </c>
      <c r="C455" s="18">
        <f t="shared" si="918"/>
        <v>1.1704954677858072E-3</v>
      </c>
      <c r="D455" s="18">
        <f t="shared" si="918"/>
        <v>8.213964852628418E-4</v>
      </c>
      <c r="E455" s="18">
        <f t="shared" si="918"/>
        <v>3.8084986228066354E-4</v>
      </c>
      <c r="F455" s="18">
        <f t="shared" si="918"/>
        <v>1.1030040377476536E-3</v>
      </c>
      <c r="G455" s="18">
        <f t="shared" si="918"/>
        <v>2.9903652492990025E-4</v>
      </c>
      <c r="H455" s="18">
        <f t="shared" si="918"/>
        <v>8.2056243334930332E-4</v>
      </c>
      <c r="I455" s="18">
        <f t="shared" si="918"/>
        <v>3.819729189677861E-4</v>
      </c>
      <c r="J455" s="18">
        <f t="shared" si="918"/>
        <v>7.3570892035914454E-4</v>
      </c>
      <c r="K455" s="18">
        <f t="shared" si="918"/>
        <v>1.9885557732117167E-4</v>
      </c>
      <c r="L455" s="18">
        <f t="shared" si="918"/>
        <v>3.4361781666027132E-3</v>
      </c>
      <c r="M455" s="18">
        <f t="shared" si="918"/>
        <v>1.2875845077549089E-3</v>
      </c>
      <c r="N455" s="18">
        <f t="shared" si="918"/>
        <v>3.2555176728506137E-4</v>
      </c>
      <c r="O455" s="18">
        <f t="shared" si="918"/>
        <v>7.5113502906021137E-4</v>
      </c>
      <c r="P455" s="18">
        <f t="shared" si="918"/>
        <v>3.3674362022422189E-4</v>
      </c>
      <c r="Q455" s="18">
        <f t="shared" si="918"/>
        <v>7.3606512144344205E-4</v>
      </c>
      <c r="R455" s="18">
        <f t="shared" si="918"/>
        <v>7.7327830571969865E-4</v>
      </c>
      <c r="S455" s="18">
        <f t="shared" si="918"/>
        <v>1.4826813932676018E-4</v>
      </c>
      <c r="T455" s="18">
        <f t="shared" si="918"/>
        <v>6.6687810028186461E-4</v>
      </c>
      <c r="U455" s="18">
        <f t="shared" si="918"/>
        <v>2.9153675401190837E-4</v>
      </c>
      <c r="V455" s="18">
        <f t="shared" si="918"/>
        <v>0</v>
      </c>
      <c r="W455" s="18">
        <f t="shared" si="918"/>
        <v>0</v>
      </c>
      <c r="X455" s="18">
        <f t="shared" si="918"/>
        <v>2.883205277502189E-3</v>
      </c>
      <c r="Y455" s="18">
        <f t="shared" si="918"/>
        <v>4.0807371720855976E-3</v>
      </c>
      <c r="Z455" s="18">
        <f t="shared" si="918"/>
        <v>9.0733324679343158E-4</v>
      </c>
      <c r="AA455" s="18">
        <f t="shared" si="918"/>
        <v>2.0163330646425265E-3</v>
      </c>
      <c r="AB455" s="18">
        <f t="shared" si="918"/>
        <v>8.4185905056055472E-5</v>
      </c>
      <c r="AC455" s="18">
        <f t="shared" si="918"/>
        <v>1.8401628036086048E-4</v>
      </c>
      <c r="AD455" s="18">
        <f t="shared" si="918"/>
        <v>4.6127379343558167E-5</v>
      </c>
      <c r="AE455" s="18">
        <f t="shared" si="918"/>
        <v>2.3526234923216868E-4</v>
      </c>
      <c r="AF455" s="18">
        <f t="shared" si="918"/>
        <v>3.7623105755162205E-5</v>
      </c>
      <c r="AG455" s="18">
        <f t="shared" si="918"/>
        <v>2.467134126102826E-4</v>
      </c>
      <c r="AH455" s="18">
        <f t="shared" si="918"/>
        <v>1.4330424698410474E-4</v>
      </c>
      <c r="AI455" s="18">
        <f t="shared" si="918"/>
        <v>1.0441302287031795E-4</v>
      </c>
      <c r="AJ455" s="18">
        <f t="shared" si="918"/>
        <v>4.6127379343558167E-5</v>
      </c>
      <c r="AK455" s="18">
        <f t="shared" si="918"/>
        <v>2.3526234923216868E-4</v>
      </c>
      <c r="AL455" s="18">
        <f t="shared" si="918"/>
        <v>0</v>
      </c>
      <c r="AM455" s="18">
        <f t="shared" si="918"/>
        <v>0</v>
      </c>
      <c r="AN455" s="18">
        <f t="shared" si="911"/>
        <v>1.5144409093038661E-2</v>
      </c>
      <c r="AO455" s="18">
        <f t="shared" si="912"/>
        <v>1.2748537553916483E-2</v>
      </c>
    </row>
    <row r="456" spans="1:42">
      <c r="A456" s="15" t="s">
        <v>12</v>
      </c>
      <c r="B456" s="18">
        <f t="shared" ref="B456:AM456" si="919">B393/$C$122</f>
        <v>1.2486990834115795E-3</v>
      </c>
      <c r="C456" s="18">
        <f t="shared" si="919"/>
        <v>7.2497651144704271E-4</v>
      </c>
      <c r="D456" s="18">
        <f t="shared" si="919"/>
        <v>1.6855810778973137E-4</v>
      </c>
      <c r="E456" s="18">
        <f t="shared" si="919"/>
        <v>7.6647461444023102E-5</v>
      </c>
      <c r="F456" s="18">
        <f t="shared" si="919"/>
        <v>3.772442761055573E-4</v>
      </c>
      <c r="G456" s="18">
        <f t="shared" si="919"/>
        <v>1.0030370138363619E-4</v>
      </c>
      <c r="H456" s="18">
        <f t="shared" si="919"/>
        <v>3.3677390534350048E-4</v>
      </c>
      <c r="I456" s="18">
        <f t="shared" si="919"/>
        <v>1.5374696161853281E-4</v>
      </c>
      <c r="J456" s="18">
        <f t="shared" si="919"/>
        <v>7.5487115981559896E-4</v>
      </c>
      <c r="K456" s="18">
        <f t="shared" si="919"/>
        <v>2.0010214923513859E-4</v>
      </c>
      <c r="L456" s="18">
        <f t="shared" si="919"/>
        <v>2.4699433412773532E-3</v>
      </c>
      <c r="M456" s="18">
        <f t="shared" si="919"/>
        <v>9.0768304931126704E-4</v>
      </c>
      <c r="N456" s="18">
        <f t="shared" si="919"/>
        <v>0</v>
      </c>
      <c r="O456" s="18">
        <f t="shared" si="919"/>
        <v>0</v>
      </c>
      <c r="P456" s="18">
        <f t="shared" si="919"/>
        <v>8.637860712463303E-5</v>
      </c>
      <c r="Q456" s="18">
        <f t="shared" si="919"/>
        <v>1.8516982872948394E-4</v>
      </c>
      <c r="R456" s="18">
        <f t="shared" si="919"/>
        <v>1.1901286133935646E-3</v>
      </c>
      <c r="S456" s="18">
        <f t="shared" si="919"/>
        <v>2.2379638837935359E-4</v>
      </c>
      <c r="T456" s="18">
        <f t="shared" si="919"/>
        <v>3.4212378774043582E-4</v>
      </c>
      <c r="U456" s="18">
        <f t="shared" si="919"/>
        <v>1.4668215959715949E-4</v>
      </c>
      <c r="V456" s="18">
        <f t="shared" si="919"/>
        <v>4.1216643234545745E-4</v>
      </c>
      <c r="W456" s="18">
        <f t="shared" si="919"/>
        <v>3.5342448889146748E-4</v>
      </c>
      <c r="X456" s="18">
        <f t="shared" si="919"/>
        <v>1.5392985830942061E-3</v>
      </c>
      <c r="Y456" s="18">
        <f t="shared" si="919"/>
        <v>2.1366485631250211E-3</v>
      </c>
      <c r="Z456" s="18">
        <f t="shared" si="919"/>
        <v>4.2748420650248027E-4</v>
      </c>
      <c r="AA456" s="18">
        <f t="shared" si="919"/>
        <v>9.3167123515760857E-4</v>
      </c>
      <c r="AB456" s="18">
        <f t="shared" si="919"/>
        <v>8.6378607124633044E-5</v>
      </c>
      <c r="AC456" s="18">
        <f t="shared" si="919"/>
        <v>1.8516982872948394E-4</v>
      </c>
      <c r="AD456" s="18">
        <f t="shared" si="919"/>
        <v>0</v>
      </c>
      <c r="AE456" s="18">
        <f t="shared" si="919"/>
        <v>0</v>
      </c>
      <c r="AF456" s="18">
        <f t="shared" si="919"/>
        <v>7.7206070747110595E-5</v>
      </c>
      <c r="AG456" s="18">
        <f t="shared" si="919"/>
        <v>4.9651998473966878E-4</v>
      </c>
      <c r="AH456" s="18">
        <f t="shared" si="919"/>
        <v>2.9407348513481318E-4</v>
      </c>
      <c r="AI456" s="18">
        <f t="shared" si="919"/>
        <v>2.1013511982863399E-4</v>
      </c>
      <c r="AJ456" s="18">
        <f t="shared" si="919"/>
        <v>0</v>
      </c>
      <c r="AK456" s="18">
        <f t="shared" si="919"/>
        <v>0</v>
      </c>
      <c r="AL456" s="18">
        <f t="shared" si="919"/>
        <v>0</v>
      </c>
      <c r="AM456" s="18">
        <f t="shared" si="919"/>
        <v>0</v>
      </c>
      <c r="AN456" s="18">
        <f t="shared" si="911"/>
        <v>9.8113282669506571E-3</v>
      </c>
      <c r="AO456" s="18">
        <f t="shared" si="912"/>
        <v>7.0326774316175223E-3</v>
      </c>
    </row>
    <row r="457" spans="1:42">
      <c r="B457" s="21"/>
      <c r="C457" s="21"/>
      <c r="D457" s="21"/>
      <c r="E457" s="21"/>
      <c r="F457" s="21"/>
      <c r="G457" s="21"/>
      <c r="H457" s="21"/>
      <c r="I457" s="21"/>
    </row>
    <row r="458" spans="1:42" ht="22.5">
      <c r="B458" s="16" t="s">
        <v>37</v>
      </c>
      <c r="C458" s="25"/>
      <c r="D458" s="16" t="s">
        <v>38</v>
      </c>
      <c r="E458" s="16"/>
      <c r="F458" s="16" t="s">
        <v>154</v>
      </c>
      <c r="G458" s="16"/>
      <c r="H458" s="16" t="s">
        <v>39</v>
      </c>
      <c r="I458" s="16"/>
      <c r="J458" s="16" t="s">
        <v>40</v>
      </c>
      <c r="K458" s="16"/>
      <c r="L458" s="16" t="s">
        <v>51</v>
      </c>
      <c r="M458" s="16"/>
      <c r="N458" s="16" t="s">
        <v>158</v>
      </c>
      <c r="O458" s="16"/>
      <c r="P458" s="16" t="s">
        <v>159</v>
      </c>
      <c r="Q458" s="16"/>
      <c r="R458" s="16" t="s">
        <v>161</v>
      </c>
      <c r="S458" s="16"/>
      <c r="T458" s="16" t="s">
        <v>55</v>
      </c>
      <c r="U458" s="16"/>
      <c r="V458" s="16" t="s">
        <v>163</v>
      </c>
      <c r="W458" s="16"/>
      <c r="X458" s="16" t="s">
        <v>165</v>
      </c>
      <c r="Y458" s="16"/>
      <c r="Z458" s="16" t="s">
        <v>167</v>
      </c>
      <c r="AA458" s="16"/>
      <c r="AB458" s="16" t="s">
        <v>169</v>
      </c>
      <c r="AC458" s="16"/>
      <c r="AD458" s="16" t="s">
        <v>171</v>
      </c>
      <c r="AE458" s="16"/>
      <c r="AF458" s="16" t="s">
        <v>173</v>
      </c>
      <c r="AG458" s="16"/>
      <c r="AH458" s="16" t="s">
        <v>174</v>
      </c>
      <c r="AI458" s="16"/>
      <c r="AJ458" s="16" t="s">
        <v>61</v>
      </c>
      <c r="AK458" s="16"/>
      <c r="AL458" s="16" t="s">
        <v>175</v>
      </c>
      <c r="AM458" s="16"/>
      <c r="AN458" s="23" t="s">
        <v>177</v>
      </c>
      <c r="AO458" s="23"/>
    </row>
    <row r="459" spans="1:42">
      <c r="A459" s="22" t="s">
        <v>24</v>
      </c>
      <c r="B459" s="16" t="s">
        <v>30</v>
      </c>
      <c r="C459" s="16" t="s">
        <v>31</v>
      </c>
      <c r="D459" s="16" t="s">
        <v>30</v>
      </c>
      <c r="E459" s="16" t="s">
        <v>31</v>
      </c>
      <c r="F459" s="16" t="s">
        <v>30</v>
      </c>
      <c r="G459" s="16" t="s">
        <v>31</v>
      </c>
      <c r="H459" s="16" t="s">
        <v>30</v>
      </c>
      <c r="I459" s="16" t="s">
        <v>31</v>
      </c>
      <c r="J459" s="16" t="s">
        <v>30</v>
      </c>
      <c r="K459" s="16" t="s">
        <v>31</v>
      </c>
      <c r="L459" s="16" t="s">
        <v>30</v>
      </c>
      <c r="M459" s="16" t="s">
        <v>31</v>
      </c>
      <c r="N459" s="16" t="s">
        <v>30</v>
      </c>
      <c r="O459" s="16" t="s">
        <v>31</v>
      </c>
      <c r="P459" s="16" t="s">
        <v>30</v>
      </c>
      <c r="Q459" s="16" t="s">
        <v>31</v>
      </c>
      <c r="R459" s="16" t="s">
        <v>30</v>
      </c>
      <c r="S459" s="16" t="s">
        <v>31</v>
      </c>
      <c r="T459" s="16" t="s">
        <v>30</v>
      </c>
      <c r="U459" s="16" t="s">
        <v>31</v>
      </c>
      <c r="V459" s="16" t="s">
        <v>30</v>
      </c>
      <c r="W459" s="16" t="s">
        <v>31</v>
      </c>
      <c r="X459" s="16" t="s">
        <v>30</v>
      </c>
      <c r="Y459" s="16" t="s">
        <v>31</v>
      </c>
      <c r="Z459" s="16" t="s">
        <v>30</v>
      </c>
      <c r="AA459" s="16" t="s">
        <v>31</v>
      </c>
      <c r="AB459" s="16" t="s">
        <v>30</v>
      </c>
      <c r="AC459" s="16" t="s">
        <v>31</v>
      </c>
      <c r="AD459" s="16" t="s">
        <v>30</v>
      </c>
      <c r="AE459" s="16" t="s">
        <v>31</v>
      </c>
      <c r="AF459" s="16" t="s">
        <v>30</v>
      </c>
      <c r="AG459" s="16" t="s">
        <v>31</v>
      </c>
      <c r="AH459" s="16" t="s">
        <v>30</v>
      </c>
      <c r="AI459" s="16" t="s">
        <v>31</v>
      </c>
      <c r="AJ459" s="16" t="s">
        <v>30</v>
      </c>
      <c r="AK459" s="16" t="s">
        <v>31</v>
      </c>
      <c r="AL459" s="16" t="s">
        <v>30</v>
      </c>
      <c r="AM459" s="16" t="s">
        <v>31</v>
      </c>
      <c r="AN459" s="23" t="s">
        <v>30</v>
      </c>
      <c r="AO459" s="23" t="s">
        <v>31</v>
      </c>
    </row>
    <row r="460" spans="1:42">
      <c r="A460" s="11" t="s">
        <v>5</v>
      </c>
      <c r="B460" s="18">
        <f>SUM(B461:B468)</f>
        <v>1.4958128293717421E-2</v>
      </c>
      <c r="C460" s="18">
        <f>SUM(C461:C468)</f>
        <v>1.894636878174806E-2</v>
      </c>
      <c r="D460" s="18">
        <f t="shared" ref="D460" si="920">SUM(D461:D468)</f>
        <v>4.1118018444437562E-3</v>
      </c>
      <c r="E460" s="18">
        <f t="shared" ref="E460" si="921">SUM(E461:E468)</f>
        <v>3.7204268391804922E-3</v>
      </c>
      <c r="F460" s="18">
        <f t="shared" ref="F460" si="922">SUM(F461:F468)</f>
        <v>3.3740709285898208E-3</v>
      </c>
      <c r="G460" s="18">
        <f t="shared" ref="G460" si="923">SUM(G461:G468)</f>
        <v>1.7160246160392034E-3</v>
      </c>
      <c r="H460" s="18">
        <f t="shared" ref="H460" si="924">SUM(H461:H468)</f>
        <v>2.9961411772007722E-3</v>
      </c>
      <c r="I460" s="18">
        <f t="shared" ref="I460" si="925">SUM(I461:I468)</f>
        <v>3.3881544420138092E-3</v>
      </c>
      <c r="J460" s="18">
        <f t="shared" ref="J460" si="926">SUM(J461:J468)</f>
        <v>8.215891332210774E-3</v>
      </c>
      <c r="K460" s="18">
        <f t="shared" ref="K460" si="927">SUM(K461:K468)</f>
        <v>4.4664379025260862E-3</v>
      </c>
      <c r="L460" s="18">
        <f t="shared" ref="L460" si="928">SUM(L461:L468)</f>
        <v>1.3879492904474402E-2</v>
      </c>
      <c r="M460" s="18">
        <f t="shared" ref="M460" si="929">SUM(M461:M468)</f>
        <v>9.6112375122237824E-3</v>
      </c>
      <c r="N460" s="18">
        <f t="shared" ref="N460" si="930">SUM(N461:N468)</f>
        <v>1.4981027628385379E-3</v>
      </c>
      <c r="O460" s="18">
        <f t="shared" ref="O460" si="931">SUM(O461:O468)</f>
        <v>5.8641021980667899E-3</v>
      </c>
      <c r="P460" s="18">
        <f t="shared" ref="P460" si="932">SUM(P461:P468)</f>
        <v>7.8866007113361338E-4</v>
      </c>
      <c r="Q460" s="18">
        <f t="shared" ref="Q460" si="933">SUM(Q461:Q468)</f>
        <v>2.8790305329244302E-3</v>
      </c>
      <c r="R460" s="18">
        <f t="shared" ref="R460" si="934">SUM(R461:R468)</f>
        <v>6.025630742703042E-3</v>
      </c>
      <c r="S460" s="18">
        <f t="shared" ref="S460" si="935">SUM(S461:S468)</f>
        <v>2.5034261052939047E-3</v>
      </c>
      <c r="T460" s="18">
        <f t="shared" ref="T460" si="936">SUM(T461:T468)</f>
        <v>2.5875583695693241E-3</v>
      </c>
      <c r="U460" s="18">
        <f t="shared" ref="U460" si="937">SUM(U461:U468)</f>
        <v>1.6051943064946579E-3</v>
      </c>
      <c r="V460" s="18">
        <f t="shared" ref="V460" si="938">SUM(V461:V468)</f>
        <v>8.1574098640265348E-4</v>
      </c>
      <c r="W460" s="18">
        <f t="shared" ref="W460" si="939">SUM(W461:W468)</f>
        <v>1.4459111295763315E-3</v>
      </c>
      <c r="X460" s="18">
        <f t="shared" ref="X460" si="940">SUM(X461:X468)</f>
        <v>8.4999104937799122E-3</v>
      </c>
      <c r="Y460" s="18">
        <f t="shared" ref="Y460" si="941">SUM(Y461:Y468)</f>
        <v>1.7887363562969421E-2</v>
      </c>
      <c r="Z460" s="18">
        <f t="shared" ref="Z460" si="942">SUM(Z461:Z468)</f>
        <v>3.6062889754071752E-3</v>
      </c>
      <c r="AA460" s="18">
        <f t="shared" ref="AA460" si="943">SUM(AA461:AA468)</f>
        <v>1.5147083802188696E-2</v>
      </c>
      <c r="AB460" s="18">
        <f t="shared" ref="AB460" si="944">SUM(AB461:AB468)</f>
        <v>3.2751835836419255E-4</v>
      </c>
      <c r="AC460" s="18">
        <f t="shared" ref="AC460" si="945">SUM(AC461:AC468)</f>
        <v>1.3510114431232187E-3</v>
      </c>
      <c r="AD460" s="18">
        <f t="shared" ref="AD460" si="946">SUM(AD461:AD468)</f>
        <v>3.9024534999900374E-4</v>
      </c>
      <c r="AE460" s="18">
        <f t="shared" ref="AE460" si="947">SUM(AE461:AE468)</f>
        <v>1.340520734591613E-3</v>
      </c>
      <c r="AF460" s="18">
        <f t="shared" ref="AF460" si="948">SUM(AF461:AF468)</f>
        <v>3.4296721502787399E-4</v>
      </c>
      <c r="AG460" s="18">
        <f t="shared" ref="AG460" si="949">SUM(AG461:AG468)</f>
        <v>1.2964507863701333E-3</v>
      </c>
      <c r="AH460" s="18">
        <f t="shared" ref="AH460" si="950">SUM(AH461:AH468)</f>
        <v>4.0049915494117465E-4</v>
      </c>
      <c r="AI460" s="18">
        <f t="shared" ref="AI460" si="951">SUM(AI461:AI468)</f>
        <v>5.5158917884447537E-4</v>
      </c>
      <c r="AJ460" s="18">
        <f t="shared" ref="AJ460" si="952">SUM(AJ461:AJ468)</f>
        <v>1.0087822957184433E-4</v>
      </c>
      <c r="AK460" s="18">
        <f t="shared" ref="AK460" si="953">SUM(AK461:AK468)</f>
        <v>1.1282009734124862E-3</v>
      </c>
      <c r="AL460" s="18">
        <f t="shared" ref="AL460" si="954">SUM(AL461:AL468)</f>
        <v>1.4311191137448946E-4</v>
      </c>
      <c r="AM460" s="18">
        <f t="shared" ref="AM460" si="955">SUM(AM461:AM468)</f>
        <v>3.5181040649485225E-4</v>
      </c>
      <c r="AN460" s="18">
        <f t="shared" ref="AN460" si="956">SUM(AN461:AN468)</f>
        <v>7.3062639101749788E-2</v>
      </c>
      <c r="AO460" s="18">
        <f t="shared" ref="AO460" si="957">SUM(AO461:AO468)</f>
        <v>9.5200345254082427E-2</v>
      </c>
      <c r="AP460" s="18">
        <f>SUM(AN460:AO460)</f>
        <v>0.1682629843558322</v>
      </c>
    </row>
    <row r="461" spans="1:42">
      <c r="A461" s="13" t="s">
        <v>13</v>
      </c>
      <c r="B461" s="18">
        <f>B398/$C$122</f>
        <v>1.1382516448665836E-3</v>
      </c>
      <c r="C461" s="18">
        <f>C398/$C$122</f>
        <v>1.690777350920289E-3</v>
      </c>
      <c r="D461" s="18">
        <f t="shared" ref="D461:AM461" si="958">D398/$C$122</f>
        <v>5.306455511606713E-4</v>
      </c>
      <c r="E461" s="18">
        <f t="shared" si="958"/>
        <v>5.9717115804915749E-4</v>
      </c>
      <c r="F461" s="18">
        <f t="shared" si="958"/>
        <v>3.1861094958551687E-4</v>
      </c>
      <c r="G461" s="18">
        <f t="shared" si="958"/>
        <v>2.2475935502957534E-4</v>
      </c>
      <c r="H461" s="18">
        <f t="shared" si="958"/>
        <v>7.4362444199676937E-5</v>
      </c>
      <c r="I461" s="18">
        <f t="shared" si="958"/>
        <v>1.6646686290171272E-4</v>
      </c>
      <c r="J461" s="18">
        <f t="shared" si="958"/>
        <v>9.4546209643134131E-4</v>
      </c>
      <c r="K461" s="18">
        <f t="shared" si="958"/>
        <v>5.6703140636591657E-4</v>
      </c>
      <c r="L461" s="18">
        <f t="shared" si="958"/>
        <v>6.063168979426551E-4</v>
      </c>
      <c r="M461" s="18">
        <f t="shared" si="958"/>
        <v>5.7162541610561945E-4</v>
      </c>
      <c r="N461" s="18">
        <f t="shared" si="958"/>
        <v>2.0595238524773654E-4</v>
      </c>
      <c r="O461" s="18">
        <f t="shared" si="958"/>
        <v>9.392820707888888E-4</v>
      </c>
      <c r="P461" s="18">
        <f t="shared" si="958"/>
        <v>1.2973441344277061E-4</v>
      </c>
      <c r="Q461" s="18">
        <f t="shared" si="958"/>
        <v>6.4371727397732523E-4</v>
      </c>
      <c r="R461" s="18">
        <f t="shared" si="958"/>
        <v>3.8378354889186122E-4</v>
      </c>
      <c r="S461" s="18">
        <f t="shared" si="958"/>
        <v>1.7667872808424124E-4</v>
      </c>
      <c r="T461" s="18">
        <f t="shared" si="958"/>
        <v>2.8347048314466622E-4</v>
      </c>
      <c r="U461" s="18">
        <f t="shared" si="958"/>
        <v>2.2065778522304045E-4</v>
      </c>
      <c r="V461" s="18">
        <f t="shared" si="958"/>
        <v>7.4391626181743311E-5</v>
      </c>
      <c r="W461" s="18">
        <f t="shared" si="958"/>
        <v>1.4275936513778956E-4</v>
      </c>
      <c r="X461" s="18">
        <f t="shared" si="958"/>
        <v>1.8844095888714807E-4</v>
      </c>
      <c r="Y461" s="18">
        <f t="shared" si="958"/>
        <v>5.7402834570182489E-4</v>
      </c>
      <c r="Z461" s="18">
        <f t="shared" si="958"/>
        <v>4.2588005227163478E-4</v>
      </c>
      <c r="AA461" s="18">
        <f t="shared" si="958"/>
        <v>2.2652495644033496E-3</v>
      </c>
      <c r="AB461" s="18">
        <f t="shared" si="958"/>
        <v>9.3542480129913363E-6</v>
      </c>
      <c r="AC461" s="18">
        <f t="shared" si="958"/>
        <v>4.4877581530937104E-5</v>
      </c>
      <c r="AD461" s="18">
        <f t="shared" si="958"/>
        <v>3.0752436262222487E-5</v>
      </c>
      <c r="AE461" s="18">
        <f t="shared" si="958"/>
        <v>3.4425232065734407E-4</v>
      </c>
      <c r="AF461" s="18">
        <f t="shared" si="958"/>
        <v>0</v>
      </c>
      <c r="AG461" s="18">
        <f t="shared" si="958"/>
        <v>0</v>
      </c>
      <c r="AH461" s="18">
        <f t="shared" si="958"/>
        <v>0</v>
      </c>
      <c r="AI461" s="18">
        <f t="shared" si="958"/>
        <v>0</v>
      </c>
      <c r="AJ461" s="18">
        <f t="shared" si="958"/>
        <v>2.0501624174814992E-5</v>
      </c>
      <c r="AK461" s="18">
        <f t="shared" si="958"/>
        <v>3.1383504741819268E-4</v>
      </c>
      <c r="AL461" s="18">
        <f t="shared" si="958"/>
        <v>8.6046048025206109E-5</v>
      </c>
      <c r="AM461" s="18">
        <f t="shared" si="958"/>
        <v>2.0446032922959839E-4</v>
      </c>
      <c r="AN461" s="18">
        <f t="shared" ref="AN461:AN468" si="959">SUM(AL461,AJ461,AH461,AF461,AD461,AB461,Z461,X461,V461,T461,R461,P461,N461,L461,J461,H461,F461,D461,B461)</f>
        <v>5.4519574087292409E-3</v>
      </c>
      <c r="AO461" s="18">
        <f t="shared" ref="AO461:AO468" si="960">SUM(AM461,AK461,AI461,AG461,AE461,AC461,AA461,Y461,W461,U461,S461,Q461,O461,M461,K461,I461,G461,E461,C461)</f>
        <v>9.6876299615248022E-3</v>
      </c>
    </row>
    <row r="462" spans="1:42">
      <c r="A462" s="15" t="s">
        <v>6</v>
      </c>
      <c r="B462" s="18">
        <f t="shared" ref="B462:AM462" si="961">B399/$C$122</f>
        <v>1.0341623625166891E-3</v>
      </c>
      <c r="C462" s="18">
        <f t="shared" si="961"/>
        <v>1.9008052779064585E-3</v>
      </c>
      <c r="D462" s="18">
        <f t="shared" si="961"/>
        <v>3.2681746292686213E-4</v>
      </c>
      <c r="E462" s="18">
        <f t="shared" si="961"/>
        <v>4.217245466407239E-4</v>
      </c>
      <c r="F462" s="18">
        <f t="shared" si="961"/>
        <v>1.8327348638391935E-4</v>
      </c>
      <c r="G462" s="18">
        <f t="shared" si="961"/>
        <v>1.4689438309427189E-4</v>
      </c>
      <c r="H462" s="18">
        <f t="shared" si="961"/>
        <v>6.1000306107321394E-5</v>
      </c>
      <c r="I462" s="18">
        <f t="shared" si="961"/>
        <v>1.2453228274218378E-4</v>
      </c>
      <c r="J462" s="18">
        <f t="shared" si="961"/>
        <v>6.1221833514136235E-4</v>
      </c>
      <c r="K462" s="18">
        <f t="shared" si="961"/>
        <v>4.2929897075383007E-4</v>
      </c>
      <c r="L462" s="18">
        <f t="shared" si="961"/>
        <v>6.4560267142756101E-4</v>
      </c>
      <c r="M462" s="18">
        <f t="shared" si="961"/>
        <v>7.3205467823801577E-4</v>
      </c>
      <c r="N462" s="18">
        <f t="shared" si="961"/>
        <v>1.7547332019816339E-4</v>
      </c>
      <c r="O462" s="18">
        <f t="shared" si="961"/>
        <v>8.4577926177639121E-4</v>
      </c>
      <c r="P462" s="18">
        <f t="shared" si="961"/>
        <v>1.8424575537419364E-5</v>
      </c>
      <c r="Q462" s="18">
        <f t="shared" si="961"/>
        <v>1.0294002111497349E-4</v>
      </c>
      <c r="R462" s="18">
        <f t="shared" si="961"/>
        <v>2.5508820682850218E-4</v>
      </c>
      <c r="S462" s="18">
        <f t="shared" si="961"/>
        <v>1.677658739970439E-4</v>
      </c>
      <c r="T462" s="18">
        <f t="shared" si="961"/>
        <v>7.7547089414796972E-5</v>
      </c>
      <c r="U462" s="18">
        <f t="shared" si="961"/>
        <v>6.7582499742595644E-5</v>
      </c>
      <c r="V462" s="18">
        <f t="shared" si="961"/>
        <v>1.4652531491932162E-5</v>
      </c>
      <c r="W462" s="18">
        <f t="shared" si="961"/>
        <v>3.2746087378869949E-5</v>
      </c>
      <c r="X462" s="18">
        <f t="shared" si="961"/>
        <v>1.7041282501287575E-4</v>
      </c>
      <c r="Y462" s="18">
        <f t="shared" si="961"/>
        <v>6.0001050851925285E-4</v>
      </c>
      <c r="Z462" s="18">
        <f t="shared" si="961"/>
        <v>2.3361106832187341E-4</v>
      </c>
      <c r="AA462" s="18">
        <f t="shared" si="961"/>
        <v>1.4946527589703381E-3</v>
      </c>
      <c r="AB462" s="18">
        <f t="shared" si="961"/>
        <v>0</v>
      </c>
      <c r="AC462" s="18">
        <f t="shared" si="961"/>
        <v>0</v>
      </c>
      <c r="AD462" s="18">
        <f t="shared" si="961"/>
        <v>1.4421779385459758E-5</v>
      </c>
      <c r="AE462" s="18">
        <f t="shared" si="961"/>
        <v>1.8801062562838608E-4</v>
      </c>
      <c r="AF462" s="18">
        <f t="shared" si="961"/>
        <v>0</v>
      </c>
      <c r="AG462" s="18">
        <f t="shared" si="961"/>
        <v>0</v>
      </c>
      <c r="AH462" s="18">
        <f t="shared" si="961"/>
        <v>0</v>
      </c>
      <c r="AI462" s="18">
        <f t="shared" si="961"/>
        <v>0</v>
      </c>
      <c r="AJ462" s="18">
        <f t="shared" si="961"/>
        <v>5.0476227849109156E-6</v>
      </c>
      <c r="AK462" s="18">
        <f t="shared" si="961"/>
        <v>6.5803718969935108E-5</v>
      </c>
      <c r="AL462" s="18">
        <f t="shared" si="961"/>
        <v>2.7107098594449424E-5</v>
      </c>
      <c r="AM462" s="18">
        <f t="shared" si="961"/>
        <v>1.0037031343349787E-4</v>
      </c>
      <c r="AN462" s="18">
        <f t="shared" si="959"/>
        <v>3.8548607420740991E-3</v>
      </c>
      <c r="AO462" s="18">
        <f t="shared" si="960"/>
        <v>7.420971808906769E-3</v>
      </c>
    </row>
    <row r="463" spans="1:42">
      <c r="A463" s="13" t="s">
        <v>7</v>
      </c>
      <c r="B463" s="18">
        <f t="shared" ref="B463:AM463" si="962">B400/$C$122</f>
        <v>1.7372706312176525E-3</v>
      </c>
      <c r="C463" s="18">
        <f t="shared" si="962"/>
        <v>3.8349265148686371E-3</v>
      </c>
      <c r="D463" s="18">
        <f t="shared" si="962"/>
        <v>4.247945652433417E-4</v>
      </c>
      <c r="E463" s="18">
        <f t="shared" si="962"/>
        <v>6.5785748006057915E-4</v>
      </c>
      <c r="F463" s="18">
        <f t="shared" si="962"/>
        <v>2.4000695100323031E-4</v>
      </c>
      <c r="G463" s="18">
        <f t="shared" si="962"/>
        <v>2.3901846420969268E-4</v>
      </c>
      <c r="H463" s="18">
        <f t="shared" si="962"/>
        <v>7.795738196242527E-5</v>
      </c>
      <c r="I463" s="18">
        <f t="shared" si="962"/>
        <v>1.1367975428188292E-4</v>
      </c>
      <c r="J463" s="18">
        <f t="shared" si="962"/>
        <v>1.3098278098239951E-3</v>
      </c>
      <c r="K463" s="18">
        <f t="shared" si="962"/>
        <v>1.1262962533172753E-3</v>
      </c>
      <c r="L463" s="18">
        <f t="shared" si="962"/>
        <v>1.0368011649053591E-3</v>
      </c>
      <c r="M463" s="18">
        <f t="shared" si="962"/>
        <v>1.4325444115428883E-3</v>
      </c>
      <c r="N463" s="18">
        <f t="shared" si="962"/>
        <v>1.6935656576630201E-4</v>
      </c>
      <c r="O463" s="18">
        <f t="shared" si="962"/>
        <v>1.0922015343657087E-3</v>
      </c>
      <c r="P463" s="18">
        <f t="shared" si="962"/>
        <v>2.6660221045051731E-5</v>
      </c>
      <c r="Q463" s="18">
        <f t="shared" si="962"/>
        <v>1.8255155881921671E-4</v>
      </c>
      <c r="R463" s="18">
        <f t="shared" si="962"/>
        <v>8.3889204800315922E-4</v>
      </c>
      <c r="S463" s="18">
        <f t="shared" si="962"/>
        <v>5.9480605116411279E-4</v>
      </c>
      <c r="T463" s="18">
        <f t="shared" si="962"/>
        <v>1.7198677119090717E-4</v>
      </c>
      <c r="U463" s="18">
        <f t="shared" si="962"/>
        <v>1.0168388804953954E-4</v>
      </c>
      <c r="V463" s="18">
        <f t="shared" si="962"/>
        <v>0</v>
      </c>
      <c r="W463" s="18">
        <f t="shared" si="962"/>
        <v>0</v>
      </c>
      <c r="X463" s="18">
        <f t="shared" si="962"/>
        <v>3.4065501635681243E-4</v>
      </c>
      <c r="Y463" s="18">
        <f t="shared" si="962"/>
        <v>1.4735340095644136E-3</v>
      </c>
      <c r="Z463" s="18">
        <f t="shared" si="962"/>
        <v>2.7967987090452739E-4</v>
      </c>
      <c r="AA463" s="18">
        <f t="shared" si="962"/>
        <v>2.2445998621160881E-3</v>
      </c>
      <c r="AB463" s="18">
        <f t="shared" si="962"/>
        <v>0</v>
      </c>
      <c r="AC463" s="18">
        <f t="shared" si="962"/>
        <v>0</v>
      </c>
      <c r="AD463" s="18">
        <f t="shared" si="962"/>
        <v>0</v>
      </c>
      <c r="AE463" s="18">
        <f t="shared" si="962"/>
        <v>0</v>
      </c>
      <c r="AF463" s="18">
        <f t="shared" si="962"/>
        <v>0</v>
      </c>
      <c r="AG463" s="18">
        <f t="shared" si="962"/>
        <v>0</v>
      </c>
      <c r="AH463" s="18">
        <f t="shared" si="962"/>
        <v>0</v>
      </c>
      <c r="AI463" s="18">
        <f t="shared" si="962"/>
        <v>0</v>
      </c>
      <c r="AJ463" s="18">
        <f t="shared" si="962"/>
        <v>0</v>
      </c>
      <c r="AK463" s="18">
        <f t="shared" si="962"/>
        <v>0</v>
      </c>
      <c r="AL463" s="18">
        <f t="shared" si="962"/>
        <v>0</v>
      </c>
      <c r="AM463" s="18">
        <f t="shared" si="962"/>
        <v>0</v>
      </c>
      <c r="AN463" s="18">
        <f t="shared" si="959"/>
        <v>6.6538889974227643E-3</v>
      </c>
      <c r="AO463" s="18">
        <f t="shared" si="960"/>
        <v>1.3093699782360035E-2</v>
      </c>
    </row>
    <row r="464" spans="1:42">
      <c r="A464" s="15" t="s">
        <v>8</v>
      </c>
      <c r="B464" s="18">
        <f t="shared" ref="B464:AM464" si="963">B401/$C$122</f>
        <v>2.4605559145410624E-3</v>
      </c>
      <c r="C464" s="18">
        <f t="shared" si="963"/>
        <v>2.8929298369664426E-3</v>
      </c>
      <c r="D464" s="18">
        <f t="shared" si="963"/>
        <v>5.4146256634449088E-4</v>
      </c>
      <c r="E464" s="18">
        <f t="shared" si="963"/>
        <v>4.4041124910052263E-4</v>
      </c>
      <c r="F464" s="18">
        <f t="shared" si="963"/>
        <v>3.5987157975633842E-4</v>
      </c>
      <c r="G464" s="18">
        <f t="shared" si="963"/>
        <v>2.0571511883604453E-4</v>
      </c>
      <c r="H464" s="18">
        <f t="shared" si="963"/>
        <v>3.5644206103900897E-4</v>
      </c>
      <c r="I464" s="18">
        <f t="shared" si="963"/>
        <v>8.7208099336384887E-4</v>
      </c>
      <c r="J464" s="18">
        <f t="shared" si="963"/>
        <v>1.0651500831616659E-3</v>
      </c>
      <c r="K464" s="18">
        <f t="shared" si="963"/>
        <v>4.9920697751512253E-4</v>
      </c>
      <c r="L464" s="18">
        <f t="shared" si="963"/>
        <v>1.3564343118134109E-3</v>
      </c>
      <c r="M464" s="18">
        <f t="shared" si="963"/>
        <v>9.5650988694075156E-4</v>
      </c>
      <c r="N464" s="18">
        <f t="shared" si="963"/>
        <v>2.7811503902461237E-4</v>
      </c>
      <c r="O464" s="18">
        <f t="shared" si="963"/>
        <v>1.0509583109495669E-3</v>
      </c>
      <c r="P464" s="18">
        <f t="shared" si="963"/>
        <v>5.4938221815779667E-5</v>
      </c>
      <c r="Q464" s="18">
        <f t="shared" si="963"/>
        <v>2.4099820564207279E-4</v>
      </c>
      <c r="R464" s="18">
        <f t="shared" si="963"/>
        <v>1.0013362088072118E-3</v>
      </c>
      <c r="S464" s="18">
        <f t="shared" si="963"/>
        <v>3.6713139130825981E-4</v>
      </c>
      <c r="T464" s="18">
        <f t="shared" si="963"/>
        <v>3.7859158735023036E-4</v>
      </c>
      <c r="U464" s="18">
        <f t="shared" si="963"/>
        <v>2.3160153290829814E-4</v>
      </c>
      <c r="V464" s="18">
        <f t="shared" si="963"/>
        <v>5.530173642367406E-5</v>
      </c>
      <c r="W464" s="18">
        <f t="shared" si="963"/>
        <v>1.2371902126177145E-4</v>
      </c>
      <c r="X464" s="18">
        <f t="shared" si="963"/>
        <v>6.3056843354874191E-4</v>
      </c>
      <c r="Y464" s="18">
        <f t="shared" si="963"/>
        <v>1.5067446293966689E-3</v>
      </c>
      <c r="Z464" s="18">
        <f t="shared" si="963"/>
        <v>4.0412122510599441E-4</v>
      </c>
      <c r="AA464" s="18">
        <f t="shared" si="963"/>
        <v>1.6352830863438968E-3</v>
      </c>
      <c r="AB464" s="18">
        <f t="shared" si="963"/>
        <v>0</v>
      </c>
      <c r="AC464" s="18">
        <f t="shared" si="963"/>
        <v>0</v>
      </c>
      <c r="AD464" s="18">
        <f t="shared" si="963"/>
        <v>2.0979467945980186E-5</v>
      </c>
      <c r="AE464" s="18">
        <f t="shared" si="963"/>
        <v>1.8423384815458637E-4</v>
      </c>
      <c r="AF464" s="18">
        <f t="shared" si="963"/>
        <v>0</v>
      </c>
      <c r="AG464" s="18">
        <f t="shared" si="963"/>
        <v>0</v>
      </c>
      <c r="AH464" s="18">
        <f t="shared" si="963"/>
        <v>0</v>
      </c>
      <c r="AI464" s="18">
        <f t="shared" si="963"/>
        <v>1.3549461028411445E-4</v>
      </c>
      <c r="AJ464" s="18">
        <f t="shared" si="963"/>
        <v>0</v>
      </c>
      <c r="AK464" s="18">
        <f t="shared" si="963"/>
        <v>0</v>
      </c>
      <c r="AL464" s="18">
        <f t="shared" si="963"/>
        <v>2.9958764754833916E-5</v>
      </c>
      <c r="AM464" s="18">
        <f t="shared" si="963"/>
        <v>4.6979763831755975E-5</v>
      </c>
      <c r="AN464" s="18">
        <f t="shared" si="959"/>
        <v>8.9938272014330363E-3</v>
      </c>
      <c r="AO464" s="18">
        <f t="shared" si="960"/>
        <v>1.1389998462803724E-2</v>
      </c>
    </row>
    <row r="465" spans="1:42">
      <c r="A465" s="13" t="s">
        <v>9</v>
      </c>
      <c r="B465" s="18">
        <f t="shared" ref="B465:AM465" si="964">B402/$C$122</f>
        <v>2.5416951992621754E-3</v>
      </c>
      <c r="C465" s="18">
        <f t="shared" si="964"/>
        <v>3.2899053118994486E-3</v>
      </c>
      <c r="D465" s="18">
        <f t="shared" si="964"/>
        <v>3.791577130774592E-4</v>
      </c>
      <c r="E465" s="18">
        <f t="shared" si="964"/>
        <v>3.4291931685417101E-4</v>
      </c>
      <c r="F465" s="18">
        <f t="shared" si="964"/>
        <v>4.2483791727724994E-4</v>
      </c>
      <c r="G465" s="18">
        <f t="shared" si="964"/>
        <v>2.5255040717083924E-4</v>
      </c>
      <c r="H465" s="18">
        <f t="shared" si="964"/>
        <v>5.4871794946638539E-4</v>
      </c>
      <c r="I465" s="18">
        <f t="shared" si="964"/>
        <v>7.1671606241371769E-4</v>
      </c>
      <c r="J465" s="18">
        <f t="shared" si="964"/>
        <v>1.1080903416482598E-3</v>
      </c>
      <c r="K465" s="18">
        <f t="shared" si="964"/>
        <v>5.8629903747564713E-4</v>
      </c>
      <c r="L465" s="18">
        <f t="shared" si="964"/>
        <v>2.0538552226219329E-3</v>
      </c>
      <c r="M465" s="18">
        <f t="shared" si="964"/>
        <v>1.5868940308515879E-3</v>
      </c>
      <c r="N465" s="18">
        <f t="shared" si="964"/>
        <v>1.348622961185696E-4</v>
      </c>
      <c r="O465" s="18">
        <f t="shared" si="964"/>
        <v>6.0695934169393488E-4</v>
      </c>
      <c r="P465" s="18">
        <f t="shared" si="964"/>
        <v>5.4803023917992184E-5</v>
      </c>
      <c r="Q465" s="18">
        <f t="shared" si="964"/>
        <v>2.336643606474372E-4</v>
      </c>
      <c r="R465" s="18">
        <f t="shared" si="964"/>
        <v>7.0698043430727879E-4</v>
      </c>
      <c r="S465" s="18">
        <f t="shared" si="964"/>
        <v>3.0103746181462071E-4</v>
      </c>
      <c r="T465" s="18">
        <f t="shared" si="964"/>
        <v>4.043914780667762E-4</v>
      </c>
      <c r="U465" s="18">
        <f t="shared" si="964"/>
        <v>3.0537987551686532E-4</v>
      </c>
      <c r="V465" s="18">
        <f t="shared" si="964"/>
        <v>4.7545372637400476E-5</v>
      </c>
      <c r="W465" s="18">
        <f t="shared" si="964"/>
        <v>8.1087927671195237E-5</v>
      </c>
      <c r="X465" s="18">
        <f t="shared" si="964"/>
        <v>1.0862349714224442E-3</v>
      </c>
      <c r="Y465" s="18">
        <f t="shared" si="964"/>
        <v>2.972399166292715E-3</v>
      </c>
      <c r="Z465" s="18">
        <f t="shared" si="964"/>
        <v>4.4381116145711987E-4</v>
      </c>
      <c r="AA465" s="18">
        <f t="shared" si="964"/>
        <v>1.9238214355229259E-3</v>
      </c>
      <c r="AB465" s="18">
        <f t="shared" si="964"/>
        <v>5.4803023917992184E-5</v>
      </c>
      <c r="AC465" s="18">
        <f t="shared" si="964"/>
        <v>2.3366436064743714E-4</v>
      </c>
      <c r="AD465" s="18">
        <f t="shared" si="964"/>
        <v>4.6406643206488392E-5</v>
      </c>
      <c r="AE465" s="18">
        <f t="shared" si="964"/>
        <v>4.6168407553598976E-4</v>
      </c>
      <c r="AF465" s="18">
        <f t="shared" si="964"/>
        <v>2.449174791429049E-5</v>
      </c>
      <c r="AG465" s="18">
        <f t="shared" si="964"/>
        <v>3.1327734539400337E-4</v>
      </c>
      <c r="AH465" s="18">
        <f t="shared" si="964"/>
        <v>0</v>
      </c>
      <c r="AI465" s="18">
        <f t="shared" si="964"/>
        <v>0</v>
      </c>
      <c r="AJ465" s="18">
        <f t="shared" si="964"/>
        <v>1.6378815249348842E-5</v>
      </c>
      <c r="AK465" s="18">
        <f t="shared" si="964"/>
        <v>1.6294732077740815E-4</v>
      </c>
      <c r="AL465" s="18">
        <f t="shared" si="964"/>
        <v>0</v>
      </c>
      <c r="AM465" s="18">
        <f t="shared" si="964"/>
        <v>0</v>
      </c>
      <c r="AN465" s="18">
        <f t="shared" si="959"/>
        <v>1.0077063311569164E-2</v>
      </c>
      <c r="AO465" s="18">
        <f t="shared" si="960"/>
        <v>1.4371206838179943E-2</v>
      </c>
    </row>
    <row r="466" spans="1:42">
      <c r="A466" s="15" t="s">
        <v>10</v>
      </c>
      <c r="B466" s="18">
        <f t="shared" ref="B466:AM466" si="965">B403/$C$122</f>
        <v>2.2726637651296609E-3</v>
      </c>
      <c r="C466" s="18">
        <f t="shared" si="965"/>
        <v>2.3489665402662177E-3</v>
      </c>
      <c r="D466" s="18">
        <f t="shared" si="965"/>
        <v>7.6005765735769407E-4</v>
      </c>
      <c r="E466" s="18">
        <f t="shared" si="965"/>
        <v>6.3698521656690456E-4</v>
      </c>
      <c r="F466" s="18">
        <f t="shared" si="965"/>
        <v>5.848246483749701E-4</v>
      </c>
      <c r="G466" s="18">
        <f t="shared" si="965"/>
        <v>2.7651728682603791E-4</v>
      </c>
      <c r="H466" s="18">
        <f t="shared" si="965"/>
        <v>7.385392667417066E-4</v>
      </c>
      <c r="I466" s="18">
        <f t="shared" si="965"/>
        <v>5.6324345891057735E-4</v>
      </c>
      <c r="J466" s="18">
        <f t="shared" si="965"/>
        <v>1.2762859943115255E-3</v>
      </c>
      <c r="K466" s="18">
        <f t="shared" si="965"/>
        <v>5.6895016985009138E-4</v>
      </c>
      <c r="L466" s="18">
        <f t="shared" si="965"/>
        <v>2.3324823817138453E-3</v>
      </c>
      <c r="M466" s="18">
        <f t="shared" si="965"/>
        <v>1.4319243141252549E-3</v>
      </c>
      <c r="N466" s="18">
        <f t="shared" si="965"/>
        <v>1.4542761515179444E-4</v>
      </c>
      <c r="O466" s="18">
        <f t="shared" si="965"/>
        <v>5.4972623488237424E-4</v>
      </c>
      <c r="P466" s="18">
        <f t="shared" si="965"/>
        <v>7.7999258306810033E-5</v>
      </c>
      <c r="Q466" s="18">
        <f t="shared" si="965"/>
        <v>2.7932445396019827E-4</v>
      </c>
      <c r="R466" s="18">
        <f t="shared" si="965"/>
        <v>8.699341670075077E-4</v>
      </c>
      <c r="S466" s="18">
        <f t="shared" si="965"/>
        <v>3.1786791926059012E-4</v>
      </c>
      <c r="T466" s="18">
        <f t="shared" si="965"/>
        <v>3.9813760329026227E-4</v>
      </c>
      <c r="U466" s="18">
        <f t="shared" si="965"/>
        <v>2.3696069072040609E-4</v>
      </c>
      <c r="V466" s="18">
        <f t="shared" si="965"/>
        <v>1.240611037542484E-4</v>
      </c>
      <c r="W466" s="18">
        <f t="shared" si="965"/>
        <v>1.7771092092976678E-4</v>
      </c>
      <c r="X466" s="18">
        <f t="shared" si="965"/>
        <v>1.4683817894474015E-3</v>
      </c>
      <c r="Y466" s="18">
        <f t="shared" si="965"/>
        <v>3.3294158753573184E-3</v>
      </c>
      <c r="Z466" s="18">
        <f t="shared" si="965"/>
        <v>4.0262605131286661E-4</v>
      </c>
      <c r="AA466" s="18">
        <f t="shared" si="965"/>
        <v>1.5744571441697619E-3</v>
      </c>
      <c r="AB466" s="18">
        <f t="shared" si="965"/>
        <v>1.1142751186687148E-4</v>
      </c>
      <c r="AC466" s="18">
        <f t="shared" si="965"/>
        <v>3.9903493422885464E-4</v>
      </c>
      <c r="AD466" s="18">
        <f t="shared" si="965"/>
        <v>0</v>
      </c>
      <c r="AE466" s="18">
        <f t="shared" si="965"/>
        <v>0</v>
      </c>
      <c r="AF466" s="18">
        <f t="shared" si="965"/>
        <v>0</v>
      </c>
      <c r="AG466" s="18">
        <f t="shared" si="965"/>
        <v>0</v>
      </c>
      <c r="AH466" s="18">
        <f t="shared" si="965"/>
        <v>0</v>
      </c>
      <c r="AI466" s="18">
        <f t="shared" si="965"/>
        <v>0</v>
      </c>
      <c r="AJ466" s="18">
        <f t="shared" si="965"/>
        <v>2.1368787174282517E-5</v>
      </c>
      <c r="AK466" s="18">
        <f t="shared" si="965"/>
        <v>4.2327502163164355E-4</v>
      </c>
      <c r="AL466" s="18">
        <f t="shared" si="965"/>
        <v>0</v>
      </c>
      <c r="AM466" s="18">
        <f t="shared" si="965"/>
        <v>0</v>
      </c>
      <c r="AN466" s="18">
        <f t="shared" si="959"/>
        <v>1.1584217600941447E-2</v>
      </c>
      <c r="AO466" s="18">
        <f t="shared" si="960"/>
        <v>1.3114360181685998E-2</v>
      </c>
    </row>
    <row r="467" spans="1:42">
      <c r="A467" s="13" t="s">
        <v>11</v>
      </c>
      <c r="B467" s="18">
        <f t="shared" ref="B467:AM467" si="966">B404/$C$122</f>
        <v>2.1295502335126641E-3</v>
      </c>
      <c r="C467" s="18">
        <f t="shared" si="966"/>
        <v>1.1806397365869217E-3</v>
      </c>
      <c r="D467" s="18">
        <f t="shared" si="966"/>
        <v>8.1836278017238492E-4</v>
      </c>
      <c r="E467" s="18">
        <f t="shared" si="966"/>
        <v>3.3599597546932837E-4</v>
      </c>
      <c r="F467" s="18">
        <f t="shared" si="966"/>
        <v>8.9865096786210239E-4</v>
      </c>
      <c r="G467" s="18">
        <f t="shared" si="966"/>
        <v>2.0634644315416841E-4</v>
      </c>
      <c r="H467" s="18">
        <f t="shared" si="966"/>
        <v>8.1417628031196711E-4</v>
      </c>
      <c r="I467" s="18">
        <f t="shared" si="966"/>
        <v>5.7971140027209423E-4</v>
      </c>
      <c r="J467" s="18">
        <f t="shared" si="966"/>
        <v>7.7616316312797767E-4</v>
      </c>
      <c r="K467" s="18">
        <f t="shared" si="966"/>
        <v>1.7892287176743844E-4</v>
      </c>
      <c r="L467" s="18">
        <f t="shared" si="966"/>
        <v>2.9522638102613828E-3</v>
      </c>
      <c r="M467" s="18">
        <f t="shared" si="966"/>
        <v>9.576184221009264E-4</v>
      </c>
      <c r="N467" s="18">
        <f t="shared" si="966"/>
        <v>2.6523693544888894E-4</v>
      </c>
      <c r="O467" s="18">
        <f t="shared" si="966"/>
        <v>5.1831140564321046E-4</v>
      </c>
      <c r="P467" s="18">
        <f t="shared" si="966"/>
        <v>2.7435527874750885E-4</v>
      </c>
      <c r="Q467" s="18">
        <f t="shared" si="966"/>
        <v>5.0791260290126712E-4</v>
      </c>
      <c r="R467" s="18">
        <f t="shared" si="966"/>
        <v>6.3001337627084501E-4</v>
      </c>
      <c r="S467" s="18">
        <f t="shared" si="966"/>
        <v>1.0231058961889551E-4</v>
      </c>
      <c r="T467" s="18">
        <f t="shared" si="966"/>
        <v>5.4332588980190489E-4</v>
      </c>
      <c r="U467" s="18">
        <f t="shared" si="966"/>
        <v>2.0117131930011257E-4</v>
      </c>
      <c r="V467" s="18">
        <f t="shared" si="966"/>
        <v>0</v>
      </c>
      <c r="W467" s="18">
        <f t="shared" si="966"/>
        <v>0</v>
      </c>
      <c r="X467" s="18">
        <f t="shared" si="966"/>
        <v>2.8878441671753505E-3</v>
      </c>
      <c r="Y467" s="18">
        <f t="shared" si="966"/>
        <v>3.4091280670939428E-3</v>
      </c>
      <c r="Z467" s="18">
        <f t="shared" si="966"/>
        <v>8.6384093432000412E-4</v>
      </c>
      <c r="AA467" s="18">
        <f t="shared" si="966"/>
        <v>1.7314647051600877E-3</v>
      </c>
      <c r="AB467" s="18">
        <f t="shared" si="966"/>
        <v>6.8588819686877213E-5</v>
      </c>
      <c r="AC467" s="18">
        <f t="shared" si="966"/>
        <v>3.7026356137236923E-4</v>
      </c>
      <c r="AD467" s="18">
        <f t="shared" si="966"/>
        <v>3.7581380188487055E-5</v>
      </c>
      <c r="AE467" s="18">
        <f t="shared" si="966"/>
        <v>1.6233986461530676E-4</v>
      </c>
      <c r="AF467" s="18">
        <f t="shared" si="966"/>
        <v>2.4398108411965839E-4</v>
      </c>
      <c r="AG467" s="18">
        <f t="shared" si="966"/>
        <v>1.7024152879817095E-4</v>
      </c>
      <c r="AH467" s="18">
        <f t="shared" si="966"/>
        <v>1.1675433257160751E-4</v>
      </c>
      <c r="AI467" s="18">
        <f t="shared" si="966"/>
        <v>7.2048910725255259E-5</v>
      </c>
      <c r="AJ467" s="18">
        <f t="shared" si="966"/>
        <v>3.7581380188487055E-5</v>
      </c>
      <c r="AK467" s="18">
        <f t="shared" si="966"/>
        <v>1.6233986461530676E-4</v>
      </c>
      <c r="AL467" s="18">
        <f t="shared" si="966"/>
        <v>0</v>
      </c>
      <c r="AM467" s="18">
        <f t="shared" si="966"/>
        <v>0</v>
      </c>
      <c r="AN467" s="18">
        <f t="shared" si="959"/>
        <v>1.4358270813768097E-2</v>
      </c>
      <c r="AO467" s="18">
        <f t="shared" si="960"/>
        <v>1.0846767269194804E-2</v>
      </c>
    </row>
    <row r="468" spans="1:42">
      <c r="A468" s="15" t="s">
        <v>12</v>
      </c>
      <c r="B468" s="18">
        <f t="shared" ref="B468:AM468" si="967">B405/$C$122</f>
        <v>1.6439785426709346E-3</v>
      </c>
      <c r="C468" s="18">
        <f t="shared" si="967"/>
        <v>1.8074182123336447E-3</v>
      </c>
      <c r="D468" s="18">
        <f t="shared" si="967"/>
        <v>3.3050354816085205E-4</v>
      </c>
      <c r="E468" s="18">
        <f t="shared" si="967"/>
        <v>2.8736189643910489E-4</v>
      </c>
      <c r="F468" s="18">
        <f t="shared" si="967"/>
        <v>3.6399442834649323E-4</v>
      </c>
      <c r="G468" s="18">
        <f t="shared" si="967"/>
        <v>1.6422315771857352E-4</v>
      </c>
      <c r="H468" s="18">
        <f t="shared" si="967"/>
        <v>3.2494548737228049E-4</v>
      </c>
      <c r="I468" s="18">
        <f t="shared" si="967"/>
        <v>2.5172362712779157E-4</v>
      </c>
      <c r="J468" s="18">
        <f t="shared" si="967"/>
        <v>1.122693508564646E-3</v>
      </c>
      <c r="K468" s="18">
        <f t="shared" si="967"/>
        <v>5.1043221548076442E-4</v>
      </c>
      <c r="L468" s="18">
        <f t="shared" si="967"/>
        <v>2.8957364437882556E-3</v>
      </c>
      <c r="M468" s="18">
        <f t="shared" si="967"/>
        <v>1.9420663523187394E-3</v>
      </c>
      <c r="N468" s="18">
        <f t="shared" si="967"/>
        <v>1.2367860588247028E-4</v>
      </c>
      <c r="O468" s="18">
        <f t="shared" si="967"/>
        <v>2.6088403796671415E-4</v>
      </c>
      <c r="P468" s="18">
        <f t="shared" si="967"/>
        <v>1.5174507832028101E-4</v>
      </c>
      <c r="Q468" s="18">
        <f t="shared" si="967"/>
        <v>6.8792205586193931E-4</v>
      </c>
      <c r="R468" s="18">
        <f t="shared" si="967"/>
        <v>1.3396027525866771E-3</v>
      </c>
      <c r="S468" s="18">
        <f t="shared" si="967"/>
        <v>4.7582809004614087E-4</v>
      </c>
      <c r="T468" s="18">
        <f t="shared" si="967"/>
        <v>3.3010746730978012E-4</v>
      </c>
      <c r="U468" s="18">
        <f t="shared" si="967"/>
        <v>2.4015671503380001E-4</v>
      </c>
      <c r="V468" s="18">
        <f t="shared" si="967"/>
        <v>4.9978861591365507E-4</v>
      </c>
      <c r="W468" s="18">
        <f t="shared" si="967"/>
        <v>8.8788780719693849E-4</v>
      </c>
      <c r="X468" s="18">
        <f t="shared" si="967"/>
        <v>1.7273723319291391E-3</v>
      </c>
      <c r="Y468" s="18">
        <f t="shared" si="967"/>
        <v>4.0221029610432862E-3</v>
      </c>
      <c r="Z468" s="18">
        <f t="shared" si="967"/>
        <v>5.527186117131542E-4</v>
      </c>
      <c r="AA468" s="18">
        <f t="shared" si="967"/>
        <v>2.2775552455022484E-3</v>
      </c>
      <c r="AB468" s="18">
        <f t="shared" si="967"/>
        <v>8.3344754879460339E-5</v>
      </c>
      <c r="AC468" s="18">
        <f t="shared" si="967"/>
        <v>3.0317100534362049E-4</v>
      </c>
      <c r="AD468" s="18">
        <f t="shared" si="967"/>
        <v>2.401036430103659E-4</v>
      </c>
      <c r="AE468" s="18">
        <f t="shared" si="967"/>
        <v>0</v>
      </c>
      <c r="AF468" s="18">
        <f t="shared" si="967"/>
        <v>7.4494382993925144E-5</v>
      </c>
      <c r="AG468" s="18">
        <f t="shared" si="967"/>
        <v>8.1293191217795885E-4</v>
      </c>
      <c r="AH468" s="18">
        <f t="shared" si="967"/>
        <v>2.8374482236956714E-4</v>
      </c>
      <c r="AI468" s="18">
        <f t="shared" si="967"/>
        <v>3.4404565783510563E-4</v>
      </c>
      <c r="AJ468" s="18">
        <f t="shared" si="967"/>
        <v>0</v>
      </c>
      <c r="AK468" s="18">
        <f t="shared" si="967"/>
        <v>0</v>
      </c>
      <c r="AL468" s="18">
        <f t="shared" si="967"/>
        <v>0</v>
      </c>
      <c r="AM468" s="18">
        <f t="shared" si="967"/>
        <v>0</v>
      </c>
      <c r="AN468" s="18">
        <f t="shared" si="959"/>
        <v>1.2088553025811938E-2</v>
      </c>
      <c r="AO468" s="18">
        <f t="shared" si="960"/>
        <v>1.5275710949426372E-2</v>
      </c>
    </row>
    <row r="469" spans="1:42">
      <c r="B469" s="21"/>
      <c r="C469" s="21"/>
      <c r="D469" s="21"/>
      <c r="E469" s="21"/>
      <c r="F469" s="21"/>
      <c r="G469" s="21"/>
      <c r="H469" s="21"/>
      <c r="I469" s="21"/>
    </row>
    <row r="470" spans="1:42" ht="22.5">
      <c r="B470" s="16" t="s">
        <v>37</v>
      </c>
      <c r="C470" s="25"/>
      <c r="D470" s="16" t="s">
        <v>38</v>
      </c>
      <c r="E470" s="16"/>
      <c r="F470" s="16" t="s">
        <v>154</v>
      </c>
      <c r="G470" s="16"/>
      <c r="H470" s="16" t="s">
        <v>39</v>
      </c>
      <c r="I470" s="16"/>
      <c r="J470" s="16" t="s">
        <v>40</v>
      </c>
      <c r="K470" s="16"/>
      <c r="L470" s="16" t="s">
        <v>51</v>
      </c>
      <c r="M470" s="16"/>
      <c r="N470" s="16" t="s">
        <v>158</v>
      </c>
      <c r="O470" s="16"/>
      <c r="P470" s="16" t="s">
        <v>159</v>
      </c>
      <c r="Q470" s="16"/>
      <c r="R470" s="16" t="s">
        <v>161</v>
      </c>
      <c r="S470" s="16"/>
      <c r="T470" s="16" t="s">
        <v>55</v>
      </c>
      <c r="U470" s="16"/>
      <c r="V470" s="16" t="s">
        <v>163</v>
      </c>
      <c r="W470" s="16"/>
      <c r="X470" s="16" t="s">
        <v>165</v>
      </c>
      <c r="Y470" s="16"/>
      <c r="Z470" s="16" t="s">
        <v>167</v>
      </c>
      <c r="AA470" s="16"/>
      <c r="AB470" s="16" t="s">
        <v>169</v>
      </c>
      <c r="AC470" s="16"/>
      <c r="AD470" s="16" t="s">
        <v>171</v>
      </c>
      <c r="AE470" s="16"/>
      <c r="AF470" s="16" t="s">
        <v>173</v>
      </c>
      <c r="AG470" s="16"/>
      <c r="AH470" s="16" t="s">
        <v>174</v>
      </c>
      <c r="AI470" s="16"/>
      <c r="AJ470" s="16" t="s">
        <v>61</v>
      </c>
      <c r="AK470" s="16"/>
      <c r="AL470" s="16" t="s">
        <v>175</v>
      </c>
      <c r="AM470" s="16"/>
      <c r="AN470" s="23" t="s">
        <v>177</v>
      </c>
      <c r="AO470" s="23"/>
    </row>
    <row r="471" spans="1:42">
      <c r="A471" s="22" t="s">
        <v>25</v>
      </c>
      <c r="B471" s="16" t="s">
        <v>30</v>
      </c>
      <c r="C471" s="16" t="s">
        <v>31</v>
      </c>
      <c r="D471" s="16" t="s">
        <v>30</v>
      </c>
      <c r="E471" s="16" t="s">
        <v>31</v>
      </c>
      <c r="F471" s="16" t="s">
        <v>30</v>
      </c>
      <c r="G471" s="16" t="s">
        <v>31</v>
      </c>
      <c r="H471" s="16" t="s">
        <v>30</v>
      </c>
      <c r="I471" s="16" t="s">
        <v>31</v>
      </c>
      <c r="J471" s="16" t="s">
        <v>30</v>
      </c>
      <c r="K471" s="16" t="s">
        <v>31</v>
      </c>
      <c r="L471" s="16" t="s">
        <v>30</v>
      </c>
      <c r="M471" s="16" t="s">
        <v>31</v>
      </c>
      <c r="N471" s="16" t="s">
        <v>30</v>
      </c>
      <c r="O471" s="16" t="s">
        <v>31</v>
      </c>
      <c r="P471" s="16" t="s">
        <v>30</v>
      </c>
      <c r="Q471" s="16" t="s">
        <v>31</v>
      </c>
      <c r="R471" s="16" t="s">
        <v>30</v>
      </c>
      <c r="S471" s="16" t="s">
        <v>31</v>
      </c>
      <c r="T471" s="16" t="s">
        <v>30</v>
      </c>
      <c r="U471" s="16" t="s">
        <v>31</v>
      </c>
      <c r="V471" s="16" t="s">
        <v>30</v>
      </c>
      <c r="W471" s="16" t="s">
        <v>31</v>
      </c>
      <c r="X471" s="16" t="s">
        <v>30</v>
      </c>
      <c r="Y471" s="16" t="s">
        <v>31</v>
      </c>
      <c r="Z471" s="16" t="s">
        <v>30</v>
      </c>
      <c r="AA471" s="16" t="s">
        <v>31</v>
      </c>
      <c r="AB471" s="16" t="s">
        <v>30</v>
      </c>
      <c r="AC471" s="16" t="s">
        <v>31</v>
      </c>
      <c r="AD471" s="16" t="s">
        <v>30</v>
      </c>
      <c r="AE471" s="16" t="s">
        <v>31</v>
      </c>
      <c r="AF471" s="16" t="s">
        <v>30</v>
      </c>
      <c r="AG471" s="16" t="s">
        <v>31</v>
      </c>
      <c r="AH471" s="16" t="s">
        <v>30</v>
      </c>
      <c r="AI471" s="16" t="s">
        <v>31</v>
      </c>
      <c r="AJ471" s="16" t="s">
        <v>30</v>
      </c>
      <c r="AK471" s="16" t="s">
        <v>31</v>
      </c>
      <c r="AL471" s="16" t="s">
        <v>30</v>
      </c>
      <c r="AM471" s="16" t="s">
        <v>31</v>
      </c>
      <c r="AN471" s="23" t="s">
        <v>30</v>
      </c>
      <c r="AO471" s="23" t="s">
        <v>31</v>
      </c>
    </row>
    <row r="472" spans="1:42">
      <c r="A472" s="11" t="s">
        <v>5</v>
      </c>
      <c r="B472" s="18">
        <f>SUM(B473:B480)</f>
        <v>8.2864853216226822E-4</v>
      </c>
      <c r="C472" s="18">
        <f>SUM(C473:C480)</f>
        <v>9.8506083859788368E-4</v>
      </c>
      <c r="D472" s="18">
        <f t="shared" ref="D472" si="968">SUM(D473:D480)</f>
        <v>2.1887168283003696E-4</v>
      </c>
      <c r="E472" s="18">
        <f t="shared" ref="E472" si="969">SUM(E473:E480)</f>
        <v>1.8738276273720067E-4</v>
      </c>
      <c r="F472" s="18">
        <f t="shared" ref="F472" si="970">SUM(F473:F480)</f>
        <v>1.676262549724576E-4</v>
      </c>
      <c r="G472" s="18">
        <f t="shared" ref="G472" si="971">SUM(G473:G480)</f>
        <v>9.0477798274439452E-5</v>
      </c>
      <c r="H472" s="18">
        <f t="shared" ref="H472" si="972">SUM(H473:H480)</f>
        <v>1.3003842842723725E-4</v>
      </c>
      <c r="I472" s="18">
        <f t="shared" ref="I472" si="973">SUM(I473:I480)</f>
        <v>2.1742439259453961E-4</v>
      </c>
      <c r="J472" s="18">
        <f t="shared" ref="J472" si="974">SUM(J473:J480)</f>
        <v>4.4844575308404625E-4</v>
      </c>
      <c r="K472" s="18">
        <f t="shared" ref="K472" si="975">SUM(K473:K480)</f>
        <v>2.1546443898882482E-4</v>
      </c>
      <c r="L472" s="18">
        <f t="shared" ref="L472" si="976">SUM(L473:L480)</f>
        <v>7.1097176355867789E-4</v>
      </c>
      <c r="M472" s="18">
        <f t="shared" ref="M472" si="977">SUM(M473:M480)</f>
        <v>5.5413897402689226E-4</v>
      </c>
      <c r="N472" s="18">
        <f t="shared" ref="N472" si="978">SUM(N473:N480)</f>
        <v>9.6758808250896141E-5</v>
      </c>
      <c r="O472" s="18">
        <f t="shared" ref="O472" si="979">SUM(O473:O480)</f>
        <v>3.3018479978679481E-4</v>
      </c>
      <c r="P472" s="18">
        <f t="shared" ref="P472" si="980">SUM(P473:P480)</f>
        <v>4.1578954049651266E-5</v>
      </c>
      <c r="Q472" s="18">
        <f t="shared" ref="Q472" si="981">SUM(Q473:Q480)</f>
        <v>1.9313103926905337E-4</v>
      </c>
      <c r="R472" s="18">
        <f t="shared" ref="R472" si="982">SUM(R473:R480)</f>
        <v>3.5673628549459749E-4</v>
      </c>
      <c r="S472" s="18">
        <f t="shared" ref="S472" si="983">SUM(S473:S480)</f>
        <v>1.4128347534824885E-4</v>
      </c>
      <c r="T472" s="18">
        <f t="shared" ref="T472" si="984">SUM(T473:T480)</f>
        <v>1.3576614526314903E-4</v>
      </c>
      <c r="U472" s="18">
        <f t="shared" ref="U472" si="985">SUM(U473:U480)</f>
        <v>9.3533821866314344E-5</v>
      </c>
      <c r="V472" s="18">
        <f t="shared" ref="V472" si="986">SUM(V473:V480)</f>
        <v>5.3232795110087899E-5</v>
      </c>
      <c r="W472" s="18">
        <f t="shared" ref="W472" si="987">SUM(W473:W480)</f>
        <v>1.2287609345272406E-4</v>
      </c>
      <c r="X472" s="18">
        <f t="shared" ref="X472" si="988">SUM(X473:X480)</f>
        <v>4.0184884859662912E-4</v>
      </c>
      <c r="Y472" s="18">
        <f t="shared" ref="Y472" si="989">SUM(Y473:Y480)</f>
        <v>1.1146194973514281E-3</v>
      </c>
      <c r="Z472" s="18">
        <f t="shared" ref="Z472" si="990">SUM(Z473:Z480)</f>
        <v>2.0003914242293101E-4</v>
      </c>
      <c r="AA472" s="18">
        <f t="shared" ref="AA472" si="991">SUM(AA473:AA480)</f>
        <v>8.8384275027778491E-4</v>
      </c>
      <c r="AB472" s="18">
        <f t="shared" ref="AB472" si="992">SUM(AB473:AB480)</f>
        <v>1.0931653829042734E-5</v>
      </c>
      <c r="AC472" s="18">
        <f t="shared" ref="AC472" si="993">SUM(AC473:AC480)</f>
        <v>7.693750263552001E-5</v>
      </c>
      <c r="AD472" s="18">
        <f t="shared" ref="AD472" si="994">SUM(AD473:AD480)</f>
        <v>2.7405661101149023E-5</v>
      </c>
      <c r="AE472" s="18">
        <f t="shared" ref="AE472" si="995">SUM(AE473:AE480)</f>
        <v>7.0751168221774063E-5</v>
      </c>
      <c r="AF472" s="18">
        <f t="shared" ref="AF472" si="996">SUM(AF473:AF480)</f>
        <v>1.658303428011425E-5</v>
      </c>
      <c r="AG472" s="18">
        <f t="shared" ref="AG472" si="997">SUM(AG473:AG480)</f>
        <v>1.1376522266912551E-4</v>
      </c>
      <c r="AH472" s="18">
        <f t="shared" ref="AH472" si="998">SUM(AH473:AH480)</f>
        <v>2.7388922403990645E-5</v>
      </c>
      <c r="AI472" s="18">
        <f t="shared" ref="AI472" si="999">SUM(AI473:AI480)</f>
        <v>6.1941035757795266E-5</v>
      </c>
      <c r="AJ472" s="18">
        <f t="shared" ref="AJ472" si="1000">SUM(AJ473:AJ480)</f>
        <v>3.5068579981097286E-6</v>
      </c>
      <c r="AK472" s="18">
        <f t="shared" ref="AK472" si="1001">SUM(AK473:AK480)</f>
        <v>3.4242268653700897E-5</v>
      </c>
      <c r="AL472" s="18">
        <f t="shared" ref="AL472" si="1002">SUM(AL473:AL480)</f>
        <v>1.1492293432618897E-5</v>
      </c>
      <c r="AM472" s="18">
        <f t="shared" ref="AM472" si="1003">SUM(AM473:AM480)</f>
        <v>1.9818941930392614E-5</v>
      </c>
      <c r="AN472" s="18">
        <f t="shared" ref="AN472" si="1004">SUM(AN473:AN480)</f>
        <v>3.8878718172676912E-3</v>
      </c>
      <c r="AO472" s="18">
        <f t="shared" ref="AO472" si="1005">SUM(AO473:AO480)</f>
        <v>5.5068768224404369E-3</v>
      </c>
      <c r="AP472" s="18">
        <f>SUM(AN472:AO472)</f>
        <v>9.3947486397081281E-3</v>
      </c>
    </row>
    <row r="473" spans="1:42">
      <c r="A473" s="13" t="s">
        <v>13</v>
      </c>
      <c r="B473" s="18">
        <f>B410/$C$122</f>
        <v>5.9435811621208489E-5</v>
      </c>
      <c r="C473" s="18">
        <f>C410/$C$122</f>
        <v>5.4529413967557383E-5</v>
      </c>
      <c r="D473" s="18">
        <f t="shared" ref="D473:AM473" si="1006">D410/$C$122</f>
        <v>2.7708590766073339E-5</v>
      </c>
      <c r="E473" s="18">
        <f t="shared" si="1006"/>
        <v>1.925942127686056E-5</v>
      </c>
      <c r="F473" s="18">
        <f t="shared" si="1006"/>
        <v>1.6636831113245403E-5</v>
      </c>
      <c r="G473" s="18">
        <f t="shared" si="1006"/>
        <v>7.2487343805605075E-6</v>
      </c>
      <c r="H473" s="18">
        <f t="shared" si="1006"/>
        <v>3.8829658143500226E-6</v>
      </c>
      <c r="I473" s="18">
        <f t="shared" si="1006"/>
        <v>5.368737920523553E-6</v>
      </c>
      <c r="J473" s="18">
        <f t="shared" si="1006"/>
        <v>4.9368966266745598E-5</v>
      </c>
      <c r="K473" s="18">
        <f t="shared" si="1006"/>
        <v>1.82873814068444E-5</v>
      </c>
      <c r="L473" s="18">
        <f t="shared" si="1006"/>
        <v>3.1659903230888008E-5</v>
      </c>
      <c r="M473" s="18">
        <f t="shared" si="1006"/>
        <v>1.8435543232368558E-5</v>
      </c>
      <c r="N473" s="18">
        <f t="shared" si="1006"/>
        <v>1.0754166029742754E-5</v>
      </c>
      <c r="O473" s="18">
        <f t="shared" si="1006"/>
        <v>3.0292871407624231E-5</v>
      </c>
      <c r="P473" s="18">
        <f t="shared" si="1006"/>
        <v>6.7743105779357726E-6</v>
      </c>
      <c r="Q473" s="18">
        <f t="shared" si="1006"/>
        <v>2.0760584290812376E-5</v>
      </c>
      <c r="R473" s="18">
        <f t="shared" si="1006"/>
        <v>2.0039933013168782E-5</v>
      </c>
      <c r="S473" s="18">
        <f t="shared" si="1006"/>
        <v>5.6980817123692939E-6</v>
      </c>
      <c r="T473" s="18">
        <f t="shared" si="1006"/>
        <v>1.4801909852134809E-5</v>
      </c>
      <c r="U473" s="18">
        <f t="shared" si="1006"/>
        <v>7.1164542800637516E-6</v>
      </c>
      <c r="V473" s="18">
        <f t="shared" si="1006"/>
        <v>3.8844896028695937E-6</v>
      </c>
      <c r="W473" s="18">
        <f t="shared" si="1006"/>
        <v>4.604145256090084E-6</v>
      </c>
      <c r="X473" s="18">
        <f t="shared" si="1006"/>
        <v>9.8397761028047661E-6</v>
      </c>
      <c r="Y473" s="18">
        <f t="shared" si="1006"/>
        <v>1.8513040333104536E-5</v>
      </c>
      <c r="Z473" s="18">
        <f t="shared" si="1006"/>
        <v>2.2238075977491103E-5</v>
      </c>
      <c r="AA473" s="18">
        <f t="shared" si="1006"/>
        <v>7.305676952080412E-5</v>
      </c>
      <c r="AB473" s="18">
        <f t="shared" si="1006"/>
        <v>4.8844851247580134E-7</v>
      </c>
      <c r="AC473" s="18">
        <f t="shared" si="1006"/>
        <v>1.4473509595046897E-6</v>
      </c>
      <c r="AD473" s="18">
        <f t="shared" si="1006"/>
        <v>1.6057925475600041E-6</v>
      </c>
      <c r="AE473" s="18">
        <f t="shared" si="1006"/>
        <v>1.1102512872081652E-5</v>
      </c>
      <c r="AF473" s="18">
        <f t="shared" si="1006"/>
        <v>0</v>
      </c>
      <c r="AG473" s="18">
        <f t="shared" si="1006"/>
        <v>0</v>
      </c>
      <c r="AH473" s="18">
        <f t="shared" si="1006"/>
        <v>0</v>
      </c>
      <c r="AI473" s="18">
        <f t="shared" si="1006"/>
        <v>0</v>
      </c>
      <c r="AJ473" s="18">
        <f t="shared" si="1006"/>
        <v>1.0705283650400029E-6</v>
      </c>
      <c r="AK473" s="18">
        <f t="shared" si="1006"/>
        <v>1.0121522629150377E-5</v>
      </c>
      <c r="AL473" s="18">
        <f t="shared" si="1006"/>
        <v>4.4930457375047793E-6</v>
      </c>
      <c r="AM473" s="18">
        <f t="shared" si="1006"/>
        <v>6.5940686551280057E-6</v>
      </c>
      <c r="AN473" s="18">
        <f t="shared" ref="AN473:AN480" si="1007">SUM(AL473,AJ473,AH473,AF473,AD473,AB473,Z473,X473,V473,T473,R473,P473,N473,L473,J473,H473,F473,D473,B473)</f>
        <v>2.8468354513123902E-4</v>
      </c>
      <c r="AO473" s="18">
        <f t="shared" ref="AO473:AO480" si="1008">SUM(AM473,AK473,AI473,AG473,AE473,AC473,AA473,Y473,W473,U473,S473,Q473,O473,M473,K473,I473,G473,E473,C473)</f>
        <v>3.1243663410144808E-4</v>
      </c>
    </row>
    <row r="474" spans="1:42">
      <c r="A474" s="15" t="s">
        <v>6</v>
      </c>
      <c r="B474" s="18">
        <f t="shared" ref="B474:AM474" si="1009">B411/$C$122</f>
        <v>1.1699156646674773E-4</v>
      </c>
      <c r="C474" s="18">
        <f t="shared" si="1009"/>
        <v>1.4651434955945976E-4</v>
      </c>
      <c r="D474" s="18">
        <f t="shared" si="1009"/>
        <v>3.6971841484788915E-5</v>
      </c>
      <c r="E474" s="18">
        <f t="shared" si="1009"/>
        <v>3.2506589897718302E-5</v>
      </c>
      <c r="F474" s="18">
        <f t="shared" si="1009"/>
        <v>2.0733158584207194E-5</v>
      </c>
      <c r="G474" s="18">
        <f t="shared" si="1009"/>
        <v>1.1322640589834518E-5</v>
      </c>
      <c r="H474" s="18">
        <f t="shared" si="1009"/>
        <v>6.9007746028191775E-6</v>
      </c>
      <c r="I474" s="18">
        <f t="shared" si="1009"/>
        <v>9.5989666154660668E-6</v>
      </c>
      <c r="J474" s="18">
        <f t="shared" si="1009"/>
        <v>6.9258353082537796E-5</v>
      </c>
      <c r="K474" s="18">
        <f t="shared" si="1009"/>
        <v>3.3090427619087387E-5</v>
      </c>
      <c r="L474" s="18">
        <f t="shared" si="1009"/>
        <v>7.3035019048286529E-5</v>
      </c>
      <c r="M474" s="18">
        <f t="shared" si="1009"/>
        <v>5.6426881948757262E-5</v>
      </c>
      <c r="N474" s="18">
        <f t="shared" si="1009"/>
        <v>1.9850750082555859E-5</v>
      </c>
      <c r="O474" s="18">
        <f t="shared" si="1009"/>
        <v>6.5192789524728075E-5</v>
      </c>
      <c r="P474" s="18">
        <f t="shared" si="1009"/>
        <v>2.084314834628132E-6</v>
      </c>
      <c r="Q474" s="18">
        <f t="shared" si="1009"/>
        <v>7.9346319229021068E-6</v>
      </c>
      <c r="R474" s="18">
        <f t="shared" si="1009"/>
        <v>2.8857334192123622E-5</v>
      </c>
      <c r="S474" s="18">
        <f t="shared" si="1009"/>
        <v>1.2931418169263309E-5</v>
      </c>
      <c r="T474" s="18">
        <f t="shared" si="1009"/>
        <v>8.7726606521397552E-6</v>
      </c>
      <c r="U474" s="18">
        <f t="shared" si="1009"/>
        <v>5.2092689906114839E-6</v>
      </c>
      <c r="V474" s="18">
        <f t="shared" si="1009"/>
        <v>1.6575952423687549E-6</v>
      </c>
      <c r="W474" s="18">
        <f t="shared" si="1009"/>
        <v>2.5240732171243849E-6</v>
      </c>
      <c r="X474" s="18">
        <f t="shared" si="1009"/>
        <v>1.9278272026611639E-5</v>
      </c>
      <c r="Y474" s="18">
        <f t="shared" si="1009"/>
        <v>4.6248897983576205E-5</v>
      </c>
      <c r="Z474" s="18">
        <f t="shared" si="1009"/>
        <v>2.6427692418080378E-5</v>
      </c>
      <c r="AA474" s="18">
        <f t="shared" si="1009"/>
        <v>1.1520805384073004E-4</v>
      </c>
      <c r="AB474" s="18">
        <f t="shared" si="1009"/>
        <v>0</v>
      </c>
      <c r="AC474" s="18">
        <f t="shared" si="1009"/>
        <v>0</v>
      </c>
      <c r="AD474" s="18">
        <f t="shared" si="1009"/>
        <v>1.6314909753985162E-6</v>
      </c>
      <c r="AE474" s="18">
        <f t="shared" si="1009"/>
        <v>1.4491886593743809E-5</v>
      </c>
      <c r="AF474" s="18">
        <f t="shared" si="1009"/>
        <v>0</v>
      </c>
      <c r="AG474" s="18">
        <f t="shared" si="1009"/>
        <v>0</v>
      </c>
      <c r="AH474" s="18">
        <f t="shared" si="1009"/>
        <v>0</v>
      </c>
      <c r="AI474" s="18">
        <f t="shared" si="1009"/>
        <v>0</v>
      </c>
      <c r="AJ474" s="18">
        <f t="shared" si="1009"/>
        <v>5.7102184138948062E-7</v>
      </c>
      <c r="AK474" s="18">
        <f t="shared" si="1009"/>
        <v>5.0721603078103315E-6</v>
      </c>
      <c r="AL474" s="18">
        <f t="shared" si="1009"/>
        <v>3.0665416204237803E-6</v>
      </c>
      <c r="AM474" s="18">
        <f t="shared" si="1009"/>
        <v>7.7365584779861571E-6</v>
      </c>
      <c r="AN474" s="18">
        <f t="shared" si="1007"/>
        <v>4.3608838715510729E-4</v>
      </c>
      <c r="AO474" s="18">
        <f t="shared" si="1008"/>
        <v>5.7200959525879913E-4</v>
      </c>
    </row>
    <row r="475" spans="1:42">
      <c r="A475" s="13" t="s">
        <v>7</v>
      </c>
      <c r="B475" s="18">
        <f t="shared" ref="B475:AM475" si="1010">B412/$C$122</f>
        <v>6.5083939601520802E-5</v>
      </c>
      <c r="C475" s="18">
        <f t="shared" si="1010"/>
        <v>7.1549106178212085E-5</v>
      </c>
      <c r="D475" s="18">
        <f t="shared" si="1010"/>
        <v>1.5914218159535657E-5</v>
      </c>
      <c r="E475" s="18">
        <f t="shared" si="1010"/>
        <v>1.2273798339678942E-5</v>
      </c>
      <c r="F475" s="18">
        <f t="shared" si="1010"/>
        <v>8.9914591442157362E-6</v>
      </c>
      <c r="G475" s="18">
        <f t="shared" si="1010"/>
        <v>4.4594224708053602E-6</v>
      </c>
      <c r="H475" s="18">
        <f t="shared" si="1010"/>
        <v>2.9205429758396184E-6</v>
      </c>
      <c r="I475" s="18">
        <f t="shared" si="1010"/>
        <v>2.1209493266407782E-6</v>
      </c>
      <c r="J475" s="18">
        <f t="shared" si="1010"/>
        <v>4.9070508953015775E-5</v>
      </c>
      <c r="K475" s="18">
        <f t="shared" si="1010"/>
        <v>2.1013568292450215E-5</v>
      </c>
      <c r="L475" s="18">
        <f t="shared" si="1010"/>
        <v>3.8842022182917306E-5</v>
      </c>
      <c r="M475" s="18">
        <f t="shared" si="1010"/>
        <v>2.672731063009624E-5</v>
      </c>
      <c r="N475" s="18">
        <f t="shared" si="1010"/>
        <v>6.3446605839007351E-6</v>
      </c>
      <c r="O475" s="18">
        <f t="shared" si="1010"/>
        <v>2.0377455277787789E-5</v>
      </c>
      <c r="P475" s="18">
        <f t="shared" si="1010"/>
        <v>9.9878060739631182E-7</v>
      </c>
      <c r="Q475" s="18">
        <f t="shared" si="1010"/>
        <v>3.4059064272321984E-6</v>
      </c>
      <c r="R475" s="18">
        <f t="shared" si="1010"/>
        <v>3.1427688008612514E-5</v>
      </c>
      <c r="S475" s="18">
        <f t="shared" si="1010"/>
        <v>1.1097433326344181E-5</v>
      </c>
      <c r="T475" s="18">
        <f t="shared" si="1010"/>
        <v>6.4431968326109368E-6</v>
      </c>
      <c r="U475" s="18">
        <f t="shared" si="1010"/>
        <v>1.897139690802954E-6</v>
      </c>
      <c r="V475" s="18">
        <f t="shared" si="1010"/>
        <v>0</v>
      </c>
      <c r="W475" s="18">
        <f t="shared" si="1010"/>
        <v>0</v>
      </c>
      <c r="X475" s="18">
        <f t="shared" si="1010"/>
        <v>1.2762070636042524E-5</v>
      </c>
      <c r="Y475" s="18">
        <f t="shared" si="1010"/>
        <v>2.749206298967172E-5</v>
      </c>
      <c r="Z475" s="18">
        <f t="shared" si="1010"/>
        <v>1.0477738757923487E-5</v>
      </c>
      <c r="AA475" s="18">
        <f t="shared" si="1010"/>
        <v>4.1878015977483579E-5</v>
      </c>
      <c r="AB475" s="18">
        <f t="shared" si="1010"/>
        <v>0</v>
      </c>
      <c r="AC475" s="18">
        <f t="shared" si="1010"/>
        <v>0</v>
      </c>
      <c r="AD475" s="18">
        <f t="shared" si="1010"/>
        <v>0</v>
      </c>
      <c r="AE475" s="18">
        <f t="shared" si="1010"/>
        <v>0</v>
      </c>
      <c r="AF475" s="18">
        <f t="shared" si="1010"/>
        <v>0</v>
      </c>
      <c r="AG475" s="18">
        <f t="shared" si="1010"/>
        <v>0</v>
      </c>
      <c r="AH475" s="18">
        <f t="shared" si="1010"/>
        <v>0</v>
      </c>
      <c r="AI475" s="18">
        <f t="shared" si="1010"/>
        <v>0</v>
      </c>
      <c r="AJ475" s="18">
        <f t="shared" si="1010"/>
        <v>0</v>
      </c>
      <c r="AK475" s="18">
        <f t="shared" si="1010"/>
        <v>0</v>
      </c>
      <c r="AL475" s="18">
        <f t="shared" si="1010"/>
        <v>0</v>
      </c>
      <c r="AM475" s="18">
        <f t="shared" si="1010"/>
        <v>0</v>
      </c>
      <c r="AN475" s="18">
        <f t="shared" si="1007"/>
        <v>2.4927682644353138E-4</v>
      </c>
      <c r="AO475" s="18">
        <f t="shared" si="1008"/>
        <v>2.44292168927206E-4</v>
      </c>
    </row>
    <row r="476" spans="1:42">
      <c r="A476" s="15" t="s">
        <v>8</v>
      </c>
      <c r="B476" s="18">
        <f t="shared" ref="B476:AM476" si="1011">B413/$C$122</f>
        <v>3.2299873747863807E-4</v>
      </c>
      <c r="C476" s="18">
        <f t="shared" si="1011"/>
        <v>3.3796060977596892E-4</v>
      </c>
      <c r="D476" s="18">
        <f t="shared" si="1011"/>
        <v>7.1078134940019946E-5</v>
      </c>
      <c r="E476" s="18">
        <f t="shared" si="1011"/>
        <v>5.1450143171908293E-5</v>
      </c>
      <c r="F476" s="18">
        <f t="shared" si="1011"/>
        <v>4.7240570811178152E-5</v>
      </c>
      <c r="G476" s="18">
        <f t="shared" si="1011"/>
        <v>2.4032247900926871E-5</v>
      </c>
      <c r="H476" s="18">
        <f t="shared" si="1011"/>
        <v>4.6790375711237347E-5</v>
      </c>
      <c r="I476" s="18">
        <f t="shared" si="1011"/>
        <v>1.0187907792479858E-4</v>
      </c>
      <c r="J476" s="18">
        <f t="shared" si="1011"/>
        <v>1.3982292784053818E-4</v>
      </c>
      <c r="K476" s="18">
        <f t="shared" si="1011"/>
        <v>5.8318833858183972E-5</v>
      </c>
      <c r="L476" s="18">
        <f t="shared" si="1011"/>
        <v>1.7805999351579678E-4</v>
      </c>
      <c r="M476" s="18">
        <f t="shared" si="1011"/>
        <v>1.1174231069019502E-4</v>
      </c>
      <c r="N476" s="18">
        <f t="shared" si="1011"/>
        <v>3.6508337789806729E-5</v>
      </c>
      <c r="O476" s="18">
        <f t="shared" si="1011"/>
        <v>1.2277605460009574E-4</v>
      </c>
      <c r="P476" s="18">
        <f t="shared" si="1011"/>
        <v>7.2117752662930039E-6</v>
      </c>
      <c r="Q476" s="18">
        <f t="shared" si="1011"/>
        <v>2.8154122334026747E-5</v>
      </c>
      <c r="R476" s="18">
        <f t="shared" si="1011"/>
        <v>1.3144604002900736E-4</v>
      </c>
      <c r="S476" s="18">
        <f t="shared" si="1011"/>
        <v>4.2889373703078372E-5</v>
      </c>
      <c r="T476" s="18">
        <f t="shared" si="1011"/>
        <v>4.9697958096175254E-5</v>
      </c>
      <c r="U476" s="18">
        <f t="shared" si="1011"/>
        <v>2.7056375265849743E-5</v>
      </c>
      <c r="V476" s="18">
        <f t="shared" si="1011"/>
        <v>7.2594940597213725E-6</v>
      </c>
      <c r="W476" s="18">
        <f t="shared" si="1011"/>
        <v>1.4453221551463214E-5</v>
      </c>
      <c r="X476" s="18">
        <f t="shared" si="1011"/>
        <v>8.2775118714631895E-5</v>
      </c>
      <c r="Y476" s="18">
        <f t="shared" si="1011"/>
        <v>1.7602235879371982E-4</v>
      </c>
      <c r="Z476" s="18">
        <f t="shared" si="1011"/>
        <v>5.3049249856979148E-5</v>
      </c>
      <c r="AA476" s="18">
        <f t="shared" si="1011"/>
        <v>1.9103860105941541E-4</v>
      </c>
      <c r="AB476" s="18">
        <f t="shared" si="1011"/>
        <v>0</v>
      </c>
      <c r="AC476" s="18">
        <f t="shared" si="1011"/>
        <v>0</v>
      </c>
      <c r="AD476" s="18">
        <f t="shared" si="1011"/>
        <v>2.7539880802867518E-6</v>
      </c>
      <c r="AE476" s="18">
        <f t="shared" si="1011"/>
        <v>2.1522742400482048E-5</v>
      </c>
      <c r="AF476" s="18">
        <f t="shared" si="1011"/>
        <v>0</v>
      </c>
      <c r="AG476" s="18">
        <f t="shared" si="1011"/>
        <v>0</v>
      </c>
      <c r="AH476" s="18">
        <f t="shared" si="1011"/>
        <v>0</v>
      </c>
      <c r="AI476" s="18">
        <f t="shared" si="1011"/>
        <v>1.5828880648206249E-5</v>
      </c>
      <c r="AJ476" s="18">
        <f t="shared" si="1011"/>
        <v>0</v>
      </c>
      <c r="AK476" s="18">
        <f t="shared" si="1011"/>
        <v>0</v>
      </c>
      <c r="AL476" s="18">
        <f t="shared" si="1011"/>
        <v>3.9327060746903372E-6</v>
      </c>
      <c r="AM476" s="18">
        <f t="shared" si="1011"/>
        <v>5.48831479727845E-6</v>
      </c>
      <c r="AN476" s="18">
        <f t="shared" si="1007"/>
        <v>1.1806254082650002E-3</v>
      </c>
      <c r="AO476" s="18">
        <f t="shared" si="1008"/>
        <v>1.3306132684755975E-3</v>
      </c>
    </row>
    <row r="477" spans="1:42">
      <c r="A477" s="13" t="s">
        <v>9</v>
      </c>
      <c r="B477" s="18">
        <f t="shared" ref="B477:AM477" si="1012">B414/$C$122</f>
        <v>4.438807629862128E-5</v>
      </c>
      <c r="C477" s="18">
        <f t="shared" si="1012"/>
        <v>5.0498190378136239E-5</v>
      </c>
      <c r="D477" s="18">
        <f t="shared" si="1012"/>
        <v>6.6215970751247399E-6</v>
      </c>
      <c r="E477" s="18">
        <f t="shared" si="1012"/>
        <v>5.2636180391600323E-6</v>
      </c>
      <c r="F477" s="18">
        <f t="shared" si="1012"/>
        <v>7.4193545678191898E-6</v>
      </c>
      <c r="G477" s="18">
        <f t="shared" si="1012"/>
        <v>3.8765062615208344E-6</v>
      </c>
      <c r="H477" s="18">
        <f t="shared" si="1012"/>
        <v>9.5827911286952717E-6</v>
      </c>
      <c r="I477" s="18">
        <f t="shared" si="1012"/>
        <v>1.1001187187949765E-5</v>
      </c>
      <c r="J477" s="18">
        <f t="shared" si="1012"/>
        <v>1.935165107331768E-5</v>
      </c>
      <c r="K477" s="18">
        <f t="shared" si="1012"/>
        <v>8.9993594362354002E-6</v>
      </c>
      <c r="L477" s="18">
        <f t="shared" si="1012"/>
        <v>3.5868455963771259E-5</v>
      </c>
      <c r="M477" s="18">
        <f t="shared" si="1012"/>
        <v>2.4357928050398768E-5</v>
      </c>
      <c r="N477" s="18">
        <f t="shared" si="1012"/>
        <v>2.3552304350482587E-6</v>
      </c>
      <c r="O477" s="18">
        <f t="shared" si="1012"/>
        <v>9.3164834494742318E-6</v>
      </c>
      <c r="P477" s="18">
        <f t="shared" si="1012"/>
        <v>9.5707809802416911E-7</v>
      </c>
      <c r="Q477" s="18">
        <f t="shared" si="1012"/>
        <v>3.5866161028650323E-6</v>
      </c>
      <c r="R477" s="18">
        <f t="shared" si="1012"/>
        <v>1.2346681643327488E-5</v>
      </c>
      <c r="S477" s="18">
        <f t="shared" si="1012"/>
        <v>4.6207551939811753E-6</v>
      </c>
      <c r="T477" s="18">
        <f t="shared" si="1012"/>
        <v>7.0622786666753026E-6</v>
      </c>
      <c r="U477" s="18">
        <f t="shared" si="1012"/>
        <v>4.6874087943274931E-6</v>
      </c>
      <c r="V477" s="18">
        <f t="shared" si="1012"/>
        <v>8.3033072922667956E-7</v>
      </c>
      <c r="W477" s="18">
        <f t="shared" si="1012"/>
        <v>1.2446539400686894E-6</v>
      </c>
      <c r="X477" s="18">
        <f t="shared" si="1012"/>
        <v>1.896996965006924E-5</v>
      </c>
      <c r="Y477" s="18">
        <f t="shared" si="1012"/>
        <v>4.5624650179552215E-5</v>
      </c>
      <c r="Z477" s="18">
        <f t="shared" si="1012"/>
        <v>7.7507026423376902E-6</v>
      </c>
      <c r="AA477" s="18">
        <f t="shared" si="1012"/>
        <v>2.9529573618179961E-5</v>
      </c>
      <c r="AB477" s="18">
        <f t="shared" si="1012"/>
        <v>9.5707809802416911E-7</v>
      </c>
      <c r="AC477" s="18">
        <f t="shared" si="1012"/>
        <v>3.5866161028650314E-6</v>
      </c>
      <c r="AD477" s="18">
        <f t="shared" si="1012"/>
        <v>8.1044399816723368E-7</v>
      </c>
      <c r="AE477" s="18">
        <f t="shared" si="1012"/>
        <v>7.0865900780316467E-6</v>
      </c>
      <c r="AF477" s="18">
        <f t="shared" si="1012"/>
        <v>4.2772303123588905E-7</v>
      </c>
      <c r="AG477" s="18">
        <f t="shared" si="1012"/>
        <v>4.808630501201197E-6</v>
      </c>
      <c r="AH477" s="18">
        <f t="shared" si="1012"/>
        <v>0</v>
      </c>
      <c r="AI477" s="18">
        <f t="shared" si="1012"/>
        <v>0</v>
      </c>
      <c r="AJ477" s="18">
        <f t="shared" si="1012"/>
        <v>2.8603905817667075E-7</v>
      </c>
      <c r="AK477" s="18">
        <f t="shared" si="1012"/>
        <v>2.5011494393052867E-6</v>
      </c>
      <c r="AL477" s="18">
        <f t="shared" si="1012"/>
        <v>0</v>
      </c>
      <c r="AM477" s="18">
        <f t="shared" si="1012"/>
        <v>0</v>
      </c>
      <c r="AN477" s="18">
        <f t="shared" si="1007"/>
        <v>1.7598548215766222E-4</v>
      </c>
      <c r="AO477" s="18">
        <f t="shared" si="1008"/>
        <v>2.2058991675325302E-4</v>
      </c>
    </row>
    <row r="478" spans="1:42">
      <c r="A478" s="15" t="s">
        <v>10</v>
      </c>
      <c r="B478" s="18">
        <f t="shared" ref="B478:AM478" si="1013">B415/$C$122</f>
        <v>0</v>
      </c>
      <c r="C478" s="18">
        <f t="shared" si="1013"/>
        <v>0</v>
      </c>
      <c r="D478" s="18">
        <f t="shared" si="1013"/>
        <v>0</v>
      </c>
      <c r="E478" s="18">
        <f t="shared" si="1013"/>
        <v>0</v>
      </c>
      <c r="F478" s="18">
        <f t="shared" si="1013"/>
        <v>0</v>
      </c>
      <c r="G478" s="18">
        <f t="shared" si="1013"/>
        <v>0</v>
      </c>
      <c r="H478" s="18">
        <f t="shared" si="1013"/>
        <v>0</v>
      </c>
      <c r="I478" s="18">
        <f t="shared" si="1013"/>
        <v>0</v>
      </c>
      <c r="J478" s="18">
        <f t="shared" si="1013"/>
        <v>0</v>
      </c>
      <c r="K478" s="18">
        <f t="shared" si="1013"/>
        <v>0</v>
      </c>
      <c r="L478" s="18">
        <f t="shared" si="1013"/>
        <v>0</v>
      </c>
      <c r="M478" s="18">
        <f t="shared" si="1013"/>
        <v>0</v>
      </c>
      <c r="N478" s="18">
        <f t="shared" si="1013"/>
        <v>0</v>
      </c>
      <c r="O478" s="18">
        <f t="shared" si="1013"/>
        <v>0</v>
      </c>
      <c r="P478" s="18">
        <f t="shared" si="1013"/>
        <v>0</v>
      </c>
      <c r="Q478" s="18">
        <f t="shared" si="1013"/>
        <v>0</v>
      </c>
      <c r="R478" s="18">
        <f t="shared" si="1013"/>
        <v>0</v>
      </c>
      <c r="S478" s="18">
        <f t="shared" si="1013"/>
        <v>0</v>
      </c>
      <c r="T478" s="18">
        <f t="shared" si="1013"/>
        <v>0</v>
      </c>
      <c r="U478" s="18">
        <f t="shared" si="1013"/>
        <v>0</v>
      </c>
      <c r="V478" s="18">
        <f t="shared" si="1013"/>
        <v>0</v>
      </c>
      <c r="W478" s="18">
        <f t="shared" si="1013"/>
        <v>0</v>
      </c>
      <c r="X478" s="18">
        <f t="shared" si="1013"/>
        <v>0</v>
      </c>
      <c r="Y478" s="18">
        <f t="shared" si="1013"/>
        <v>0</v>
      </c>
      <c r="Z478" s="18">
        <f t="shared" si="1013"/>
        <v>0</v>
      </c>
      <c r="AA478" s="18">
        <f t="shared" si="1013"/>
        <v>0</v>
      </c>
      <c r="AB478" s="18">
        <f t="shared" si="1013"/>
        <v>0</v>
      </c>
      <c r="AC478" s="18">
        <f t="shared" si="1013"/>
        <v>0</v>
      </c>
      <c r="AD478" s="18">
        <f t="shared" si="1013"/>
        <v>0</v>
      </c>
      <c r="AE478" s="18">
        <f t="shared" si="1013"/>
        <v>0</v>
      </c>
      <c r="AF478" s="18">
        <f t="shared" si="1013"/>
        <v>0</v>
      </c>
      <c r="AG478" s="18">
        <f t="shared" si="1013"/>
        <v>0</v>
      </c>
      <c r="AH478" s="18">
        <f t="shared" si="1013"/>
        <v>0</v>
      </c>
      <c r="AI478" s="18">
        <f t="shared" si="1013"/>
        <v>0</v>
      </c>
      <c r="AJ478" s="18">
        <f t="shared" si="1013"/>
        <v>0</v>
      </c>
      <c r="AK478" s="18">
        <f t="shared" si="1013"/>
        <v>0</v>
      </c>
      <c r="AL478" s="18">
        <f t="shared" si="1013"/>
        <v>0</v>
      </c>
      <c r="AM478" s="18">
        <f t="shared" si="1013"/>
        <v>0</v>
      </c>
      <c r="AN478" s="18">
        <f t="shared" si="1007"/>
        <v>0</v>
      </c>
      <c r="AO478" s="18">
        <f t="shared" si="1008"/>
        <v>0</v>
      </c>
    </row>
    <row r="479" spans="1:42">
      <c r="A479" s="13" t="s">
        <v>11</v>
      </c>
      <c r="B479" s="18">
        <f t="shared" ref="B479:AM479" si="1014">B416/$C$122</f>
        <v>8.948931846952424E-5</v>
      </c>
      <c r="C479" s="18">
        <f t="shared" si="1014"/>
        <v>1.2034358199124398E-4</v>
      </c>
      <c r="D479" s="18">
        <f t="shared" si="1014"/>
        <v>3.4389762826891442E-5</v>
      </c>
      <c r="E479" s="18">
        <f t="shared" si="1014"/>
        <v>3.4248346866177323E-5</v>
      </c>
      <c r="F479" s="18">
        <f t="shared" si="1014"/>
        <v>3.7763684270225792E-5</v>
      </c>
      <c r="G479" s="18">
        <f t="shared" si="1014"/>
        <v>2.1033063118909354E-5</v>
      </c>
      <c r="H479" s="18">
        <f t="shared" si="1014"/>
        <v>3.4213835058959162E-5</v>
      </c>
      <c r="I479" s="18">
        <f t="shared" si="1014"/>
        <v>5.9090461101693901E-5</v>
      </c>
      <c r="J479" s="18">
        <f t="shared" si="1014"/>
        <v>3.2616423598001891E-5</v>
      </c>
      <c r="K479" s="18">
        <f t="shared" si="1014"/>
        <v>1.8237755871999064E-5</v>
      </c>
      <c r="L479" s="18">
        <f t="shared" si="1014"/>
        <v>1.2406191324575806E-4</v>
      </c>
      <c r="M479" s="18">
        <f t="shared" si="1014"/>
        <v>9.7610835486176305E-5</v>
      </c>
      <c r="N479" s="18">
        <f t="shared" si="1014"/>
        <v>1.114595571061701E-5</v>
      </c>
      <c r="O479" s="18">
        <f t="shared" si="1014"/>
        <v>5.283190901429428E-5</v>
      </c>
      <c r="P479" s="18">
        <f t="shared" si="1014"/>
        <v>1.1529132549802756E-5</v>
      </c>
      <c r="Q479" s="18">
        <f t="shared" si="1014"/>
        <v>5.1771950475202975E-5</v>
      </c>
      <c r="R479" s="18">
        <f t="shared" si="1014"/>
        <v>2.6474824017729177E-5</v>
      </c>
      <c r="S479" s="18">
        <f t="shared" si="1014"/>
        <v>1.0428602772567783E-5</v>
      </c>
      <c r="T479" s="18">
        <f t="shared" si="1014"/>
        <v>2.2831987158630771E-5</v>
      </c>
      <c r="U479" s="18">
        <f t="shared" si="1014"/>
        <v>2.0505558476683919E-5</v>
      </c>
      <c r="V479" s="18">
        <f t="shared" si="1014"/>
        <v>0</v>
      </c>
      <c r="W479" s="18">
        <f t="shared" si="1014"/>
        <v>0</v>
      </c>
      <c r="X479" s="18">
        <f t="shared" si="1014"/>
        <v>1.2135482990717441E-4</v>
      </c>
      <c r="Y479" s="18">
        <f t="shared" si="1014"/>
        <v>3.4749523529251992E-4</v>
      </c>
      <c r="Z479" s="18">
        <f t="shared" si="1014"/>
        <v>3.6300874833490753E-5</v>
      </c>
      <c r="AA479" s="18">
        <f t="shared" si="1014"/>
        <v>1.7648962528802481E-4</v>
      </c>
      <c r="AB479" s="18">
        <f t="shared" si="1014"/>
        <v>2.8822831374506889E-6</v>
      </c>
      <c r="AC479" s="18">
        <f t="shared" si="1014"/>
        <v>3.7741270156804672E-5</v>
      </c>
      <c r="AD479" s="18">
        <f t="shared" si="1014"/>
        <v>1.5792687335035747E-6</v>
      </c>
      <c r="AE479" s="18">
        <f t="shared" si="1014"/>
        <v>1.6547436277434904E-5</v>
      </c>
      <c r="AF479" s="18">
        <f t="shared" si="1014"/>
        <v>1.0252728765787084E-5</v>
      </c>
      <c r="AG479" s="18">
        <f t="shared" si="1014"/>
        <v>1.7352859423878179E-5</v>
      </c>
      <c r="AH479" s="18">
        <f t="shared" si="1014"/>
        <v>4.9063250473143617E-6</v>
      </c>
      <c r="AI479" s="18">
        <f t="shared" si="1014"/>
        <v>7.3440048869693628E-6</v>
      </c>
      <c r="AJ479" s="18">
        <f t="shared" si="1014"/>
        <v>1.5792687335035747E-6</v>
      </c>
      <c r="AK479" s="18">
        <f t="shared" si="1014"/>
        <v>1.6547436277434904E-5</v>
      </c>
      <c r="AL479" s="18">
        <f t="shared" si="1014"/>
        <v>0</v>
      </c>
      <c r="AM479" s="18">
        <f t="shared" si="1014"/>
        <v>0</v>
      </c>
      <c r="AN479" s="18">
        <f t="shared" si="1007"/>
        <v>6.0337241606436462E-4</v>
      </c>
      <c r="AO479" s="18">
        <f t="shared" si="1008"/>
        <v>1.1056199327780156E-3</v>
      </c>
    </row>
    <row r="480" spans="1:42">
      <c r="A480" s="15" t="s">
        <v>12</v>
      </c>
      <c r="B480" s="18">
        <f t="shared" ref="B480:AM480" si="1015">B417/$C$122</f>
        <v>1.3026108222600753E-4</v>
      </c>
      <c r="C480" s="18">
        <f t="shared" si="1015"/>
        <v>2.0366558674730524E-4</v>
      </c>
      <c r="D480" s="18">
        <f t="shared" si="1015"/>
        <v>2.6187537577602928E-5</v>
      </c>
      <c r="E480" s="18">
        <f t="shared" si="1015"/>
        <v>3.2380845145697226E-5</v>
      </c>
      <c r="F480" s="18">
        <f t="shared" si="1015"/>
        <v>2.8841196481566125E-5</v>
      </c>
      <c r="G480" s="18">
        <f t="shared" si="1015"/>
        <v>1.8505183551881996E-5</v>
      </c>
      <c r="H480" s="18">
        <f t="shared" si="1015"/>
        <v>2.5747143135336665E-5</v>
      </c>
      <c r="I480" s="18">
        <f t="shared" si="1015"/>
        <v>2.8365012517466939E-5</v>
      </c>
      <c r="J480" s="18">
        <f t="shared" si="1015"/>
        <v>8.8956922269889331E-5</v>
      </c>
      <c r="K480" s="18">
        <f t="shared" si="1015"/>
        <v>5.7517112504024372E-5</v>
      </c>
      <c r="L480" s="18">
        <f t="shared" si="1015"/>
        <v>2.2944445637125991E-4</v>
      </c>
      <c r="M480" s="18">
        <f t="shared" si="1015"/>
        <v>2.1883816398890013E-4</v>
      </c>
      <c r="N480" s="18">
        <f t="shared" si="1015"/>
        <v>9.7997076192247993E-6</v>
      </c>
      <c r="O480" s="18">
        <f t="shared" si="1015"/>
        <v>2.9397236512790476E-5</v>
      </c>
      <c r="P480" s="18">
        <f t="shared" si="1015"/>
        <v>1.2023562115571124E-5</v>
      </c>
      <c r="Q480" s="18">
        <f t="shared" si="1015"/>
        <v>7.7517227716011951E-5</v>
      </c>
      <c r="R480" s="18">
        <f t="shared" si="1015"/>
        <v>1.0614378459062858E-4</v>
      </c>
      <c r="S480" s="18">
        <f t="shared" si="1015"/>
        <v>5.361781047064473E-5</v>
      </c>
      <c r="T480" s="18">
        <f t="shared" si="1015"/>
        <v>2.6156154004782195E-5</v>
      </c>
      <c r="U480" s="18">
        <f t="shared" si="1015"/>
        <v>2.7061616367975001E-5</v>
      </c>
      <c r="V480" s="18">
        <f t="shared" si="1015"/>
        <v>3.9600885475901499E-5</v>
      </c>
      <c r="W480" s="18">
        <f t="shared" si="1015"/>
        <v>1.0004999948797768E-4</v>
      </c>
      <c r="X480" s="18">
        <f t="shared" si="1015"/>
        <v>1.3686881155929465E-4</v>
      </c>
      <c r="Y480" s="18">
        <f t="shared" si="1015"/>
        <v>4.5322325177928383E-4</v>
      </c>
      <c r="Z480" s="18">
        <f t="shared" si="1015"/>
        <v>4.3794807936628449E-5</v>
      </c>
      <c r="AA480" s="18">
        <f t="shared" si="1015"/>
        <v>2.5664211097314703E-4</v>
      </c>
      <c r="AB480" s="18">
        <f t="shared" si="1015"/>
        <v>6.6038440810920754E-6</v>
      </c>
      <c r="AC480" s="18">
        <f t="shared" si="1015"/>
        <v>3.4162265416345615E-5</v>
      </c>
      <c r="AD480" s="18">
        <f t="shared" si="1015"/>
        <v>1.9024676766232945E-5</v>
      </c>
      <c r="AE480" s="18">
        <f t="shared" si="1015"/>
        <v>0</v>
      </c>
      <c r="AF480" s="18">
        <f t="shared" si="1015"/>
        <v>5.9025824830912764E-6</v>
      </c>
      <c r="AG480" s="18">
        <f t="shared" si="1015"/>
        <v>9.1603732744046127E-5</v>
      </c>
      <c r="AH480" s="18">
        <f t="shared" si="1015"/>
        <v>2.2482597356676283E-5</v>
      </c>
      <c r="AI480" s="18">
        <f t="shared" si="1015"/>
        <v>3.8768150222619655E-5</v>
      </c>
      <c r="AJ480" s="18">
        <f t="shared" si="1015"/>
        <v>0</v>
      </c>
      <c r="AK480" s="18">
        <f t="shared" si="1015"/>
        <v>0</v>
      </c>
      <c r="AL480" s="18">
        <f t="shared" si="1015"/>
        <v>0</v>
      </c>
      <c r="AM480" s="18">
        <f t="shared" si="1015"/>
        <v>0</v>
      </c>
      <c r="AN480" s="18">
        <f t="shared" si="1007"/>
        <v>9.5783975205078627E-4</v>
      </c>
      <c r="AO480" s="18">
        <f t="shared" si="1008"/>
        <v>1.721315306146118E-3</v>
      </c>
    </row>
    <row r="481" spans="1:42">
      <c r="B481" s="21"/>
      <c r="C481" s="21"/>
      <c r="D481" s="21"/>
      <c r="E481" s="21"/>
      <c r="F481" s="21"/>
      <c r="G481" s="21"/>
      <c r="H481" s="21"/>
      <c r="I481" s="21"/>
    </row>
    <row r="482" spans="1:42" ht="22.5">
      <c r="B482" s="16" t="s">
        <v>37</v>
      </c>
      <c r="C482" s="25"/>
      <c r="D482" s="16" t="s">
        <v>38</v>
      </c>
      <c r="E482" s="16"/>
      <c r="F482" s="16" t="s">
        <v>154</v>
      </c>
      <c r="G482" s="16"/>
      <c r="H482" s="16" t="s">
        <v>39</v>
      </c>
      <c r="I482" s="16"/>
      <c r="J482" s="16" t="s">
        <v>40</v>
      </c>
      <c r="K482" s="16"/>
      <c r="L482" s="16" t="s">
        <v>51</v>
      </c>
      <c r="M482" s="16"/>
      <c r="N482" s="16" t="s">
        <v>158</v>
      </c>
      <c r="O482" s="16"/>
      <c r="P482" s="16" t="s">
        <v>159</v>
      </c>
      <c r="Q482" s="16"/>
      <c r="R482" s="16" t="s">
        <v>161</v>
      </c>
      <c r="S482" s="16"/>
      <c r="T482" s="16" t="s">
        <v>55</v>
      </c>
      <c r="U482" s="16"/>
      <c r="V482" s="16" t="s">
        <v>163</v>
      </c>
      <c r="W482" s="16"/>
      <c r="X482" s="16" t="s">
        <v>165</v>
      </c>
      <c r="Y482" s="16"/>
      <c r="Z482" s="16" t="s">
        <v>167</v>
      </c>
      <c r="AA482" s="16"/>
      <c r="AB482" s="16" t="s">
        <v>169</v>
      </c>
      <c r="AC482" s="16"/>
      <c r="AD482" s="16" t="s">
        <v>171</v>
      </c>
      <c r="AE482" s="16"/>
      <c r="AF482" s="16" t="s">
        <v>173</v>
      </c>
      <c r="AG482" s="16"/>
      <c r="AH482" s="16" t="s">
        <v>174</v>
      </c>
      <c r="AI482" s="16"/>
      <c r="AJ482" s="16" t="s">
        <v>61</v>
      </c>
      <c r="AK482" s="16"/>
      <c r="AL482" s="16" t="s">
        <v>175</v>
      </c>
      <c r="AM482" s="16"/>
      <c r="AN482" s="23" t="s">
        <v>177</v>
      </c>
      <c r="AO482" s="23"/>
    </row>
    <row r="483" spans="1:42">
      <c r="A483" s="22" t="s">
        <v>34</v>
      </c>
      <c r="B483" s="16" t="s">
        <v>30</v>
      </c>
      <c r="C483" s="16" t="s">
        <v>31</v>
      </c>
      <c r="D483" s="16" t="s">
        <v>30</v>
      </c>
      <c r="E483" s="16" t="s">
        <v>31</v>
      </c>
      <c r="F483" s="16" t="s">
        <v>30</v>
      </c>
      <c r="G483" s="16" t="s">
        <v>31</v>
      </c>
      <c r="H483" s="16" t="s">
        <v>30</v>
      </c>
      <c r="I483" s="16" t="s">
        <v>31</v>
      </c>
      <c r="J483" s="16" t="s">
        <v>30</v>
      </c>
      <c r="K483" s="16" t="s">
        <v>31</v>
      </c>
      <c r="L483" s="16" t="s">
        <v>30</v>
      </c>
      <c r="M483" s="16" t="s">
        <v>31</v>
      </c>
      <c r="N483" s="16" t="s">
        <v>30</v>
      </c>
      <c r="O483" s="16" t="s">
        <v>31</v>
      </c>
      <c r="P483" s="16" t="s">
        <v>30</v>
      </c>
      <c r="Q483" s="16" t="s">
        <v>31</v>
      </c>
      <c r="R483" s="16" t="s">
        <v>30</v>
      </c>
      <c r="S483" s="16" t="s">
        <v>31</v>
      </c>
      <c r="T483" s="16" t="s">
        <v>30</v>
      </c>
      <c r="U483" s="16" t="s">
        <v>31</v>
      </c>
      <c r="V483" s="16" t="s">
        <v>30</v>
      </c>
      <c r="W483" s="16" t="s">
        <v>31</v>
      </c>
      <c r="X483" s="16" t="s">
        <v>30</v>
      </c>
      <c r="Y483" s="16" t="s">
        <v>31</v>
      </c>
      <c r="Z483" s="16" t="s">
        <v>30</v>
      </c>
      <c r="AA483" s="16" t="s">
        <v>31</v>
      </c>
      <c r="AB483" s="16" t="s">
        <v>30</v>
      </c>
      <c r="AC483" s="16" t="s">
        <v>31</v>
      </c>
      <c r="AD483" s="16" t="s">
        <v>30</v>
      </c>
      <c r="AE483" s="16" t="s">
        <v>31</v>
      </c>
      <c r="AF483" s="16" t="s">
        <v>30</v>
      </c>
      <c r="AG483" s="16" t="s">
        <v>31</v>
      </c>
      <c r="AH483" s="16" t="s">
        <v>30</v>
      </c>
      <c r="AI483" s="16" t="s">
        <v>31</v>
      </c>
      <c r="AJ483" s="16" t="s">
        <v>30</v>
      </c>
      <c r="AK483" s="16" t="s">
        <v>31</v>
      </c>
      <c r="AL483" s="16" t="s">
        <v>30</v>
      </c>
      <c r="AM483" s="16" t="s">
        <v>31</v>
      </c>
      <c r="AN483" s="23" t="s">
        <v>30</v>
      </c>
      <c r="AO483" s="23" t="s">
        <v>31</v>
      </c>
    </row>
    <row r="484" spans="1:42">
      <c r="A484" s="11" t="s">
        <v>5</v>
      </c>
      <c r="B484" s="18">
        <f>SUM(B485:B492)</f>
        <v>8.7757145939090109E-3</v>
      </c>
      <c r="C484" s="18">
        <f>SUM(C485:C492)</f>
        <v>2.2027873384218882E-2</v>
      </c>
      <c r="D484" s="18">
        <f t="shared" ref="D484" si="1016">SUM(D485:D492)</f>
        <v>2.2411205334081242E-3</v>
      </c>
      <c r="E484" s="18">
        <f t="shared" ref="E484" si="1017">SUM(E485:E492)</f>
        <v>4.2969725759106295E-3</v>
      </c>
      <c r="F484" s="18">
        <f t="shared" ref="F484" si="1018">SUM(F485:F492)</f>
        <v>1.9847494613763825E-3</v>
      </c>
      <c r="G484" s="18">
        <f t="shared" ref="G484" si="1019">SUM(G485:G492)</f>
        <v>2.2360936868129218E-3</v>
      </c>
      <c r="H484" s="18">
        <f t="shared" ref="H484" si="1020">SUM(H485:H492)</f>
        <v>1.9429643798300003E-3</v>
      </c>
      <c r="I484" s="18">
        <f t="shared" ref="I484" si="1021">SUM(I485:I492)</f>
        <v>5.063287593484499E-3</v>
      </c>
      <c r="J484" s="18">
        <f t="shared" ref="J484" si="1022">SUM(J485:J492)</f>
        <v>4.6843167360989882E-3</v>
      </c>
      <c r="K484" s="18">
        <f t="shared" ref="K484" si="1023">SUM(K485:K492)</f>
        <v>4.8880757034926474E-3</v>
      </c>
      <c r="L484" s="18">
        <f t="shared" ref="L484" si="1024">SUM(L485:L492)</f>
        <v>9.0995888281925688E-3</v>
      </c>
      <c r="M484" s="18">
        <f t="shared" ref="M484" si="1025">SUM(M485:M492)</f>
        <v>1.4441574296524887E-2</v>
      </c>
      <c r="N484" s="18">
        <f t="shared" ref="N484" si="1026">SUM(N485:N492)</f>
        <v>7.7701482189971487E-4</v>
      </c>
      <c r="O484" s="18">
        <f t="shared" ref="O484" si="1027">SUM(O485:O492)</f>
        <v>5.8624995156510663E-3</v>
      </c>
      <c r="P484" s="18">
        <f t="shared" ref="P484" si="1028">SUM(P485:P492)</f>
        <v>4.5790717676968821E-4</v>
      </c>
      <c r="Q484" s="18">
        <f t="shared" ref="Q484" si="1029">SUM(Q485:Q492)</f>
        <v>4.4494838770015631E-3</v>
      </c>
      <c r="R484" s="18">
        <f t="shared" ref="R484" si="1030">SUM(R485:R492)</f>
        <v>3.7478444468643868E-3</v>
      </c>
      <c r="S484" s="18">
        <f t="shared" ref="S484" si="1031">SUM(S485:S492)</f>
        <v>3.1905648675937081E-3</v>
      </c>
      <c r="T484" s="18">
        <f t="shared" ref="T484" si="1032">SUM(T485:T492)</f>
        <v>1.5210876889033592E-3</v>
      </c>
      <c r="U484" s="18">
        <f t="shared" ref="U484" si="1033">SUM(U485:U492)</f>
        <v>2.3239976354273596E-3</v>
      </c>
      <c r="V484" s="18">
        <f t="shared" ref="V484" si="1034">SUM(V485:V492)</f>
        <v>6.3747540488409368E-4</v>
      </c>
      <c r="W484" s="18">
        <f t="shared" ref="W484" si="1035">SUM(W485:W492)</f>
        <v>2.91648549610151E-3</v>
      </c>
      <c r="X484" s="18">
        <f t="shared" ref="X484" si="1036">SUM(X485:X492)</f>
        <v>5.7108749133995065E-3</v>
      </c>
      <c r="Y484" s="18">
        <f t="shared" ref="Y484" si="1037">SUM(Y485:Y492)</f>
        <v>3.2454701639032413E-2</v>
      </c>
      <c r="Z484" s="18">
        <f t="shared" ref="Z484" si="1038">SUM(Z485:Z492)</f>
        <v>2.1049725767353024E-3</v>
      </c>
      <c r="AA484" s="18">
        <f t="shared" ref="AA484" si="1039">SUM(AA485:AA492)</f>
        <v>1.971562026527035E-2</v>
      </c>
      <c r="AB484" s="18">
        <f t="shared" ref="AB484" si="1040">SUM(AB485:AB492)</f>
        <v>2.4002227557028759E-4</v>
      </c>
      <c r="AC484" s="18">
        <f t="shared" ref="AC484" si="1041">SUM(AC485:AC492)</f>
        <v>2.8932615455918576E-3</v>
      </c>
      <c r="AD484" s="18">
        <f t="shared" ref="AD484" si="1042">SUM(AD485:AD492)</f>
        <v>3.0622392607698625E-4</v>
      </c>
      <c r="AE484" s="18">
        <f t="shared" ref="AE484" si="1043">SUM(AE485:AE492)</f>
        <v>1.357191449306178E-3</v>
      </c>
      <c r="AF484" s="18">
        <f t="shared" ref="AF484" si="1044">SUM(AF485:AF492)</f>
        <v>2.3272250760870413E-4</v>
      </c>
      <c r="AG484" s="18">
        <f t="shared" ref="AG484" si="1045">SUM(AG485:AG492)</f>
        <v>3.0294628139922297E-3</v>
      </c>
      <c r="AH484" s="18">
        <f t="shared" ref="AH484" si="1046">SUM(AH485:AH492)</f>
        <v>3.3920866958898395E-4</v>
      </c>
      <c r="AI484" s="18">
        <f t="shared" ref="AI484" si="1047">SUM(AI485:AI492)</f>
        <v>1.2047824957641343E-3</v>
      </c>
      <c r="AJ484" s="18">
        <f t="shared" ref="AJ484" si="1048">SUM(AJ485:AJ492)</f>
        <v>5.3921839246569972E-5</v>
      </c>
      <c r="AK484" s="18">
        <f t="shared" ref="AK484" si="1049">SUM(AK485:AK492)</f>
        <v>1.5473365742189439E-3</v>
      </c>
      <c r="AL484" s="18">
        <f t="shared" ref="AL484" si="1050">SUM(AL485:AL492)</f>
        <v>3.4434910245178557E-5</v>
      </c>
      <c r="AM484" s="18">
        <f t="shared" ref="AM484" si="1051">SUM(AM485:AM492)</f>
        <v>1.2463967215672111E-4</v>
      </c>
      <c r="AN484" s="18">
        <f t="shared" ref="AN484" si="1052">SUM(AN485:AN492)</f>
        <v>4.4892165690607833E-2</v>
      </c>
      <c r="AO484" s="18">
        <f t="shared" ref="AO484" si="1053">SUM(AO485:AO492)</f>
        <v>0.13402390508755249</v>
      </c>
      <c r="AP484" s="18">
        <f>SUM(AN484:AO484)</f>
        <v>0.17891607077816032</v>
      </c>
    </row>
    <row r="485" spans="1:42">
      <c r="A485" s="13" t="s">
        <v>13</v>
      </c>
      <c r="B485" s="18">
        <f>B422/$C$122</f>
        <v>1.0779429101510734E-4</v>
      </c>
      <c r="C485" s="18">
        <f>C422/$C$122</f>
        <v>1.9220636421890332E-4</v>
      </c>
      <c r="D485" s="18">
        <f t="shared" ref="D485:AM485" si="1054">D422/$C$122</f>
        <v>5.0253000929675792E-5</v>
      </c>
      <c r="E485" s="18">
        <f t="shared" si="1054"/>
        <v>6.7885991637246565E-5</v>
      </c>
      <c r="F485" s="18">
        <f t="shared" si="1054"/>
        <v>3.0172977632065236E-5</v>
      </c>
      <c r="G485" s="18">
        <f t="shared" si="1054"/>
        <v>2.5550483291550203E-5</v>
      </c>
      <c r="H485" s="18">
        <f t="shared" si="1054"/>
        <v>7.042244996355096E-6</v>
      </c>
      <c r="I485" s="18">
        <f t="shared" si="1054"/>
        <v>1.892383433208958E-5</v>
      </c>
      <c r="J485" s="18">
        <f t="shared" si="1054"/>
        <v>8.9536805702063502E-5</v>
      </c>
      <c r="K485" s="18">
        <f t="shared" si="1054"/>
        <v>6.4459726146794401E-5</v>
      </c>
      <c r="L485" s="18">
        <f t="shared" si="1054"/>
        <v>5.7419201139716645E-5</v>
      </c>
      <c r="M485" s="18">
        <f t="shared" si="1054"/>
        <v>6.4981969899807719E-5</v>
      </c>
      <c r="N485" s="18">
        <f t="shared" si="1054"/>
        <v>1.9504027471229496E-5</v>
      </c>
      <c r="O485" s="18">
        <f t="shared" si="1054"/>
        <v>1.0677691637167323E-4</v>
      </c>
      <c r="P485" s="18">
        <f t="shared" si="1054"/>
        <v>1.2286060978162195E-5</v>
      </c>
      <c r="Q485" s="18">
        <f t="shared" si="1054"/>
        <v>7.3177320922084176E-5</v>
      </c>
      <c r="R485" s="18">
        <f t="shared" si="1054"/>
        <v>3.6344929298045481E-5</v>
      </c>
      <c r="S485" s="18">
        <f t="shared" si="1054"/>
        <v>2.0084711887942261E-5</v>
      </c>
      <c r="T485" s="18">
        <f t="shared" si="1054"/>
        <v>2.6845118030003639E-5</v>
      </c>
      <c r="U485" s="18">
        <f t="shared" si="1054"/>
        <v>2.5084219759172623E-5</v>
      </c>
      <c r="V485" s="18">
        <f t="shared" si="1054"/>
        <v>7.0450085777489359E-6</v>
      </c>
      <c r="W485" s="18">
        <f t="shared" si="1054"/>
        <v>1.6228782882854574E-5</v>
      </c>
      <c r="X485" s="18">
        <f t="shared" si="1054"/>
        <v>1.7845666775933382E-5</v>
      </c>
      <c r="Y485" s="18">
        <f t="shared" si="1054"/>
        <v>6.5255133223712699E-5</v>
      </c>
      <c r="Z485" s="18">
        <f t="shared" si="1054"/>
        <v>4.0331536966483895E-5</v>
      </c>
      <c r="AA485" s="18">
        <f t="shared" si="1054"/>
        <v>2.5751195601563795E-4</v>
      </c>
      <c r="AB485" s="18">
        <f t="shared" si="1054"/>
        <v>8.8586257449078067E-7</v>
      </c>
      <c r="AC485" s="18">
        <f t="shared" si="1054"/>
        <v>5.1016514837413885E-6</v>
      </c>
      <c r="AD485" s="18">
        <f t="shared" si="1054"/>
        <v>2.9123059727817035E-6</v>
      </c>
      <c r="AE485" s="18">
        <f t="shared" si="1054"/>
        <v>3.9134358460298298E-5</v>
      </c>
      <c r="AF485" s="18">
        <f t="shared" si="1054"/>
        <v>0</v>
      </c>
      <c r="AG485" s="18">
        <f t="shared" si="1054"/>
        <v>0</v>
      </c>
      <c r="AH485" s="18">
        <f t="shared" si="1054"/>
        <v>0</v>
      </c>
      <c r="AI485" s="18">
        <f t="shared" si="1054"/>
        <v>0</v>
      </c>
      <c r="AJ485" s="18">
        <f t="shared" si="1054"/>
        <v>1.9415373151878024E-6</v>
      </c>
      <c r="AK485" s="18">
        <f t="shared" si="1054"/>
        <v>3.5676544517162597E-5</v>
      </c>
      <c r="AL485" s="18">
        <f t="shared" si="1054"/>
        <v>8.1487013731626433E-6</v>
      </c>
      <c r="AM485" s="18">
        <f t="shared" si="1054"/>
        <v>2.3242904505924968E-5</v>
      </c>
      <c r="AN485" s="18">
        <f t="shared" ref="AN485:AN492" si="1055">SUM(AL485,AJ485,AH485,AF485,AD485,AB485,Z485,X485,V485,T485,R485,P485,N485,L485,J485,H485,F485,D485,B485)</f>
        <v>5.163092767482136E-4</v>
      </c>
      <c r="AO485" s="18">
        <f t="shared" ref="AO485:AO492" si="1056">SUM(AM485,AK485,AI485,AG485,AE485,AC485,AA485,Y485,W485,U485,S485,Q485,O485,M485,K485,I485,G485,E485,C485)</f>
        <v>1.1012828695565965E-3</v>
      </c>
    </row>
    <row r="486" spans="1:42">
      <c r="A486" s="15" t="s">
        <v>6</v>
      </c>
      <c r="B486" s="18">
        <f t="shared" ref="B486:AM486" si="1057">B423/$C$122</f>
        <v>5.2413231166532112E-4</v>
      </c>
      <c r="C486" s="18">
        <f t="shared" si="1057"/>
        <v>1.2757216025257811E-3</v>
      </c>
      <c r="D486" s="18">
        <f t="shared" si="1057"/>
        <v>1.6563703973870668E-4</v>
      </c>
      <c r="E486" s="18">
        <f t="shared" si="1057"/>
        <v>2.8303957313161385E-4</v>
      </c>
      <c r="F486" s="18">
        <f t="shared" si="1057"/>
        <v>9.288633928970338E-5</v>
      </c>
      <c r="G486" s="18">
        <f t="shared" si="1057"/>
        <v>9.85878669326183E-5</v>
      </c>
      <c r="H486" s="18">
        <f t="shared" si="1057"/>
        <v>3.0916065611318943E-5</v>
      </c>
      <c r="I486" s="18">
        <f t="shared" si="1057"/>
        <v>8.3579588689394684E-5</v>
      </c>
      <c r="J486" s="18">
        <f t="shared" si="1057"/>
        <v>3.1028339733874053E-4</v>
      </c>
      <c r="K486" s="18">
        <f t="shared" si="1057"/>
        <v>2.8812313249463521E-4</v>
      </c>
      <c r="L486" s="18">
        <f t="shared" si="1057"/>
        <v>3.2720318671157744E-4</v>
      </c>
      <c r="M486" s="18">
        <f t="shared" si="1057"/>
        <v>4.9131701080233159E-4</v>
      </c>
      <c r="N486" s="18">
        <f t="shared" si="1057"/>
        <v>8.8933073069141229E-5</v>
      </c>
      <c r="O486" s="18">
        <f t="shared" si="1057"/>
        <v>5.6764303411701059E-4</v>
      </c>
      <c r="P486" s="18">
        <f t="shared" si="1057"/>
        <v>9.3379102913582324E-6</v>
      </c>
      <c r="Q486" s="18">
        <f t="shared" si="1057"/>
        <v>6.9087986143152053E-5</v>
      </c>
      <c r="R486" s="18">
        <f t="shared" si="1057"/>
        <v>1.2928334695745298E-4</v>
      </c>
      <c r="S486" s="18">
        <f t="shared" si="1057"/>
        <v>1.125957256707383E-4</v>
      </c>
      <c r="T486" s="18">
        <f t="shared" si="1057"/>
        <v>3.9302276616394426E-5</v>
      </c>
      <c r="U486" s="18">
        <f t="shared" si="1057"/>
        <v>4.5357857470430034E-5</v>
      </c>
      <c r="V486" s="18">
        <f t="shared" si="1057"/>
        <v>7.426169701173382E-6</v>
      </c>
      <c r="W486" s="18">
        <f t="shared" si="1057"/>
        <v>2.1977470050710276E-5</v>
      </c>
      <c r="X486" s="18">
        <f t="shared" si="1057"/>
        <v>8.6368321985780063E-5</v>
      </c>
      <c r="Y486" s="18">
        <f t="shared" si="1057"/>
        <v>4.0269583442210883E-4</v>
      </c>
      <c r="Z486" s="18">
        <f t="shared" si="1057"/>
        <v>1.1839834218311423E-4</v>
      </c>
      <c r="AA486" s="18">
        <f t="shared" si="1057"/>
        <v>1.0031331641678313E-3</v>
      </c>
      <c r="AB486" s="18">
        <f t="shared" si="1057"/>
        <v>0</v>
      </c>
      <c r="AC486" s="18">
        <f t="shared" si="1057"/>
        <v>0</v>
      </c>
      <c r="AD486" s="18">
        <f t="shared" si="1057"/>
        <v>7.3092203329013641E-6</v>
      </c>
      <c r="AE486" s="18">
        <f t="shared" si="1057"/>
        <v>1.2618294961948368E-4</v>
      </c>
      <c r="AF486" s="18">
        <f t="shared" si="1057"/>
        <v>0</v>
      </c>
      <c r="AG486" s="18">
        <f t="shared" si="1057"/>
        <v>0</v>
      </c>
      <c r="AH486" s="18">
        <f t="shared" si="1057"/>
        <v>0</v>
      </c>
      <c r="AI486" s="18">
        <f t="shared" si="1057"/>
        <v>0</v>
      </c>
      <c r="AJ486" s="18">
        <f t="shared" si="1057"/>
        <v>2.5582271165154772E-6</v>
      </c>
      <c r="AK486" s="18">
        <f t="shared" si="1057"/>
        <v>4.416403236681928E-5</v>
      </c>
      <c r="AL486" s="18">
        <f t="shared" si="1057"/>
        <v>1.3738371037090676E-5</v>
      </c>
      <c r="AM486" s="18">
        <f t="shared" si="1057"/>
        <v>6.736333205073207E-5</v>
      </c>
      <c r="AN486" s="18">
        <f t="shared" si="1055"/>
        <v>1.9537135996462902E-3</v>
      </c>
      <c r="AO486" s="18">
        <f t="shared" si="1056"/>
        <v>4.980570160655391E-3</v>
      </c>
    </row>
    <row r="487" spans="1:42">
      <c r="A487" s="13" t="s">
        <v>7</v>
      </c>
      <c r="B487" s="18">
        <f t="shared" ref="B487:AM487" si="1058">B424/$C$122</f>
        <v>7.5881493484997761E-4</v>
      </c>
      <c r="C487" s="18">
        <f t="shared" si="1058"/>
        <v>1.6212710201333506E-3</v>
      </c>
      <c r="D487" s="18">
        <f t="shared" si="1058"/>
        <v>1.8554418324784696E-4</v>
      </c>
      <c r="E487" s="18">
        <f t="shared" si="1058"/>
        <v>2.7811882800489728E-4</v>
      </c>
      <c r="F487" s="18">
        <f t="shared" si="1058"/>
        <v>1.0483159941603889E-4</v>
      </c>
      <c r="G487" s="18">
        <f t="shared" si="1058"/>
        <v>1.0104853581874418E-4</v>
      </c>
      <c r="H487" s="18">
        <f t="shared" si="1058"/>
        <v>3.4050668129599749E-5</v>
      </c>
      <c r="I487" s="18">
        <f t="shared" si="1058"/>
        <v>4.8059771283364543E-5</v>
      </c>
      <c r="J487" s="18">
        <f t="shared" si="1058"/>
        <v>5.7211403123740587E-4</v>
      </c>
      <c r="K487" s="18">
        <f t="shared" si="1058"/>
        <v>4.7615813979961466E-4</v>
      </c>
      <c r="L487" s="18">
        <f t="shared" si="1058"/>
        <v>4.5285990234498758E-4</v>
      </c>
      <c r="M487" s="18">
        <f t="shared" si="1058"/>
        <v>6.0562900761816196E-4</v>
      </c>
      <c r="N487" s="18">
        <f t="shared" si="1058"/>
        <v>7.3972522823516349E-5</v>
      </c>
      <c r="O487" s="18">
        <f t="shared" si="1058"/>
        <v>4.6174410094868777E-4</v>
      </c>
      <c r="P487" s="18">
        <f t="shared" si="1058"/>
        <v>1.1644802791150397E-5</v>
      </c>
      <c r="Q487" s="18">
        <f t="shared" si="1058"/>
        <v>7.7176329414985667E-5</v>
      </c>
      <c r="R487" s="18">
        <f t="shared" si="1058"/>
        <v>3.6641603404388078E-4</v>
      </c>
      <c r="S487" s="18">
        <f t="shared" si="1058"/>
        <v>2.5146291841927616E-4</v>
      </c>
      <c r="T487" s="18">
        <f t="shared" si="1058"/>
        <v>7.5121358889728389E-5</v>
      </c>
      <c r="U487" s="18">
        <f t="shared" si="1058"/>
        <v>4.2988344175572668E-5</v>
      </c>
      <c r="V487" s="18">
        <f t="shared" si="1058"/>
        <v>0</v>
      </c>
      <c r="W487" s="18">
        <f t="shared" si="1058"/>
        <v>0</v>
      </c>
      <c r="X487" s="18">
        <f t="shared" si="1058"/>
        <v>1.4879323313140579E-4</v>
      </c>
      <c r="Y487" s="18">
        <f t="shared" si="1058"/>
        <v>6.2295795698435108E-4</v>
      </c>
      <c r="Z487" s="18">
        <f t="shared" si="1058"/>
        <v>1.2216016273211303E-4</v>
      </c>
      <c r="AA487" s="18">
        <f t="shared" si="1058"/>
        <v>9.4893727275730693E-4</v>
      </c>
      <c r="AB487" s="18">
        <f t="shared" si="1058"/>
        <v>0</v>
      </c>
      <c r="AC487" s="18">
        <f t="shared" si="1058"/>
        <v>0</v>
      </c>
      <c r="AD487" s="18">
        <f t="shared" si="1058"/>
        <v>0</v>
      </c>
      <c r="AE487" s="18">
        <f t="shared" si="1058"/>
        <v>0</v>
      </c>
      <c r="AF487" s="18">
        <f t="shared" si="1058"/>
        <v>0</v>
      </c>
      <c r="AG487" s="18">
        <f t="shared" si="1058"/>
        <v>0</v>
      </c>
      <c r="AH487" s="18">
        <f t="shared" si="1058"/>
        <v>0</v>
      </c>
      <c r="AI487" s="18">
        <f t="shared" si="1058"/>
        <v>0</v>
      </c>
      <c r="AJ487" s="18">
        <f t="shared" si="1058"/>
        <v>0</v>
      </c>
      <c r="AK487" s="18">
        <f t="shared" si="1058"/>
        <v>0</v>
      </c>
      <c r="AL487" s="18">
        <f t="shared" si="1058"/>
        <v>0</v>
      </c>
      <c r="AM487" s="18">
        <f t="shared" si="1058"/>
        <v>0</v>
      </c>
      <c r="AN487" s="18">
        <f t="shared" si="1055"/>
        <v>2.9063234336376515E-3</v>
      </c>
      <c r="AO487" s="18">
        <f t="shared" si="1056"/>
        <v>5.5355522253583136E-3</v>
      </c>
    </row>
    <row r="488" spans="1:42">
      <c r="A488" s="15" t="s">
        <v>8</v>
      </c>
      <c r="B488" s="18">
        <f t="shared" ref="B488:AM488" si="1059">B425/$C$122</f>
        <v>1.0305717492723298E-3</v>
      </c>
      <c r="C488" s="18">
        <f t="shared" si="1059"/>
        <v>2.0957180979983923E-3</v>
      </c>
      <c r="D488" s="18">
        <f t="shared" si="1059"/>
        <v>2.2678453306646632E-4</v>
      </c>
      <c r="E488" s="18">
        <f t="shared" si="1059"/>
        <v>3.1904604581419366E-4</v>
      </c>
      <c r="F488" s="18">
        <f t="shared" si="1059"/>
        <v>1.5072751700993592E-4</v>
      </c>
      <c r="G488" s="18">
        <f t="shared" si="1059"/>
        <v>1.4902570123465783E-4</v>
      </c>
      <c r="H488" s="18">
        <f t="shared" si="1059"/>
        <v>1.4929110782988293E-4</v>
      </c>
      <c r="I488" s="18">
        <f t="shared" si="1059"/>
        <v>6.317595046236974E-4</v>
      </c>
      <c r="J488" s="18">
        <f t="shared" si="1059"/>
        <v>4.4612421849646484E-4</v>
      </c>
      <c r="K488" s="18">
        <f t="shared" si="1059"/>
        <v>3.6163929178544208E-4</v>
      </c>
      <c r="L488" s="18">
        <f t="shared" si="1059"/>
        <v>5.6812481815081601E-4</v>
      </c>
      <c r="M488" s="18">
        <f t="shared" si="1059"/>
        <v>6.9292212184383559E-4</v>
      </c>
      <c r="N488" s="18">
        <f t="shared" si="1059"/>
        <v>1.1648485635816013E-4</v>
      </c>
      <c r="O488" s="18">
        <f t="shared" si="1059"/>
        <v>7.6134316302963205E-4</v>
      </c>
      <c r="P488" s="18">
        <f t="shared" si="1059"/>
        <v>2.3010157592439656E-5</v>
      </c>
      <c r="Q488" s="18">
        <f t="shared" si="1059"/>
        <v>1.7458574165726953E-4</v>
      </c>
      <c r="R488" s="18">
        <f t="shared" si="1059"/>
        <v>4.1939660961236395E-4</v>
      </c>
      <c r="S488" s="18">
        <f t="shared" si="1059"/>
        <v>2.6596009736442651E-4</v>
      </c>
      <c r="T488" s="18">
        <f t="shared" si="1059"/>
        <v>1.5856814800654015E-4</v>
      </c>
      <c r="U488" s="18">
        <f t="shared" si="1059"/>
        <v>1.677785329730141E-4</v>
      </c>
      <c r="V488" s="18">
        <f t="shared" si="1059"/>
        <v>2.3162410944265497E-5</v>
      </c>
      <c r="W488" s="18">
        <f t="shared" si="1059"/>
        <v>8.9625468482438657E-5</v>
      </c>
      <c r="X488" s="18">
        <f t="shared" si="1059"/>
        <v>2.6410536324651972E-4</v>
      </c>
      <c r="Y488" s="18">
        <f t="shared" si="1059"/>
        <v>1.0915273327885785E-3</v>
      </c>
      <c r="Z488" s="18">
        <f t="shared" si="1059"/>
        <v>1.6926090377151286E-4</v>
      </c>
      <c r="AA488" s="18">
        <f t="shared" si="1059"/>
        <v>1.1846441332968027E-3</v>
      </c>
      <c r="AB488" s="18">
        <f t="shared" si="1059"/>
        <v>0</v>
      </c>
      <c r="AC488" s="18">
        <f t="shared" si="1059"/>
        <v>0</v>
      </c>
      <c r="AD488" s="18">
        <f t="shared" si="1059"/>
        <v>8.7869764926371286E-6</v>
      </c>
      <c r="AE488" s="18">
        <f t="shared" si="1059"/>
        <v>1.334640767666613E-4</v>
      </c>
      <c r="AF488" s="18">
        <f t="shared" si="1059"/>
        <v>0</v>
      </c>
      <c r="AG488" s="18">
        <f t="shared" si="1059"/>
        <v>0</v>
      </c>
      <c r="AH488" s="18">
        <f t="shared" si="1059"/>
        <v>0</v>
      </c>
      <c r="AI488" s="18">
        <f t="shared" si="1059"/>
        <v>9.8156029684916133E-5</v>
      </c>
      <c r="AJ488" s="18">
        <f t="shared" si="1059"/>
        <v>0</v>
      </c>
      <c r="AK488" s="18">
        <f t="shared" si="1059"/>
        <v>0</v>
      </c>
      <c r="AL488" s="18">
        <f t="shared" si="1059"/>
        <v>1.2547837834925236E-5</v>
      </c>
      <c r="AM488" s="18">
        <f t="shared" si="1059"/>
        <v>3.4033435600064067E-5</v>
      </c>
      <c r="AN488" s="18">
        <f t="shared" si="1055"/>
        <v>3.7669472076852601E-3</v>
      </c>
      <c r="AO488" s="18">
        <f t="shared" si="1056"/>
        <v>8.2512287749440215E-3</v>
      </c>
    </row>
    <row r="489" spans="1:42">
      <c r="A489" s="13" t="s">
        <v>9</v>
      </c>
      <c r="B489" s="18">
        <f t="shared" ref="B489:AM489" si="1060">B426/$C$122</f>
        <v>1.969456654330618E-3</v>
      </c>
      <c r="C489" s="18">
        <f t="shared" si="1060"/>
        <v>4.354570125690938E-3</v>
      </c>
      <c r="D489" s="18">
        <f t="shared" si="1060"/>
        <v>2.9379395345199128E-4</v>
      </c>
      <c r="E489" s="18">
        <f t="shared" si="1060"/>
        <v>4.5389337112361174E-4</v>
      </c>
      <c r="F489" s="18">
        <f t="shared" si="1060"/>
        <v>3.2918969333400986E-4</v>
      </c>
      <c r="G489" s="18">
        <f t="shared" si="1060"/>
        <v>3.3427966887663164E-4</v>
      </c>
      <c r="H489" s="18">
        <f t="shared" si="1060"/>
        <v>4.2517931231130017E-4</v>
      </c>
      <c r="I489" s="18">
        <f t="shared" si="1060"/>
        <v>9.4865658981160524E-4</v>
      </c>
      <c r="J489" s="18">
        <f t="shared" si="1060"/>
        <v>8.5861432070696755E-4</v>
      </c>
      <c r="K489" s="18">
        <f t="shared" si="1060"/>
        <v>7.760345758519012E-4</v>
      </c>
      <c r="L489" s="18">
        <f t="shared" si="1060"/>
        <v>1.5914492171990838E-3</v>
      </c>
      <c r="M489" s="18">
        <f t="shared" si="1060"/>
        <v>2.1004377586155893E-3</v>
      </c>
      <c r="N489" s="18">
        <f t="shared" si="1060"/>
        <v>1.0449933044140201E-4</v>
      </c>
      <c r="O489" s="18">
        <f t="shared" si="1060"/>
        <v>8.0338087764704285E-4</v>
      </c>
      <c r="P489" s="18">
        <f t="shared" si="1060"/>
        <v>4.2464643346716461E-5</v>
      </c>
      <c r="Q489" s="18">
        <f t="shared" si="1060"/>
        <v>3.0928180231623082E-4</v>
      </c>
      <c r="R489" s="18">
        <f t="shared" si="1060"/>
        <v>5.4781050113019401E-4</v>
      </c>
      <c r="S489" s="18">
        <f t="shared" si="1060"/>
        <v>3.984578927516074E-4</v>
      </c>
      <c r="T489" s="18">
        <f t="shared" si="1060"/>
        <v>3.1334657580672982E-4</v>
      </c>
      <c r="U489" s="18">
        <f t="shared" si="1060"/>
        <v>4.0420557944422766E-4</v>
      </c>
      <c r="V489" s="18">
        <f t="shared" si="1060"/>
        <v>3.6840983352582731E-5</v>
      </c>
      <c r="W489" s="18">
        <f t="shared" si="1060"/>
        <v>1.0732924929906508E-4</v>
      </c>
      <c r="X489" s="18">
        <f t="shared" si="1060"/>
        <v>8.4167947960698544E-4</v>
      </c>
      <c r="Y489" s="18">
        <f t="shared" si="1060"/>
        <v>3.934314025498163E-3</v>
      </c>
      <c r="Z489" s="18">
        <f t="shared" si="1060"/>
        <v>3.4389129170628188E-4</v>
      </c>
      <c r="AA489" s="18">
        <f t="shared" si="1060"/>
        <v>2.546400141059146E-3</v>
      </c>
      <c r="AB489" s="18">
        <f t="shared" si="1060"/>
        <v>4.2464643346716461E-5</v>
      </c>
      <c r="AC489" s="18">
        <f t="shared" si="1060"/>
        <v>3.0928180231623077E-4</v>
      </c>
      <c r="AD489" s="18">
        <f t="shared" si="1060"/>
        <v>3.5958628042692326E-5</v>
      </c>
      <c r="AE489" s="18">
        <f t="shared" si="1060"/>
        <v>6.1109226322246979E-4</v>
      </c>
      <c r="AF489" s="18">
        <f t="shared" si="1060"/>
        <v>1.897766337993227E-5</v>
      </c>
      <c r="AG489" s="18">
        <f t="shared" si="1060"/>
        <v>4.1465879409181708E-4</v>
      </c>
      <c r="AH489" s="18">
        <f t="shared" si="1060"/>
        <v>0</v>
      </c>
      <c r="AI489" s="18">
        <f t="shared" si="1060"/>
        <v>0</v>
      </c>
      <c r="AJ489" s="18">
        <f t="shared" si="1060"/>
        <v>1.2691280485656115E-5</v>
      </c>
      <c r="AK489" s="18">
        <f t="shared" si="1060"/>
        <v>2.1567962231381282E-4</v>
      </c>
      <c r="AL489" s="18">
        <f t="shared" si="1060"/>
        <v>0</v>
      </c>
      <c r="AM489" s="18">
        <f t="shared" si="1060"/>
        <v>0</v>
      </c>
      <c r="AN489" s="18">
        <f t="shared" si="1055"/>
        <v>7.8083081719798608E-3</v>
      </c>
      <c r="AO489" s="18">
        <f t="shared" si="1056"/>
        <v>1.9021954139930089E-2</v>
      </c>
    </row>
    <row r="490" spans="1:42">
      <c r="A490" s="15" t="s">
        <v>10</v>
      </c>
      <c r="B490" s="18">
        <f t="shared" ref="B490:AM490" si="1061">B427/$C$122</f>
        <v>1.570294112511869E-3</v>
      </c>
      <c r="C490" s="18">
        <f t="shared" si="1061"/>
        <v>4.4645682710632286E-3</v>
      </c>
      <c r="D490" s="18">
        <f t="shared" si="1061"/>
        <v>5.2516086313817638E-4</v>
      </c>
      <c r="E490" s="18">
        <f t="shared" si="1061"/>
        <v>1.2106873121737333E-3</v>
      </c>
      <c r="F490" s="18">
        <f t="shared" si="1061"/>
        <v>4.0408384041915036E-4</v>
      </c>
      <c r="G490" s="18">
        <f t="shared" si="1061"/>
        <v>5.2556317171895714E-4</v>
      </c>
      <c r="H490" s="18">
        <f t="shared" si="1061"/>
        <v>5.1029275875182957E-4</v>
      </c>
      <c r="I490" s="18">
        <f t="shared" si="1061"/>
        <v>1.0705298830059431E-3</v>
      </c>
      <c r="J490" s="18">
        <f t="shared" si="1061"/>
        <v>8.8184817019529673E-4</v>
      </c>
      <c r="K490" s="18">
        <f t="shared" si="1061"/>
        <v>1.0813763553400258E-3</v>
      </c>
      <c r="L490" s="18">
        <f t="shared" si="1061"/>
        <v>1.611625708888771E-3</v>
      </c>
      <c r="M490" s="18">
        <f t="shared" si="1061"/>
        <v>2.7215900055703019E-3</v>
      </c>
      <c r="N490" s="18">
        <f t="shared" si="1061"/>
        <v>1.0048302409418489E-4</v>
      </c>
      <c r="O490" s="18">
        <f t="shared" si="1061"/>
        <v>1.0448383422901994E-3</v>
      </c>
      <c r="P490" s="18">
        <f t="shared" si="1061"/>
        <v>5.3893487447972049E-5</v>
      </c>
      <c r="Q490" s="18">
        <f t="shared" si="1061"/>
        <v>5.3089861992730982E-4</v>
      </c>
      <c r="R490" s="18">
        <f t="shared" si="1061"/>
        <v>6.0107989650060262E-4</v>
      </c>
      <c r="S490" s="18">
        <f t="shared" si="1061"/>
        <v>6.0415633956151693E-4</v>
      </c>
      <c r="T490" s="18">
        <f t="shared" si="1061"/>
        <v>2.7509266615187845E-4</v>
      </c>
      <c r="U490" s="18">
        <f t="shared" si="1061"/>
        <v>4.5037984285619179E-4</v>
      </c>
      <c r="V490" s="18">
        <f t="shared" si="1061"/>
        <v>8.5719860458947323E-5</v>
      </c>
      <c r="W490" s="18">
        <f t="shared" si="1061"/>
        <v>3.3776664137350523E-4</v>
      </c>
      <c r="X490" s="18">
        <f t="shared" si="1061"/>
        <v>1.0145765133705762E-3</v>
      </c>
      <c r="Y490" s="18">
        <f t="shared" si="1061"/>
        <v>6.3280613935904964E-3</v>
      </c>
      <c r="Z490" s="18">
        <f t="shared" si="1061"/>
        <v>2.7819395355406886E-4</v>
      </c>
      <c r="AA490" s="18">
        <f t="shared" si="1061"/>
        <v>2.9924953333786046E-3</v>
      </c>
      <c r="AB490" s="18">
        <f t="shared" si="1061"/>
        <v>7.6990696354245798E-5</v>
      </c>
      <c r="AC490" s="18">
        <f t="shared" si="1061"/>
        <v>7.5842659989615693E-4</v>
      </c>
      <c r="AD490" s="18">
        <f t="shared" si="1061"/>
        <v>0</v>
      </c>
      <c r="AE490" s="18">
        <f t="shared" si="1061"/>
        <v>0</v>
      </c>
      <c r="AF490" s="18">
        <f t="shared" si="1061"/>
        <v>0</v>
      </c>
      <c r="AG490" s="18">
        <f t="shared" si="1061"/>
        <v>0</v>
      </c>
      <c r="AH490" s="18">
        <f t="shared" si="1061"/>
        <v>0</v>
      </c>
      <c r="AI490" s="18">
        <f t="shared" si="1061"/>
        <v>0</v>
      </c>
      <c r="AJ490" s="18">
        <f t="shared" si="1061"/>
        <v>1.4764736080253634E-5</v>
      </c>
      <c r="AK490" s="18">
        <f t="shared" si="1061"/>
        <v>8.044985737838844E-4</v>
      </c>
      <c r="AL490" s="18">
        <f t="shared" si="1061"/>
        <v>0</v>
      </c>
      <c r="AM490" s="18">
        <f t="shared" si="1061"/>
        <v>0</v>
      </c>
      <c r="AN490" s="18">
        <f t="shared" si="1055"/>
        <v>8.0041002879178234E-3</v>
      </c>
      <c r="AO490" s="18">
        <f t="shared" si="1056"/>
        <v>2.4925836685530056E-2</v>
      </c>
    </row>
    <row r="491" spans="1:42">
      <c r="A491" s="13" t="s">
        <v>11</v>
      </c>
      <c r="B491" s="18">
        <f t="shared" ref="B491:AM491" si="1062">B428/$C$122</f>
        <v>1.2447074652077118E-3</v>
      </c>
      <c r="C491" s="18">
        <f t="shared" si="1062"/>
        <v>3.2531822807348189E-3</v>
      </c>
      <c r="D491" s="18">
        <f t="shared" si="1062"/>
        <v>4.7832741660594762E-4</v>
      </c>
      <c r="E491" s="18">
        <f t="shared" si="1062"/>
        <v>9.2581684312516483E-4</v>
      </c>
      <c r="F491" s="18">
        <f t="shared" si="1062"/>
        <v>5.2525531011731472E-4</v>
      </c>
      <c r="G491" s="18">
        <f t="shared" si="1062"/>
        <v>5.6857530011855044E-4</v>
      </c>
      <c r="H491" s="18">
        <f t="shared" si="1062"/>
        <v>4.7588043623077343E-4</v>
      </c>
      <c r="I491" s="18">
        <f t="shared" si="1062"/>
        <v>1.59736014032279E-3</v>
      </c>
      <c r="J491" s="18">
        <f t="shared" si="1062"/>
        <v>4.5366203067727715E-4</v>
      </c>
      <c r="K491" s="18">
        <f t="shared" si="1062"/>
        <v>4.9301128702876383E-4</v>
      </c>
      <c r="L491" s="18">
        <f t="shared" si="1062"/>
        <v>1.7255778924893128E-3</v>
      </c>
      <c r="M491" s="18">
        <f t="shared" si="1062"/>
        <v>2.6386603685641863E-3</v>
      </c>
      <c r="N491" s="18">
        <f t="shared" si="1062"/>
        <v>1.5502916456564756E-4</v>
      </c>
      <c r="O491" s="18">
        <f t="shared" si="1062"/>
        <v>1.4281761222231315E-3</v>
      </c>
      <c r="P491" s="18">
        <f t="shared" si="1062"/>
        <v>1.603587735110058E-4</v>
      </c>
      <c r="Q491" s="18">
        <f t="shared" si="1062"/>
        <v>1.3995228423337536E-3</v>
      </c>
      <c r="R491" s="18">
        <f t="shared" si="1062"/>
        <v>3.6823848542494238E-4</v>
      </c>
      <c r="S491" s="18">
        <f t="shared" si="1062"/>
        <v>2.8191071921897698E-4</v>
      </c>
      <c r="T491" s="18">
        <f t="shared" si="1062"/>
        <v>3.1757024578919464E-4</v>
      </c>
      <c r="U491" s="18">
        <f t="shared" si="1062"/>
        <v>5.5431555542175394E-4</v>
      </c>
      <c r="V491" s="18">
        <f t="shared" si="1062"/>
        <v>0</v>
      </c>
      <c r="W491" s="18">
        <f t="shared" si="1062"/>
        <v>0</v>
      </c>
      <c r="X491" s="18">
        <f t="shared" si="1062"/>
        <v>1.687925054160658E-3</v>
      </c>
      <c r="Y491" s="18">
        <f t="shared" si="1062"/>
        <v>9.3936487795057769E-3</v>
      </c>
      <c r="Z491" s="18">
        <f t="shared" si="1062"/>
        <v>5.0490908492284664E-4</v>
      </c>
      <c r="AA491" s="18">
        <f t="shared" si="1062"/>
        <v>4.7709475837465478E-3</v>
      </c>
      <c r="AB491" s="18">
        <f t="shared" si="1062"/>
        <v>4.008969337775145E-5</v>
      </c>
      <c r="AC491" s="18">
        <f t="shared" si="1062"/>
        <v>1.0202391294574897E-3</v>
      </c>
      <c r="AD491" s="18">
        <f t="shared" si="1062"/>
        <v>2.1966058248956944E-5</v>
      </c>
      <c r="AE491" s="18">
        <f t="shared" si="1062"/>
        <v>4.4731780123726493E-4</v>
      </c>
      <c r="AF491" s="18">
        <f t="shared" si="1062"/>
        <v>1.4260526565381136E-4</v>
      </c>
      <c r="AG491" s="18">
        <f t="shared" si="1062"/>
        <v>4.6909036496811326E-4</v>
      </c>
      <c r="AH491" s="18">
        <f t="shared" si="1062"/>
        <v>6.8242104393805342E-5</v>
      </c>
      <c r="AI491" s="18">
        <f t="shared" si="1062"/>
        <v>1.9852647039920212E-4</v>
      </c>
      <c r="AJ491" s="18">
        <f t="shared" si="1062"/>
        <v>2.1966058248956944E-5</v>
      </c>
      <c r="AK491" s="18">
        <f t="shared" si="1062"/>
        <v>4.4731780123726493E-4</v>
      </c>
      <c r="AL491" s="18">
        <f t="shared" si="1062"/>
        <v>0</v>
      </c>
      <c r="AM491" s="18">
        <f t="shared" si="1062"/>
        <v>0</v>
      </c>
      <c r="AN491" s="18">
        <f t="shared" si="1055"/>
        <v>8.3923105396259134E-3</v>
      </c>
      <c r="AO491" s="18">
        <f t="shared" si="1056"/>
        <v>2.9887619389643551E-2</v>
      </c>
    </row>
    <row r="492" spans="1:42">
      <c r="A492" s="15" t="s">
        <v>12</v>
      </c>
      <c r="B492" s="18">
        <f t="shared" ref="B492:AM492" si="1063">B429/$C$122</f>
        <v>1.5699430750560771E-3</v>
      </c>
      <c r="C492" s="18">
        <f t="shared" si="1063"/>
        <v>4.7706356218534711E-3</v>
      </c>
      <c r="D492" s="18">
        <f t="shared" si="1063"/>
        <v>3.156195432293132E-4</v>
      </c>
      <c r="E492" s="18">
        <f t="shared" si="1063"/>
        <v>7.5848461090016793E-4</v>
      </c>
      <c r="F492" s="18">
        <f t="shared" si="1063"/>
        <v>3.4760218415816406E-4</v>
      </c>
      <c r="G492" s="18">
        <f t="shared" si="1063"/>
        <v>4.3346295882121217E-4</v>
      </c>
      <c r="H492" s="18">
        <f t="shared" si="1063"/>
        <v>3.103117859689405E-4</v>
      </c>
      <c r="I492" s="18">
        <f t="shared" si="1063"/>
        <v>6.6441828141561472E-4</v>
      </c>
      <c r="J492" s="18">
        <f t="shared" si="1063"/>
        <v>1.0721337617447717E-3</v>
      </c>
      <c r="K492" s="18">
        <f t="shared" si="1063"/>
        <v>1.34727319504547E-3</v>
      </c>
      <c r="L492" s="18">
        <f t="shared" si="1063"/>
        <v>2.7653289012683044E-3</v>
      </c>
      <c r="M492" s="18">
        <f t="shared" si="1063"/>
        <v>5.1260360536106719E-3</v>
      </c>
      <c r="N492" s="18">
        <f t="shared" si="1063"/>
        <v>1.1810882307643325E-4</v>
      </c>
      <c r="O492" s="18">
        <f t="shared" si="1063"/>
        <v>6.88596959023689E-4</v>
      </c>
      <c r="P492" s="18">
        <f t="shared" si="1063"/>
        <v>1.449113408108834E-4</v>
      </c>
      <c r="Q492" s="18">
        <f t="shared" si="1063"/>
        <v>1.8157532342867773E-3</v>
      </c>
      <c r="R492" s="18">
        <f t="shared" si="1063"/>
        <v>1.2792746438969051E-3</v>
      </c>
      <c r="S492" s="18">
        <f t="shared" si="1063"/>
        <v>1.2559364627192236E-3</v>
      </c>
      <c r="T492" s="18">
        <f t="shared" si="1063"/>
        <v>3.1524129961288958E-4</v>
      </c>
      <c r="U492" s="18">
        <f t="shared" si="1063"/>
        <v>6.3388770332699633E-4</v>
      </c>
      <c r="V492" s="18">
        <f t="shared" si="1063"/>
        <v>4.7728097184937583E-4</v>
      </c>
      <c r="W492" s="18">
        <f t="shared" si="1063"/>
        <v>2.3435578840129362E-3</v>
      </c>
      <c r="X492" s="18">
        <f t="shared" si="1063"/>
        <v>1.6495812811216477E-3</v>
      </c>
      <c r="Y492" s="18">
        <f t="shared" si="1063"/>
        <v>1.0616241183019223E-2</v>
      </c>
      <c r="Z492" s="18">
        <f t="shared" si="1063"/>
        <v>5.2782730089888103E-4</v>
      </c>
      <c r="AA492" s="18">
        <f t="shared" si="1063"/>
        <v>6.011550680848474E-3</v>
      </c>
      <c r="AB492" s="18">
        <f t="shared" si="1063"/>
        <v>7.9591379917083095E-5</v>
      </c>
      <c r="AC492" s="18">
        <f t="shared" si="1063"/>
        <v>8.0021236243823916E-4</v>
      </c>
      <c r="AD492" s="18">
        <f t="shared" si="1063"/>
        <v>2.2929073698701679E-4</v>
      </c>
      <c r="AE492" s="18">
        <f t="shared" si="1063"/>
        <v>0</v>
      </c>
      <c r="AF492" s="18">
        <f t="shared" si="1063"/>
        <v>7.1139578574960495E-5</v>
      </c>
      <c r="AG492" s="18">
        <f t="shared" si="1063"/>
        <v>2.1457136549322994E-3</v>
      </c>
      <c r="AH492" s="18">
        <f t="shared" si="1063"/>
        <v>2.7096656519517862E-4</v>
      </c>
      <c r="AI492" s="18">
        <f t="shared" si="1063"/>
        <v>9.0809999568001619E-4</v>
      </c>
      <c r="AJ492" s="18">
        <f t="shared" si="1063"/>
        <v>0</v>
      </c>
      <c r="AK492" s="18">
        <f t="shared" si="1063"/>
        <v>0</v>
      </c>
      <c r="AL492" s="18">
        <f t="shared" si="1063"/>
        <v>0</v>
      </c>
      <c r="AM492" s="18">
        <f t="shared" si="1063"/>
        <v>0</v>
      </c>
      <c r="AN492" s="18">
        <f t="shared" si="1055"/>
        <v>1.1544153173366824E-2</v>
      </c>
      <c r="AO492" s="18">
        <f t="shared" si="1056"/>
        <v>4.031986084193448E-2</v>
      </c>
    </row>
    <row r="493" spans="1:42">
      <c r="B493" s="21"/>
      <c r="C493" s="21"/>
      <c r="D493" s="21"/>
      <c r="E493" s="21"/>
      <c r="F493" s="21"/>
      <c r="G493" s="21"/>
      <c r="H493" s="21"/>
      <c r="I493" s="21"/>
    </row>
    <row r="494" spans="1:42" ht="17.25" thickBot="1">
      <c r="B494" s="21"/>
      <c r="C494" s="21"/>
      <c r="D494" s="21"/>
      <c r="E494" s="21"/>
      <c r="F494" s="21"/>
      <c r="G494" s="21"/>
      <c r="H494" s="21"/>
      <c r="I494" s="21"/>
    </row>
    <row r="495" spans="1:42" ht="17.25" thickTop="1">
      <c r="A495" s="41" t="s">
        <v>201</v>
      </c>
      <c r="B495" s="61"/>
      <c r="C495" s="61"/>
      <c r="D495" s="61"/>
      <c r="E495" s="61"/>
      <c r="F495" s="61"/>
      <c r="G495" s="61"/>
      <c r="H495" s="61"/>
      <c r="I495" s="61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2"/>
      <c r="AK495" s="62"/>
      <c r="AL495" s="62"/>
      <c r="AM495" s="62"/>
      <c r="AN495" s="62"/>
      <c r="AO495" s="62"/>
      <c r="AP495" s="43"/>
    </row>
    <row r="496" spans="1:42">
      <c r="A496" s="44"/>
      <c r="B496" s="63"/>
      <c r="C496" s="63"/>
      <c r="D496" s="63"/>
      <c r="E496" s="63"/>
      <c r="F496" s="63"/>
      <c r="G496" s="63"/>
      <c r="H496" s="63"/>
      <c r="I496" s="63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  <c r="AA496" s="64"/>
      <c r="AB496" s="64"/>
      <c r="AC496" s="64"/>
      <c r="AD496" s="64"/>
      <c r="AE496" s="64"/>
      <c r="AF496" s="64"/>
      <c r="AG496" s="64"/>
      <c r="AH496" s="64"/>
      <c r="AI496" s="64"/>
      <c r="AJ496" s="64"/>
      <c r="AK496" s="64"/>
      <c r="AL496" s="64"/>
      <c r="AM496" s="64"/>
      <c r="AN496" s="64"/>
      <c r="AO496" s="64"/>
      <c r="AP496" s="45"/>
    </row>
    <row r="497" spans="1:42" ht="22.5">
      <c r="A497" s="44"/>
      <c r="B497" s="16" t="s">
        <v>37</v>
      </c>
      <c r="C497" s="80">
        <f>SUM(B499:C499)</f>
        <v>1089210.8549037862</v>
      </c>
      <c r="D497" s="16" t="s">
        <v>38</v>
      </c>
      <c r="E497" s="80">
        <f>SUM(D499:E499)</f>
        <v>248505.64817632255</v>
      </c>
      <c r="F497" s="16" t="s">
        <v>154</v>
      </c>
      <c r="G497" s="80">
        <f>SUM(F499:G499)</f>
        <v>163049.08443684559</v>
      </c>
      <c r="H497" s="16" t="s">
        <v>39</v>
      </c>
      <c r="I497" s="80">
        <f>SUM(H499:I499)</f>
        <v>115790.9431078877</v>
      </c>
      <c r="J497" s="16" t="s">
        <v>40</v>
      </c>
      <c r="K497" s="80">
        <f>SUM(J499:K499)</f>
        <v>518948.24644076987</v>
      </c>
      <c r="L497" s="16" t="s">
        <v>51</v>
      </c>
      <c r="M497" s="16"/>
      <c r="N497" s="16" t="s">
        <v>158</v>
      </c>
      <c r="O497" s="16"/>
      <c r="P497" s="16" t="s">
        <v>159</v>
      </c>
      <c r="Q497" s="16"/>
      <c r="R497" s="16" t="s">
        <v>161</v>
      </c>
      <c r="S497" s="16"/>
      <c r="T497" s="16" t="s">
        <v>55</v>
      </c>
      <c r="U497" s="16"/>
      <c r="V497" s="16" t="s">
        <v>163</v>
      </c>
      <c r="W497" s="16"/>
      <c r="X497" s="16" t="s">
        <v>165</v>
      </c>
      <c r="Y497" s="16"/>
      <c r="Z497" s="16" t="s">
        <v>167</v>
      </c>
      <c r="AA497" s="16"/>
      <c r="AB497" s="16" t="s">
        <v>169</v>
      </c>
      <c r="AC497" s="16"/>
      <c r="AD497" s="16" t="s">
        <v>171</v>
      </c>
      <c r="AE497" s="16"/>
      <c r="AF497" s="16" t="s">
        <v>173</v>
      </c>
      <c r="AG497" s="16"/>
      <c r="AH497" s="16" t="s">
        <v>174</v>
      </c>
      <c r="AI497" s="16"/>
      <c r="AJ497" s="16" t="s">
        <v>61</v>
      </c>
      <c r="AK497" s="16"/>
      <c r="AL497" s="16" t="s">
        <v>175</v>
      </c>
      <c r="AM497" s="16"/>
      <c r="AN497" s="23" t="s">
        <v>177</v>
      </c>
      <c r="AO497" s="81">
        <f>SUM(AN499:AO499)</f>
        <v>3674489.5463712607</v>
      </c>
      <c r="AP497" s="82">
        <f>SUM(AO497,AO509,AO521,AO533,AO545)</f>
        <v>24020790.14167409</v>
      </c>
    </row>
    <row r="498" spans="1:42">
      <c r="A498" s="65" t="s">
        <v>183</v>
      </c>
      <c r="B498" s="16" t="s">
        <v>30</v>
      </c>
      <c r="C498" s="16" t="s">
        <v>31</v>
      </c>
      <c r="D498" s="16" t="s">
        <v>30</v>
      </c>
      <c r="E498" s="16" t="s">
        <v>31</v>
      </c>
      <c r="F498" s="16" t="s">
        <v>30</v>
      </c>
      <c r="G498" s="16" t="s">
        <v>31</v>
      </c>
      <c r="H498" s="16" t="s">
        <v>30</v>
      </c>
      <c r="I498" s="16" t="s">
        <v>31</v>
      </c>
      <c r="J498" s="16" t="s">
        <v>30</v>
      </c>
      <c r="K498" s="16" t="s">
        <v>31</v>
      </c>
      <c r="L498" s="16" t="s">
        <v>30</v>
      </c>
      <c r="M498" s="16" t="s">
        <v>31</v>
      </c>
      <c r="N498" s="16" t="s">
        <v>30</v>
      </c>
      <c r="O498" s="16" t="s">
        <v>31</v>
      </c>
      <c r="P498" s="16" t="s">
        <v>30</v>
      </c>
      <c r="Q498" s="16" t="s">
        <v>31</v>
      </c>
      <c r="R498" s="16" t="s">
        <v>30</v>
      </c>
      <c r="S498" s="16" t="s">
        <v>31</v>
      </c>
      <c r="T498" s="16" t="s">
        <v>30</v>
      </c>
      <c r="U498" s="16" t="s">
        <v>31</v>
      </c>
      <c r="V498" s="16" t="s">
        <v>30</v>
      </c>
      <c r="W498" s="16" t="s">
        <v>31</v>
      </c>
      <c r="X498" s="16" t="s">
        <v>30</v>
      </c>
      <c r="Y498" s="16" t="s">
        <v>31</v>
      </c>
      <c r="Z498" s="16" t="s">
        <v>30</v>
      </c>
      <c r="AA498" s="16" t="s">
        <v>31</v>
      </c>
      <c r="AB498" s="16" t="s">
        <v>30</v>
      </c>
      <c r="AC498" s="16" t="s">
        <v>31</v>
      </c>
      <c r="AD498" s="16" t="s">
        <v>30</v>
      </c>
      <c r="AE498" s="16" t="s">
        <v>31</v>
      </c>
      <c r="AF498" s="16" t="s">
        <v>30</v>
      </c>
      <c r="AG498" s="16" t="s">
        <v>31</v>
      </c>
      <c r="AH498" s="16" t="s">
        <v>30</v>
      </c>
      <c r="AI498" s="16" t="s">
        <v>31</v>
      </c>
      <c r="AJ498" s="16" t="s">
        <v>30</v>
      </c>
      <c r="AK498" s="16" t="s">
        <v>31</v>
      </c>
      <c r="AL498" s="16" t="s">
        <v>30</v>
      </c>
      <c r="AM498" s="16" t="s">
        <v>31</v>
      </c>
      <c r="AN498" s="23" t="s">
        <v>30</v>
      </c>
      <c r="AO498" s="23" t="s">
        <v>31</v>
      </c>
      <c r="AP498" s="45"/>
    </row>
    <row r="499" spans="1:42">
      <c r="A499" s="46" t="s">
        <v>5</v>
      </c>
      <c r="B499" s="39">
        <f>SUM(B500:B507)</f>
        <v>701563.76204501558</v>
      </c>
      <c r="C499" s="39">
        <f t="shared" ref="C499:AM499" si="1064">SUM(C500:C507)</f>
        <v>387647.09285877069</v>
      </c>
      <c r="D499" s="39">
        <f t="shared" si="1064"/>
        <v>178860.91427557779</v>
      </c>
      <c r="E499" s="39">
        <f t="shared" si="1064"/>
        <v>69644.733900744759</v>
      </c>
      <c r="F499" s="39">
        <f t="shared" si="1064"/>
        <v>130861.44872993224</v>
      </c>
      <c r="G499" s="39">
        <f t="shared" si="1064"/>
        <v>32187.635706913341</v>
      </c>
      <c r="H499" s="39">
        <f t="shared" si="1064"/>
        <v>42236.353115983038</v>
      </c>
      <c r="I499" s="39">
        <f t="shared" si="1064"/>
        <v>73554.58999190465</v>
      </c>
      <c r="J499" s="39">
        <f t="shared" si="1064"/>
        <v>440804.33741583588</v>
      </c>
      <c r="K499" s="39">
        <f t="shared" si="1064"/>
        <v>78143.909024934008</v>
      </c>
      <c r="L499" s="39">
        <f t="shared" si="1064"/>
        <v>343779.00396492262</v>
      </c>
      <c r="M499" s="39">
        <f t="shared" si="1064"/>
        <v>118755.41276979244</v>
      </c>
      <c r="N499" s="39">
        <f t="shared" si="1064"/>
        <v>55681.860245362084</v>
      </c>
      <c r="O499" s="39">
        <f t="shared" si="1064"/>
        <v>46994.673561264623</v>
      </c>
      <c r="P499" s="39">
        <f t="shared" si="1064"/>
        <v>7288.159764173779</v>
      </c>
      <c r="Q499" s="39">
        <f t="shared" si="1064"/>
        <v>17738.463031389325</v>
      </c>
      <c r="R499" s="39">
        <f t="shared" si="1064"/>
        <v>140952.45270919005</v>
      </c>
      <c r="S499" s="39">
        <f t="shared" si="1064"/>
        <v>31948.563764330542</v>
      </c>
      <c r="T499" s="39">
        <f t="shared" si="1064"/>
        <v>94852.972297782966</v>
      </c>
      <c r="U499" s="39">
        <f t="shared" si="1064"/>
        <v>8394.0329871867452</v>
      </c>
      <c r="V499" s="39">
        <f t="shared" si="1064"/>
        <v>6566.1235228724445</v>
      </c>
      <c r="W499" s="39">
        <f t="shared" si="1064"/>
        <v>9555.9641808497145</v>
      </c>
      <c r="X499" s="39">
        <f t="shared" si="1064"/>
        <v>142211.72665063696</v>
      </c>
      <c r="Y499" s="39">
        <f t="shared" si="1064"/>
        <v>137576.43729956372</v>
      </c>
      <c r="Z499" s="39">
        <f t="shared" si="1064"/>
        <v>92332.910220806458</v>
      </c>
      <c r="AA499" s="39">
        <f t="shared" si="1064"/>
        <v>198061.70051531951</v>
      </c>
      <c r="AB499" s="39">
        <f t="shared" si="1064"/>
        <v>0</v>
      </c>
      <c r="AC499" s="39">
        <f t="shared" si="1064"/>
        <v>11041.991011396754</v>
      </c>
      <c r="AD499" s="39">
        <f t="shared" si="1064"/>
        <v>7793.4678099793782</v>
      </c>
      <c r="AE499" s="39">
        <f t="shared" si="1064"/>
        <v>0</v>
      </c>
      <c r="AF499" s="39">
        <f t="shared" si="1064"/>
        <v>8200.4709449956263</v>
      </c>
      <c r="AG499" s="39">
        <f t="shared" si="1064"/>
        <v>0</v>
      </c>
      <c r="AH499" s="39">
        <f t="shared" si="1064"/>
        <v>0</v>
      </c>
      <c r="AI499" s="39">
        <f t="shared" si="1064"/>
        <v>6333.9510675727761</v>
      </c>
      <c r="AJ499" s="39">
        <f t="shared" si="1064"/>
        <v>0</v>
      </c>
      <c r="AK499" s="39">
        <f t="shared" si="1064"/>
        <v>16862.198814370851</v>
      </c>
      <c r="AL499" s="39">
        <f t="shared" si="1064"/>
        <v>18516.280297335114</v>
      </c>
      <c r="AM499" s="39">
        <f t="shared" si="1064"/>
        <v>17545.951874553655</v>
      </c>
      <c r="AN499" s="39">
        <f t="shared" ref="AN499" si="1065">SUM(AN500:AN507)</f>
        <v>2412502.2440104024</v>
      </c>
      <c r="AO499" s="39">
        <f t="shared" ref="AO499" si="1066">SUM(AO500:AO507)</f>
        <v>1261987.3023608583</v>
      </c>
      <c r="AP499" s="45"/>
    </row>
    <row r="500" spans="1:42">
      <c r="A500" s="48" t="s">
        <v>13</v>
      </c>
      <c r="B500" s="39">
        <f>B437*$H$26</f>
        <v>133448.71598146038</v>
      </c>
      <c r="C500" s="39">
        <f t="shared" ref="C500:AM507" si="1067">C437*$H$26</f>
        <v>67858.344190495045</v>
      </c>
      <c r="D500" s="39">
        <f t="shared" si="1067"/>
        <v>79930.804668583325</v>
      </c>
      <c r="E500" s="39">
        <f t="shared" si="1067"/>
        <v>27739.951636515831</v>
      </c>
      <c r="F500" s="39">
        <f t="shared" si="1067"/>
        <v>47899.77445158831</v>
      </c>
      <c r="G500" s="39">
        <f t="shared" si="1067"/>
        <v>11188.959030750331</v>
      </c>
      <c r="H500" s="39">
        <f t="shared" si="1067"/>
        <v>6986.2865275210806</v>
      </c>
      <c r="I500" s="39">
        <f t="shared" si="1067"/>
        <v>10724.138155168646</v>
      </c>
      <c r="J500" s="39">
        <f t="shared" si="1067"/>
        <v>119939.21250057149</v>
      </c>
      <c r="K500" s="39">
        <f t="shared" si="1067"/>
        <v>20011.948314610388</v>
      </c>
      <c r="L500" s="39">
        <f t="shared" si="1067"/>
        <v>73918.233314549536</v>
      </c>
      <c r="M500" s="39">
        <f t="shared" si="1067"/>
        <v>23666.161702611971</v>
      </c>
      <c r="N500" s="39">
        <f t="shared" si="1067"/>
        <v>16147.456890569183</v>
      </c>
      <c r="O500" s="39">
        <f t="shared" si="1067"/>
        <v>12258.68004433856</v>
      </c>
      <c r="P500" s="39">
        <f t="shared" si="1067"/>
        <v>2889.2257447984402</v>
      </c>
      <c r="Q500" s="39">
        <f t="shared" si="1067"/>
        <v>5849.1099407792708</v>
      </c>
      <c r="R500" s="39">
        <f t="shared" si="1067"/>
        <v>16158.864890132438</v>
      </c>
      <c r="S500" s="39">
        <f t="shared" si="1067"/>
        <v>3326.7364518246286</v>
      </c>
      <c r="T500" s="39">
        <f t="shared" si="1067"/>
        <v>28325.247902144034</v>
      </c>
      <c r="U500" s="39">
        <f t="shared" si="1067"/>
        <v>2437.6669757355589</v>
      </c>
      <c r="V500" s="39">
        <f t="shared" si="1067"/>
        <v>0</v>
      </c>
      <c r="W500" s="39">
        <f t="shared" si="1067"/>
        <v>0</v>
      </c>
      <c r="X500" s="39">
        <f t="shared" si="1067"/>
        <v>15949.157772467301</v>
      </c>
      <c r="Y500" s="39">
        <f t="shared" si="1067"/>
        <v>12418.602170487706</v>
      </c>
      <c r="Z500" s="39">
        <f t="shared" si="1067"/>
        <v>30430.767858007057</v>
      </c>
      <c r="AA500" s="39">
        <f t="shared" si="1067"/>
        <v>58737.46208567651</v>
      </c>
      <c r="AB500" s="39">
        <f t="shared" si="1067"/>
        <v>0</v>
      </c>
      <c r="AC500" s="39">
        <f t="shared" si="1067"/>
        <v>0</v>
      </c>
      <c r="AD500" s="39">
        <f t="shared" si="1067"/>
        <v>0</v>
      </c>
      <c r="AE500" s="39">
        <f t="shared" si="1067"/>
        <v>0</v>
      </c>
      <c r="AF500" s="39">
        <f t="shared" si="1067"/>
        <v>0</v>
      </c>
      <c r="AG500" s="39">
        <f t="shared" si="1067"/>
        <v>0</v>
      </c>
      <c r="AH500" s="39">
        <f t="shared" si="1067"/>
        <v>0</v>
      </c>
      <c r="AI500" s="39">
        <f t="shared" si="1067"/>
        <v>0</v>
      </c>
      <c r="AJ500" s="39">
        <f t="shared" si="1067"/>
        <v>0</v>
      </c>
      <c r="AK500" s="39">
        <f t="shared" si="1067"/>
        <v>8179.1814431428338</v>
      </c>
      <c r="AL500" s="39">
        <f t="shared" si="1067"/>
        <v>9771.4773523671756</v>
      </c>
      <c r="AM500" s="39">
        <f t="shared" si="1067"/>
        <v>8477.9676088546566</v>
      </c>
      <c r="AN500" s="39">
        <f t="shared" ref="AN500:AN507" si="1068">SUM(AL500,AJ500,AH500,AF500,AD500,AB500,Z500,X500,V500,T500,R500,P500,N500,L500,J500,H500,F500,D500,B500)</f>
        <v>581795.2258547598</v>
      </c>
      <c r="AO500" s="39">
        <f t="shared" ref="AO500:AO507" si="1069">SUM(AM500,AK500,AI500,AG500,AE500,AC500,AA500,Y500,W500,U500,S500,Q500,O500,M500,K500,I500,G500,E500,C500)</f>
        <v>272874.90975099191</v>
      </c>
      <c r="AP500" s="45"/>
    </row>
    <row r="501" spans="1:42">
      <c r="A501" s="54" t="s">
        <v>6</v>
      </c>
      <c r="B501" s="39">
        <f t="shared" ref="B501:Q507" si="1070">B438*$H$26</f>
        <v>164971.83088693631</v>
      </c>
      <c r="C501" s="39">
        <f t="shared" si="1070"/>
        <v>100260.03693327028</v>
      </c>
      <c r="D501" s="39">
        <f t="shared" si="1070"/>
        <v>37496.925016236855</v>
      </c>
      <c r="E501" s="39">
        <f t="shared" si="1070"/>
        <v>15553.078929239498</v>
      </c>
      <c r="F501" s="39">
        <f t="shared" si="1070"/>
        <v>21113.605534664974</v>
      </c>
      <c r="G501" s="39">
        <f t="shared" si="1070"/>
        <v>5894.5115872192291</v>
      </c>
      <c r="H501" s="39">
        <f t="shared" si="1070"/>
        <v>3126.1239624863906</v>
      </c>
      <c r="I501" s="39">
        <f t="shared" si="1070"/>
        <v>5735.237532205505</v>
      </c>
      <c r="J501" s="39">
        <f t="shared" si="1070"/>
        <v>96398.538814320316</v>
      </c>
      <c r="K501" s="39">
        <f t="shared" si="1070"/>
        <v>19223.295312693335</v>
      </c>
      <c r="L501" s="39">
        <f t="shared" si="1070"/>
        <v>89777.382976549721</v>
      </c>
      <c r="M501" s="39">
        <f t="shared" si="1070"/>
        <v>34353.611326510167</v>
      </c>
      <c r="N501" s="39">
        <f t="shared" si="1070"/>
        <v>22951.378455985483</v>
      </c>
      <c r="O501" s="39">
        <f t="shared" si="1070"/>
        <v>20824.642650226644</v>
      </c>
      <c r="P501" s="39">
        <f t="shared" si="1070"/>
        <v>0</v>
      </c>
      <c r="Q501" s="39">
        <f t="shared" si="1070"/>
        <v>0</v>
      </c>
      <c r="R501" s="39">
        <f t="shared" si="1067"/>
        <v>35495.37154218369</v>
      </c>
      <c r="S501" s="39">
        <f t="shared" si="1067"/>
        <v>8733.9053437511393</v>
      </c>
      <c r="T501" s="39">
        <f t="shared" si="1067"/>
        <v>8201.1977782630784</v>
      </c>
      <c r="U501" s="39">
        <f t="shared" si="1067"/>
        <v>843.54284648040368</v>
      </c>
      <c r="V501" s="39">
        <f t="shared" si="1067"/>
        <v>0</v>
      </c>
      <c r="W501" s="39">
        <f t="shared" si="1067"/>
        <v>0</v>
      </c>
      <c r="X501" s="39">
        <f t="shared" si="1067"/>
        <v>18051.657732244301</v>
      </c>
      <c r="Y501" s="39">
        <f t="shared" si="1067"/>
        <v>16798.91598753379</v>
      </c>
      <c r="Z501" s="39">
        <f t="shared" si="1067"/>
        <v>21154.557174778773</v>
      </c>
      <c r="AA501" s="39">
        <f t="shared" si="1067"/>
        <v>48801.751884499397</v>
      </c>
      <c r="AB501" s="39">
        <f t="shared" si="1067"/>
        <v>0</v>
      </c>
      <c r="AC501" s="39">
        <f t="shared" si="1067"/>
        <v>0</v>
      </c>
      <c r="AD501" s="39">
        <f t="shared" si="1067"/>
        <v>0</v>
      </c>
      <c r="AE501" s="39">
        <f t="shared" si="1067"/>
        <v>0</v>
      </c>
      <c r="AF501" s="39">
        <f t="shared" si="1067"/>
        <v>0</v>
      </c>
      <c r="AG501" s="39">
        <f t="shared" si="1067"/>
        <v>0</v>
      </c>
      <c r="AH501" s="39">
        <f t="shared" si="1067"/>
        <v>0</v>
      </c>
      <c r="AI501" s="39">
        <f t="shared" si="1067"/>
        <v>0</v>
      </c>
      <c r="AJ501" s="39">
        <f t="shared" si="1067"/>
        <v>0</v>
      </c>
      <c r="AK501" s="39">
        <f t="shared" si="1067"/>
        <v>0</v>
      </c>
      <c r="AL501" s="39">
        <f t="shared" si="1067"/>
        <v>8744.8029449679398</v>
      </c>
      <c r="AM501" s="39">
        <f t="shared" si="1067"/>
        <v>9067.9842656989986</v>
      </c>
      <c r="AN501" s="39">
        <f t="shared" si="1068"/>
        <v>527483.37281961786</v>
      </c>
      <c r="AO501" s="39">
        <f t="shared" si="1069"/>
        <v>286090.51459932839</v>
      </c>
      <c r="AP501" s="45"/>
    </row>
    <row r="502" spans="1:42">
      <c r="A502" s="48" t="s">
        <v>7</v>
      </c>
      <c r="B502" s="39">
        <f t="shared" si="1070"/>
        <v>162329.54363715721</v>
      </c>
      <c r="C502" s="39">
        <f t="shared" si="1067"/>
        <v>73707.974987942347</v>
      </c>
      <c r="D502" s="39">
        <f t="shared" si="1067"/>
        <v>24009.573489305934</v>
      </c>
      <c r="E502" s="39">
        <f t="shared" si="1067"/>
        <v>7440.532414823545</v>
      </c>
      <c r="F502" s="39">
        <f t="shared" si="1067"/>
        <v>20133.925077561322</v>
      </c>
      <c r="G502" s="39">
        <f t="shared" si="1067"/>
        <v>4199.6463158733604</v>
      </c>
      <c r="H502" s="39">
        <f t="shared" si="1067"/>
        <v>0</v>
      </c>
      <c r="I502" s="39">
        <f t="shared" si="1067"/>
        <v>0</v>
      </c>
      <c r="J502" s="39">
        <f t="shared" si="1067"/>
        <v>141579.31170144756</v>
      </c>
      <c r="K502" s="39">
        <f t="shared" si="1067"/>
        <v>21093.858553247665</v>
      </c>
      <c r="L502" s="39">
        <f t="shared" si="1067"/>
        <v>91734.579643164398</v>
      </c>
      <c r="M502" s="39">
        <f t="shared" si="1067"/>
        <v>26226.321310154766</v>
      </c>
      <c r="N502" s="39">
        <f t="shared" si="1067"/>
        <v>8629.0562694627879</v>
      </c>
      <c r="O502" s="39">
        <f t="shared" si="1067"/>
        <v>5849.6641242932328</v>
      </c>
      <c r="P502" s="39">
        <f t="shared" si="1067"/>
        <v>0</v>
      </c>
      <c r="Q502" s="39">
        <f t="shared" si="1067"/>
        <v>0</v>
      </c>
      <c r="R502" s="39">
        <f t="shared" si="1067"/>
        <v>40702.969311304965</v>
      </c>
      <c r="S502" s="39">
        <f t="shared" si="1067"/>
        <v>7482.757880551756</v>
      </c>
      <c r="T502" s="39">
        <f t="shared" si="1067"/>
        <v>31030.355261732464</v>
      </c>
      <c r="U502" s="39">
        <f t="shared" si="1067"/>
        <v>2384.59953737975</v>
      </c>
      <c r="V502" s="39">
        <f t="shared" si="1067"/>
        <v>0</v>
      </c>
      <c r="W502" s="39">
        <f t="shared" si="1067"/>
        <v>0</v>
      </c>
      <c r="X502" s="39">
        <f t="shared" si="1067"/>
        <v>21733.871844013185</v>
      </c>
      <c r="Y502" s="39">
        <f t="shared" si="1067"/>
        <v>15111.240434202375</v>
      </c>
      <c r="Z502" s="39">
        <f t="shared" si="1067"/>
        <v>20240.294596789343</v>
      </c>
      <c r="AA502" s="39">
        <f t="shared" si="1067"/>
        <v>34885.67651071529</v>
      </c>
      <c r="AB502" s="39">
        <f t="shared" si="1067"/>
        <v>0</v>
      </c>
      <c r="AC502" s="39">
        <f t="shared" si="1067"/>
        <v>0</v>
      </c>
      <c r="AD502" s="39">
        <f t="shared" si="1067"/>
        <v>0</v>
      </c>
      <c r="AE502" s="39">
        <f t="shared" si="1067"/>
        <v>0</v>
      </c>
      <c r="AF502" s="39">
        <f t="shared" si="1067"/>
        <v>0</v>
      </c>
      <c r="AG502" s="39">
        <f t="shared" si="1067"/>
        <v>0</v>
      </c>
      <c r="AH502" s="39">
        <f t="shared" si="1067"/>
        <v>0</v>
      </c>
      <c r="AI502" s="39">
        <f t="shared" si="1067"/>
        <v>0</v>
      </c>
      <c r="AJ502" s="39">
        <f t="shared" si="1067"/>
        <v>0</v>
      </c>
      <c r="AK502" s="39">
        <f t="shared" si="1067"/>
        <v>0</v>
      </c>
      <c r="AL502" s="39">
        <f t="shared" si="1067"/>
        <v>0</v>
      </c>
      <c r="AM502" s="39">
        <f t="shared" si="1067"/>
        <v>0</v>
      </c>
      <c r="AN502" s="39">
        <f t="shared" si="1068"/>
        <v>562123.48083193914</v>
      </c>
      <c r="AO502" s="39">
        <f t="shared" si="1069"/>
        <v>198382.27206918408</v>
      </c>
      <c r="AP502" s="45"/>
    </row>
    <row r="503" spans="1:42">
      <c r="A503" s="54" t="s">
        <v>8</v>
      </c>
      <c r="B503" s="39">
        <f t="shared" si="1070"/>
        <v>113822.97390070425</v>
      </c>
      <c r="C503" s="39">
        <f t="shared" si="1067"/>
        <v>59437.279955604958</v>
      </c>
      <c r="D503" s="39">
        <f t="shared" si="1067"/>
        <v>5346.9965914243439</v>
      </c>
      <c r="E503" s="39">
        <f t="shared" si="1067"/>
        <v>1905.6430750467166</v>
      </c>
      <c r="F503" s="39">
        <f t="shared" si="1067"/>
        <v>24116.520526985878</v>
      </c>
      <c r="G503" s="39">
        <f t="shared" si="1067"/>
        <v>5785.1017722457946</v>
      </c>
      <c r="H503" s="39">
        <f t="shared" si="1067"/>
        <v>21248.840231833845</v>
      </c>
      <c r="I503" s="39">
        <f t="shared" si="1067"/>
        <v>33495.878862119062</v>
      </c>
      <c r="J503" s="39">
        <f t="shared" si="1067"/>
        <v>32107.11482196159</v>
      </c>
      <c r="K503" s="39">
        <f t="shared" si="1067"/>
        <v>5501.3541043779751</v>
      </c>
      <c r="L503" s="39">
        <f t="shared" si="1067"/>
        <v>38687.045954401998</v>
      </c>
      <c r="M503" s="39">
        <f t="shared" si="1067"/>
        <v>12719.849058155749</v>
      </c>
      <c r="N503" s="39">
        <f t="shared" si="1067"/>
        <v>3939.5137812499474</v>
      </c>
      <c r="O503" s="39">
        <f t="shared" si="1067"/>
        <v>3071.3007056565061</v>
      </c>
      <c r="P503" s="39">
        <f t="shared" si="1067"/>
        <v>2178.7439704255225</v>
      </c>
      <c r="Q503" s="39">
        <f t="shared" si="1067"/>
        <v>4529.5457022547471</v>
      </c>
      <c r="R503" s="39">
        <f t="shared" si="1067"/>
        <v>18277.922473700371</v>
      </c>
      <c r="S503" s="39">
        <f t="shared" si="1067"/>
        <v>3864.3327661290832</v>
      </c>
      <c r="T503" s="39">
        <f t="shared" si="1067"/>
        <v>13821.087150013034</v>
      </c>
      <c r="U503" s="39">
        <f t="shared" si="1067"/>
        <v>1221.4705458749329</v>
      </c>
      <c r="V503" s="39">
        <f t="shared" si="1067"/>
        <v>3252.1292593879389</v>
      </c>
      <c r="W503" s="39">
        <f t="shared" si="1067"/>
        <v>3640.5829784341249</v>
      </c>
      <c r="X503" s="39">
        <f t="shared" si="1067"/>
        <v>19715.081545050201</v>
      </c>
      <c r="Y503" s="39">
        <f t="shared" si="1067"/>
        <v>15764.263209614133</v>
      </c>
      <c r="Z503" s="39">
        <f t="shared" si="1067"/>
        <v>6761.3520664993121</v>
      </c>
      <c r="AA503" s="39">
        <f t="shared" si="1067"/>
        <v>13402.195734377647</v>
      </c>
      <c r="AB503" s="39">
        <f t="shared" si="1067"/>
        <v>0</v>
      </c>
      <c r="AC503" s="39">
        <f t="shared" si="1067"/>
        <v>0</v>
      </c>
      <c r="AD503" s="39">
        <f t="shared" si="1067"/>
        <v>0</v>
      </c>
      <c r="AE503" s="39">
        <f t="shared" si="1067"/>
        <v>0</v>
      </c>
      <c r="AF503" s="39">
        <f t="shared" si="1067"/>
        <v>0</v>
      </c>
      <c r="AG503" s="39">
        <f t="shared" si="1067"/>
        <v>0</v>
      </c>
      <c r="AH503" s="39">
        <f t="shared" si="1067"/>
        <v>0</v>
      </c>
      <c r="AI503" s="39">
        <f t="shared" si="1067"/>
        <v>6333.9510675727761</v>
      </c>
      <c r="AJ503" s="39">
        <f t="shared" si="1067"/>
        <v>0</v>
      </c>
      <c r="AK503" s="39">
        <f t="shared" si="1067"/>
        <v>0</v>
      </c>
      <c r="AL503" s="39">
        <f t="shared" si="1067"/>
        <v>0</v>
      </c>
      <c r="AM503" s="39">
        <f t="shared" si="1067"/>
        <v>0</v>
      </c>
      <c r="AN503" s="39">
        <f t="shared" si="1068"/>
        <v>303275.32227363822</v>
      </c>
      <c r="AO503" s="39">
        <f t="shared" si="1069"/>
        <v>170672.74953746417</v>
      </c>
      <c r="AP503" s="45"/>
    </row>
    <row r="504" spans="1:42">
      <c r="A504" s="48" t="s">
        <v>9</v>
      </c>
      <c r="B504" s="39">
        <f t="shared" si="1070"/>
        <v>69947.013553241646</v>
      </c>
      <c r="C504" s="39">
        <f t="shared" si="1067"/>
        <v>40622.557754429959</v>
      </c>
      <c r="D504" s="39">
        <f t="shared" si="1067"/>
        <v>0</v>
      </c>
      <c r="E504" s="39">
        <f t="shared" si="1067"/>
        <v>0</v>
      </c>
      <c r="F504" s="39">
        <f t="shared" si="1067"/>
        <v>11879.362980723301</v>
      </c>
      <c r="G504" s="39">
        <f t="shared" si="1067"/>
        <v>3169.2653117721134</v>
      </c>
      <c r="H504" s="39">
        <f t="shared" si="1067"/>
        <v>5276.6489189363565</v>
      </c>
      <c r="I504" s="39">
        <f t="shared" si="1067"/>
        <v>9250.8882695235861</v>
      </c>
      <c r="J504" s="39">
        <f t="shared" si="1067"/>
        <v>12693.927908109661</v>
      </c>
      <c r="K504" s="39">
        <f t="shared" si="1067"/>
        <v>2418.9864542273854</v>
      </c>
      <c r="L504" s="39">
        <f t="shared" si="1067"/>
        <v>27155.142841766527</v>
      </c>
      <c r="M504" s="39">
        <f t="shared" si="1067"/>
        <v>9929.7329805195895</v>
      </c>
      <c r="N504" s="39">
        <f t="shared" si="1067"/>
        <v>0</v>
      </c>
      <c r="O504" s="39">
        <f t="shared" si="1067"/>
        <v>0</v>
      </c>
      <c r="P504" s="39">
        <f t="shared" si="1067"/>
        <v>0</v>
      </c>
      <c r="Q504" s="39">
        <f t="shared" si="1067"/>
        <v>0</v>
      </c>
      <c r="R504" s="39">
        <f t="shared" si="1067"/>
        <v>12204.57486504066</v>
      </c>
      <c r="S504" s="39">
        <f t="shared" si="1067"/>
        <v>2869.719391217317</v>
      </c>
      <c r="T504" s="39">
        <f t="shared" si="1067"/>
        <v>6811.6203415820901</v>
      </c>
      <c r="U504" s="39">
        <f t="shared" si="1067"/>
        <v>669.51500905604905</v>
      </c>
      <c r="V504" s="39">
        <f t="shared" si="1067"/>
        <v>0</v>
      </c>
      <c r="W504" s="39">
        <f t="shared" si="1067"/>
        <v>0</v>
      </c>
      <c r="X504" s="39">
        <f t="shared" si="1067"/>
        <v>11630.024462570753</v>
      </c>
      <c r="Y504" s="39">
        <f t="shared" si="1067"/>
        <v>10342.48305628769</v>
      </c>
      <c r="Z504" s="39">
        <f t="shared" si="1067"/>
        <v>0</v>
      </c>
      <c r="AA504" s="39">
        <f t="shared" si="1067"/>
        <v>0</v>
      </c>
      <c r="AB504" s="39">
        <f t="shared" si="1067"/>
        <v>0</v>
      </c>
      <c r="AC504" s="39">
        <f t="shared" si="1067"/>
        <v>0</v>
      </c>
      <c r="AD504" s="39">
        <f t="shared" si="1067"/>
        <v>0</v>
      </c>
      <c r="AE504" s="39">
        <f t="shared" si="1067"/>
        <v>0</v>
      </c>
      <c r="AF504" s="39">
        <f t="shared" si="1067"/>
        <v>0</v>
      </c>
      <c r="AG504" s="39">
        <f t="shared" si="1067"/>
        <v>0</v>
      </c>
      <c r="AH504" s="39">
        <f t="shared" si="1067"/>
        <v>0</v>
      </c>
      <c r="AI504" s="39">
        <f t="shared" si="1067"/>
        <v>0</v>
      </c>
      <c r="AJ504" s="39">
        <f t="shared" si="1067"/>
        <v>0</v>
      </c>
      <c r="AK504" s="39">
        <f t="shared" si="1067"/>
        <v>0</v>
      </c>
      <c r="AL504" s="39">
        <f t="shared" si="1067"/>
        <v>0</v>
      </c>
      <c r="AM504" s="39">
        <f t="shared" si="1067"/>
        <v>0</v>
      </c>
      <c r="AN504" s="39">
        <f t="shared" si="1068"/>
        <v>157598.31587197099</v>
      </c>
      <c r="AO504" s="39">
        <f t="shared" si="1069"/>
        <v>79273.1482270337</v>
      </c>
      <c r="AP504" s="45"/>
    </row>
    <row r="505" spans="1:42">
      <c r="A505" s="54" t="s">
        <v>10</v>
      </c>
      <c r="B505" s="39">
        <f t="shared" si="1070"/>
        <v>22852.055649963389</v>
      </c>
      <c r="C505" s="39">
        <f t="shared" si="1067"/>
        <v>16965.333444703323</v>
      </c>
      <c r="D505" s="39">
        <f t="shared" si="1067"/>
        <v>20894.638826124683</v>
      </c>
      <c r="E505" s="39">
        <f t="shared" si="1067"/>
        <v>10587.042370259365</v>
      </c>
      <c r="F505" s="39">
        <f t="shared" si="1067"/>
        <v>5718.2601584084759</v>
      </c>
      <c r="G505" s="39">
        <f t="shared" si="1067"/>
        <v>1950.1516890525115</v>
      </c>
      <c r="H505" s="39">
        <f t="shared" si="1067"/>
        <v>0</v>
      </c>
      <c r="I505" s="39">
        <f t="shared" si="1067"/>
        <v>0</v>
      </c>
      <c r="J505" s="39">
        <f t="shared" si="1067"/>
        <v>18491.878393981609</v>
      </c>
      <c r="K505" s="39">
        <f t="shared" si="1067"/>
        <v>4504.6129023239919</v>
      </c>
      <c r="L505" s="39">
        <f t="shared" si="1067"/>
        <v>0</v>
      </c>
      <c r="M505" s="39">
        <f t="shared" si="1067"/>
        <v>0</v>
      </c>
      <c r="N505" s="39">
        <f t="shared" si="1067"/>
        <v>0</v>
      </c>
      <c r="O505" s="39">
        <f t="shared" si="1067"/>
        <v>0</v>
      </c>
      <c r="P505" s="39">
        <f t="shared" si="1067"/>
        <v>0</v>
      </c>
      <c r="Q505" s="39">
        <f t="shared" si="1067"/>
        <v>0</v>
      </c>
      <c r="R505" s="39">
        <f t="shared" si="1067"/>
        <v>11904.2089657209</v>
      </c>
      <c r="S505" s="39">
        <f t="shared" si="1067"/>
        <v>3578.1319932981351</v>
      </c>
      <c r="T505" s="39">
        <f t="shared" si="1067"/>
        <v>6663.4638640482708</v>
      </c>
      <c r="U505" s="39">
        <f t="shared" si="1067"/>
        <v>837.23807266005122</v>
      </c>
      <c r="V505" s="39">
        <f t="shared" si="1067"/>
        <v>0</v>
      </c>
      <c r="W505" s="39">
        <f t="shared" si="1067"/>
        <v>0</v>
      </c>
      <c r="X505" s="39">
        <f t="shared" si="1067"/>
        <v>26560.287088240544</v>
      </c>
      <c r="Y505" s="39">
        <f t="shared" si="1067"/>
        <v>30193.676218506807</v>
      </c>
      <c r="Z505" s="39">
        <f t="shared" si="1067"/>
        <v>4403.5938989362458</v>
      </c>
      <c r="AA505" s="39">
        <f t="shared" si="1067"/>
        <v>12409.600373431866</v>
      </c>
      <c r="AB505" s="39">
        <f t="shared" si="1067"/>
        <v>0</v>
      </c>
      <c r="AC505" s="39">
        <f t="shared" si="1067"/>
        <v>0</v>
      </c>
      <c r="AD505" s="39">
        <f t="shared" si="1067"/>
        <v>0</v>
      </c>
      <c r="AE505" s="39">
        <f t="shared" si="1067"/>
        <v>0</v>
      </c>
      <c r="AF505" s="39">
        <f t="shared" si="1067"/>
        <v>0</v>
      </c>
      <c r="AG505" s="39">
        <f t="shared" si="1067"/>
        <v>0</v>
      </c>
      <c r="AH505" s="39">
        <f t="shared" si="1067"/>
        <v>0</v>
      </c>
      <c r="AI505" s="39">
        <f t="shared" si="1067"/>
        <v>0</v>
      </c>
      <c r="AJ505" s="39">
        <f t="shared" si="1067"/>
        <v>0</v>
      </c>
      <c r="AK505" s="39">
        <f t="shared" si="1067"/>
        <v>8683.0173712280175</v>
      </c>
      <c r="AL505" s="39">
        <f t="shared" si="1067"/>
        <v>0</v>
      </c>
      <c r="AM505" s="39">
        <f t="shared" si="1067"/>
        <v>0</v>
      </c>
      <c r="AN505" s="39">
        <f t="shared" si="1068"/>
        <v>117488.3868454241</v>
      </c>
      <c r="AO505" s="39">
        <f t="shared" si="1069"/>
        <v>89708.804435464073</v>
      </c>
      <c r="AP505" s="45"/>
    </row>
    <row r="506" spans="1:42">
      <c r="A506" s="48" t="s">
        <v>11</v>
      </c>
      <c r="B506" s="39">
        <f t="shared" si="1070"/>
        <v>19937.777867180095</v>
      </c>
      <c r="C506" s="39">
        <f t="shared" si="1067"/>
        <v>16927.251023809389</v>
      </c>
      <c r="D506" s="39">
        <f t="shared" si="1067"/>
        <v>5733.2635886809558</v>
      </c>
      <c r="E506" s="39">
        <f t="shared" si="1067"/>
        <v>3322.1118194807618</v>
      </c>
      <c r="F506" s="39">
        <f t="shared" si="1067"/>
        <v>0</v>
      </c>
      <c r="G506" s="39">
        <f t="shared" si="1067"/>
        <v>0</v>
      </c>
      <c r="H506" s="39">
        <f t="shared" si="1067"/>
        <v>5598.4534752053678</v>
      </c>
      <c r="I506" s="39">
        <f t="shared" si="1067"/>
        <v>14348.447172887856</v>
      </c>
      <c r="J506" s="39">
        <f t="shared" si="1067"/>
        <v>6794.7103771344428</v>
      </c>
      <c r="K506" s="39">
        <f t="shared" si="1067"/>
        <v>1892.8663559221309</v>
      </c>
      <c r="L506" s="39">
        <f t="shared" si="1067"/>
        <v>5870.0657391513723</v>
      </c>
      <c r="M506" s="39">
        <f t="shared" si="1067"/>
        <v>3137.906774920983</v>
      </c>
      <c r="N506" s="39">
        <f t="shared" si="1067"/>
        <v>0</v>
      </c>
      <c r="O506" s="39">
        <f t="shared" si="1067"/>
        <v>0</v>
      </c>
      <c r="P506" s="39">
        <f t="shared" si="1067"/>
        <v>0</v>
      </c>
      <c r="Q506" s="39">
        <f t="shared" si="1067"/>
        <v>0</v>
      </c>
      <c r="R506" s="39">
        <f t="shared" si="1067"/>
        <v>0</v>
      </c>
      <c r="S506" s="39">
        <f t="shared" si="1067"/>
        <v>0</v>
      </c>
      <c r="T506" s="39">
        <f t="shared" si="1067"/>
        <v>0</v>
      </c>
      <c r="U506" s="39">
        <f t="shared" si="1067"/>
        <v>0</v>
      </c>
      <c r="V506" s="39">
        <f t="shared" si="1067"/>
        <v>0</v>
      </c>
      <c r="W506" s="39">
        <f t="shared" si="1067"/>
        <v>0</v>
      </c>
      <c r="X506" s="39">
        <f t="shared" si="1067"/>
        <v>20712.142015562586</v>
      </c>
      <c r="Y506" s="39">
        <f t="shared" si="1067"/>
        <v>26926.555337900627</v>
      </c>
      <c r="Z506" s="39">
        <f t="shared" si="1067"/>
        <v>4790.0412047122181</v>
      </c>
      <c r="AA506" s="39">
        <f t="shared" si="1067"/>
        <v>15436.979902795958</v>
      </c>
      <c r="AB506" s="39">
        <f t="shared" si="1067"/>
        <v>0</v>
      </c>
      <c r="AC506" s="39">
        <f t="shared" si="1067"/>
        <v>11041.991011396754</v>
      </c>
      <c r="AD506" s="39">
        <f t="shared" si="1067"/>
        <v>0</v>
      </c>
      <c r="AE506" s="39">
        <f t="shared" si="1067"/>
        <v>0</v>
      </c>
      <c r="AF506" s="39">
        <f t="shared" si="1067"/>
        <v>8200.4709449956263</v>
      </c>
      <c r="AG506" s="39">
        <f t="shared" si="1067"/>
        <v>0</v>
      </c>
      <c r="AH506" s="39">
        <f t="shared" si="1067"/>
        <v>0</v>
      </c>
      <c r="AI506" s="39">
        <f t="shared" si="1067"/>
        <v>0</v>
      </c>
      <c r="AJ506" s="39">
        <f t="shared" si="1067"/>
        <v>0</v>
      </c>
      <c r="AK506" s="39">
        <f t="shared" si="1067"/>
        <v>0</v>
      </c>
      <c r="AL506" s="39">
        <f t="shared" si="1067"/>
        <v>0</v>
      </c>
      <c r="AM506" s="39">
        <f t="shared" si="1067"/>
        <v>0</v>
      </c>
      <c r="AN506" s="39">
        <f t="shared" si="1068"/>
        <v>77636.925212622664</v>
      </c>
      <c r="AO506" s="39">
        <f t="shared" si="1069"/>
        <v>93034.109399114473</v>
      </c>
      <c r="AP506" s="45"/>
    </row>
    <row r="507" spans="1:42">
      <c r="A507" s="54" t="s">
        <v>12</v>
      </c>
      <c r="B507" s="39">
        <f t="shared" si="1070"/>
        <v>14253.850568372289</v>
      </c>
      <c r="C507" s="39">
        <f t="shared" si="1067"/>
        <v>11868.314568515485</v>
      </c>
      <c r="D507" s="39">
        <f t="shared" si="1067"/>
        <v>5448.7120952217101</v>
      </c>
      <c r="E507" s="39">
        <f t="shared" si="1067"/>
        <v>3096.37365537904</v>
      </c>
      <c r="F507" s="39">
        <f t="shared" si="1067"/>
        <v>0</v>
      </c>
      <c r="G507" s="39">
        <f t="shared" si="1067"/>
        <v>0</v>
      </c>
      <c r="H507" s="39">
        <f t="shared" si="1067"/>
        <v>0</v>
      </c>
      <c r="I507" s="39">
        <f t="shared" si="1067"/>
        <v>0</v>
      </c>
      <c r="J507" s="39">
        <f t="shared" si="1067"/>
        <v>12799.642898309217</v>
      </c>
      <c r="K507" s="39">
        <f t="shared" si="1067"/>
        <v>3496.9870275311437</v>
      </c>
      <c r="L507" s="39">
        <f t="shared" si="1067"/>
        <v>16636.553495339034</v>
      </c>
      <c r="M507" s="39">
        <f t="shared" si="1067"/>
        <v>8721.8296169192181</v>
      </c>
      <c r="N507" s="39">
        <f t="shared" ref="N507:AM507" si="1071">N444*$H$26</f>
        <v>4014.4548480946828</v>
      </c>
      <c r="O507" s="39">
        <f t="shared" si="1071"/>
        <v>4990.3860367496836</v>
      </c>
      <c r="P507" s="39">
        <f t="shared" si="1071"/>
        <v>2220.1900489498171</v>
      </c>
      <c r="Q507" s="39">
        <f t="shared" si="1071"/>
        <v>7359.8073883553088</v>
      </c>
      <c r="R507" s="39">
        <f t="shared" si="1071"/>
        <v>6208.5406611070121</v>
      </c>
      <c r="S507" s="39">
        <f t="shared" si="1071"/>
        <v>2092.9799375584848</v>
      </c>
      <c r="T507" s="39">
        <f t="shared" si="1071"/>
        <v>0</v>
      </c>
      <c r="U507" s="39">
        <f t="shared" si="1071"/>
        <v>0</v>
      </c>
      <c r="V507" s="39">
        <f t="shared" si="1071"/>
        <v>3313.9942634845056</v>
      </c>
      <c r="W507" s="39">
        <f t="shared" si="1071"/>
        <v>5915.3812024155895</v>
      </c>
      <c r="X507" s="39">
        <f t="shared" si="1071"/>
        <v>7859.5041904880745</v>
      </c>
      <c r="Y507" s="39">
        <f t="shared" si="1071"/>
        <v>10020.700885030597</v>
      </c>
      <c r="Z507" s="39">
        <f t="shared" si="1071"/>
        <v>4552.3034210835094</v>
      </c>
      <c r="AA507" s="39">
        <f t="shared" si="1071"/>
        <v>14388.034023822811</v>
      </c>
      <c r="AB507" s="39">
        <f t="shared" si="1071"/>
        <v>0</v>
      </c>
      <c r="AC507" s="39">
        <f t="shared" si="1071"/>
        <v>0</v>
      </c>
      <c r="AD507" s="39">
        <f t="shared" si="1071"/>
        <v>7793.4678099793782</v>
      </c>
      <c r="AE507" s="39">
        <f t="shared" si="1071"/>
        <v>0</v>
      </c>
      <c r="AF507" s="39">
        <f t="shared" si="1071"/>
        <v>0</v>
      </c>
      <c r="AG507" s="39">
        <f t="shared" si="1071"/>
        <v>0</v>
      </c>
      <c r="AH507" s="39">
        <f t="shared" si="1071"/>
        <v>0</v>
      </c>
      <c r="AI507" s="39">
        <f t="shared" si="1071"/>
        <v>0</v>
      </c>
      <c r="AJ507" s="39">
        <f t="shared" si="1071"/>
        <v>0</v>
      </c>
      <c r="AK507" s="39">
        <f t="shared" si="1071"/>
        <v>0</v>
      </c>
      <c r="AL507" s="39">
        <f t="shared" si="1071"/>
        <v>0</v>
      </c>
      <c r="AM507" s="39">
        <f t="shared" si="1071"/>
        <v>0</v>
      </c>
      <c r="AN507" s="39">
        <f t="shared" si="1068"/>
        <v>85101.21430042923</v>
      </c>
      <c r="AO507" s="39">
        <f t="shared" si="1069"/>
        <v>71950.794342277353</v>
      </c>
      <c r="AP507" s="45"/>
    </row>
    <row r="508" spans="1:42">
      <c r="A508" s="66"/>
      <c r="B508" s="63"/>
      <c r="C508" s="63"/>
      <c r="D508" s="63"/>
      <c r="E508" s="63"/>
      <c r="F508" s="63"/>
      <c r="G508" s="63"/>
      <c r="H508" s="63"/>
      <c r="I508" s="63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  <c r="AA508" s="64"/>
      <c r="AB508" s="64"/>
      <c r="AC508" s="64"/>
      <c r="AD508" s="64"/>
      <c r="AE508" s="64"/>
      <c r="AF508" s="64"/>
      <c r="AG508" s="64"/>
      <c r="AH508" s="64"/>
      <c r="AI508" s="64"/>
      <c r="AJ508" s="64"/>
      <c r="AK508" s="64"/>
      <c r="AL508" s="64"/>
      <c r="AM508" s="64"/>
      <c r="AN508" s="64"/>
      <c r="AO508" s="64"/>
      <c r="AP508" s="45"/>
    </row>
    <row r="509" spans="1:42" ht="22.5">
      <c r="A509" s="44"/>
      <c r="B509" s="16" t="s">
        <v>37</v>
      </c>
      <c r="C509" s="80">
        <f>SUM(B511:C511)</f>
        <v>1774695.7972428841</v>
      </c>
      <c r="D509" s="16" t="s">
        <v>38</v>
      </c>
      <c r="E509" s="16"/>
      <c r="F509" s="16" t="s">
        <v>154</v>
      </c>
      <c r="G509" s="16"/>
      <c r="H509" s="16" t="s">
        <v>39</v>
      </c>
      <c r="I509" s="16"/>
      <c r="J509" s="16" t="s">
        <v>40</v>
      </c>
      <c r="K509" s="16"/>
      <c r="L509" s="16" t="s">
        <v>51</v>
      </c>
      <c r="M509" s="16"/>
      <c r="N509" s="16" t="s">
        <v>158</v>
      </c>
      <c r="O509" s="16"/>
      <c r="P509" s="16" t="s">
        <v>159</v>
      </c>
      <c r="Q509" s="16"/>
      <c r="R509" s="16" t="s">
        <v>161</v>
      </c>
      <c r="S509" s="16"/>
      <c r="T509" s="16" t="s">
        <v>55</v>
      </c>
      <c r="U509" s="16"/>
      <c r="V509" s="16" t="s">
        <v>163</v>
      </c>
      <c r="W509" s="16"/>
      <c r="X509" s="16" t="s">
        <v>165</v>
      </c>
      <c r="Y509" s="16"/>
      <c r="Z509" s="16" t="s">
        <v>167</v>
      </c>
      <c r="AA509" s="16"/>
      <c r="AB509" s="16" t="s">
        <v>169</v>
      </c>
      <c r="AC509" s="16"/>
      <c r="AD509" s="16" t="s">
        <v>171</v>
      </c>
      <c r="AE509" s="16"/>
      <c r="AF509" s="16" t="s">
        <v>173</v>
      </c>
      <c r="AG509" s="16"/>
      <c r="AH509" s="16" t="s">
        <v>174</v>
      </c>
      <c r="AI509" s="16"/>
      <c r="AJ509" s="16" t="s">
        <v>61</v>
      </c>
      <c r="AK509" s="16"/>
      <c r="AL509" s="16" t="s">
        <v>175</v>
      </c>
      <c r="AM509" s="16"/>
      <c r="AN509" s="23" t="s">
        <v>177</v>
      </c>
      <c r="AO509" s="81">
        <f>SUM(AN511:AO511)</f>
        <v>9178863.6927103363</v>
      </c>
      <c r="AP509" s="45"/>
    </row>
    <row r="510" spans="1:42">
      <c r="A510" s="65" t="s">
        <v>184</v>
      </c>
      <c r="B510" s="16" t="s">
        <v>30</v>
      </c>
      <c r="C510" s="16" t="s">
        <v>31</v>
      </c>
      <c r="D510" s="16" t="s">
        <v>30</v>
      </c>
      <c r="E510" s="16" t="s">
        <v>31</v>
      </c>
      <c r="F510" s="16" t="s">
        <v>30</v>
      </c>
      <c r="G510" s="16" t="s">
        <v>31</v>
      </c>
      <c r="H510" s="16" t="s">
        <v>30</v>
      </c>
      <c r="I510" s="16" t="s">
        <v>31</v>
      </c>
      <c r="J510" s="16" t="s">
        <v>30</v>
      </c>
      <c r="K510" s="16" t="s">
        <v>31</v>
      </c>
      <c r="L510" s="16" t="s">
        <v>30</v>
      </c>
      <c r="M510" s="16" t="s">
        <v>31</v>
      </c>
      <c r="N510" s="16" t="s">
        <v>30</v>
      </c>
      <c r="O510" s="16" t="s">
        <v>31</v>
      </c>
      <c r="P510" s="16" t="s">
        <v>30</v>
      </c>
      <c r="Q510" s="16" t="s">
        <v>31</v>
      </c>
      <c r="R510" s="16" t="s">
        <v>30</v>
      </c>
      <c r="S510" s="16" t="s">
        <v>31</v>
      </c>
      <c r="T510" s="16" t="s">
        <v>30</v>
      </c>
      <c r="U510" s="16" t="s">
        <v>31</v>
      </c>
      <c r="V510" s="16" t="s">
        <v>30</v>
      </c>
      <c r="W510" s="16" t="s">
        <v>31</v>
      </c>
      <c r="X510" s="16" t="s">
        <v>30</v>
      </c>
      <c r="Y510" s="16" t="s">
        <v>31</v>
      </c>
      <c r="Z510" s="16" t="s">
        <v>30</v>
      </c>
      <c r="AA510" s="16" t="s">
        <v>31</v>
      </c>
      <c r="AB510" s="16" t="s">
        <v>30</v>
      </c>
      <c r="AC510" s="16" t="s">
        <v>31</v>
      </c>
      <c r="AD510" s="16" t="s">
        <v>30</v>
      </c>
      <c r="AE510" s="16" t="s">
        <v>31</v>
      </c>
      <c r="AF510" s="16" t="s">
        <v>30</v>
      </c>
      <c r="AG510" s="16" t="s">
        <v>31</v>
      </c>
      <c r="AH510" s="16" t="s">
        <v>30</v>
      </c>
      <c r="AI510" s="16" t="s">
        <v>31</v>
      </c>
      <c r="AJ510" s="16" t="s">
        <v>30</v>
      </c>
      <c r="AK510" s="16" t="s">
        <v>31</v>
      </c>
      <c r="AL510" s="16" t="s">
        <v>30</v>
      </c>
      <c r="AM510" s="16" t="s">
        <v>31</v>
      </c>
      <c r="AN510" s="23" t="s">
        <v>30</v>
      </c>
      <c r="AO510" s="23" t="s">
        <v>31</v>
      </c>
      <c r="AP510" s="45"/>
    </row>
    <row r="511" spans="1:42">
      <c r="A511" s="46" t="s">
        <v>5</v>
      </c>
      <c r="B511" s="39">
        <f>SUM(B512:B519)</f>
        <v>1266341.533109006</v>
      </c>
      <c r="C511" s="39">
        <f t="shared" ref="C511" si="1072">SUM(C512:C519)</f>
        <v>508354.26413387799</v>
      </c>
      <c r="D511" s="39">
        <f t="shared" ref="D511" si="1073">SUM(D512:D519)</f>
        <v>406745.91556951683</v>
      </c>
      <c r="E511" s="39">
        <f t="shared" ref="E511" si="1074">SUM(E512:E519)</f>
        <v>126130.69144866758</v>
      </c>
      <c r="F511" s="39">
        <f t="shared" ref="F511" si="1075">SUM(F512:F519)</f>
        <v>266967.24977186648</v>
      </c>
      <c r="G511" s="39">
        <f t="shared" ref="G511" si="1076">SUM(G512:G519)</f>
        <v>52265.803318418773</v>
      </c>
      <c r="H511" s="39">
        <f t="shared" ref="H511" si="1077">SUM(H512:H519)</f>
        <v>212294.78405881155</v>
      </c>
      <c r="I511" s="39">
        <f t="shared" ref="I511" si="1078">SUM(I512:I519)</f>
        <v>74692.375619900544</v>
      </c>
      <c r="J511" s="39">
        <f t="shared" ref="J511" si="1079">SUM(J512:J519)</f>
        <v>771907.87855948065</v>
      </c>
      <c r="K511" s="39">
        <f t="shared" ref="K511" si="1080">SUM(K512:K519)</f>
        <v>138344.67731275037</v>
      </c>
      <c r="L511" s="39">
        <f t="shared" ref="L511" si="1081">SUM(L512:L519)</f>
        <v>1043962.0285516939</v>
      </c>
      <c r="M511" s="39">
        <f t="shared" ref="M511" si="1082">SUM(M512:M519)</f>
        <v>286073.61546128098</v>
      </c>
      <c r="N511" s="39">
        <f t="shared" ref="N511" si="1083">SUM(N512:N519)</f>
        <v>183819.9116990265</v>
      </c>
      <c r="O511" s="39">
        <f t="shared" ref="O511" si="1084">SUM(O512:O519)</f>
        <v>278440.21882747498</v>
      </c>
      <c r="P511" s="39">
        <f t="shared" ref="P511" si="1085">SUM(P512:P519)</f>
        <v>83709.065643986178</v>
      </c>
      <c r="Q511" s="39">
        <f t="shared" ref="Q511" si="1086">SUM(Q512:Q519)</f>
        <v>126121.6928735431</v>
      </c>
      <c r="R511" s="39">
        <f t="shared" ref="R511" si="1087">SUM(R512:R519)</f>
        <v>582969.30801455257</v>
      </c>
      <c r="S511" s="39">
        <f t="shared" ref="S511" si="1088">SUM(S512:S519)</f>
        <v>74605.740047109415</v>
      </c>
      <c r="T511" s="39">
        <f t="shared" ref="T511" si="1089">SUM(T512:T519)</f>
        <v>215141.04065499804</v>
      </c>
      <c r="U511" s="39">
        <f t="shared" ref="U511" si="1090">SUM(U512:U519)</f>
        <v>66353.658062435599</v>
      </c>
      <c r="V511" s="39">
        <f t="shared" ref="V511" si="1091">SUM(V512:V519)</f>
        <v>61005.534113045753</v>
      </c>
      <c r="W511" s="39">
        <f t="shared" ref="W511" si="1092">SUM(W512:W519)</f>
        <v>39131.216098461446</v>
      </c>
      <c r="X511" s="39">
        <f t="shared" ref="X511" si="1093">SUM(X512:X519)</f>
        <v>506891.55652305833</v>
      </c>
      <c r="Y511" s="39">
        <f t="shared" ref="Y511" si="1094">SUM(Y512:Y519)</f>
        <v>549161.96421579819</v>
      </c>
      <c r="Z511" s="39">
        <f t="shared" ref="Z511" si="1095">SUM(Z512:Z519)</f>
        <v>368656.38907694595</v>
      </c>
      <c r="AA511" s="39">
        <f t="shared" ref="AA511" si="1096">SUM(AA512:AA519)</f>
        <v>559475.22464725364</v>
      </c>
      <c r="AB511" s="39">
        <f t="shared" ref="AB511" si="1097">SUM(AB512:AB519)</f>
        <v>21489.272832962819</v>
      </c>
      <c r="AC511" s="39">
        <f t="shared" ref="AC511" si="1098">SUM(AC512:AC519)</f>
        <v>38170.429160040774</v>
      </c>
      <c r="AD511" s="39">
        <f t="shared" ref="AD511" si="1099">SUM(AD512:AD519)</f>
        <v>24358.034412908615</v>
      </c>
      <c r="AE511" s="39">
        <f t="shared" ref="AE511" si="1100">SUM(AE512:AE519)</f>
        <v>82352.61545066502</v>
      </c>
      <c r="AF511" s="39">
        <f t="shared" ref="AF511" si="1101">SUM(AF512:AF519)</f>
        <v>6016.4321313861337</v>
      </c>
      <c r="AG511" s="39">
        <f t="shared" ref="AG511" si="1102">SUM(AG512:AG519)</f>
        <v>34133.001313896893</v>
      </c>
      <c r="AH511" s="39">
        <f t="shared" ref="AH511" si="1103">SUM(AH512:AH519)</f>
        <v>13698.112913356057</v>
      </c>
      <c r="AI511" s="39">
        <f t="shared" ref="AI511" si="1104">SUM(AI512:AI519)</f>
        <v>9851.2467804492335</v>
      </c>
      <c r="AJ511" s="39">
        <f t="shared" ref="AJ511" si="1105">SUM(AJ512:AJ519)</f>
        <v>13398.593274830218</v>
      </c>
      <c r="AK511" s="39">
        <f t="shared" ref="AK511" si="1106">SUM(AK512:AK519)</f>
        <v>47553.660697076339</v>
      </c>
      <c r="AL511" s="39">
        <f t="shared" ref="AL511" si="1107">SUM(AL512:AL519)</f>
        <v>24730.946291746102</v>
      </c>
      <c r="AM511" s="39">
        <f t="shared" ref="AM511" si="1108">SUM(AM512:AM519)</f>
        <v>13548.010038057191</v>
      </c>
      <c r="AN511" s="39">
        <f t="shared" ref="AN511" si="1109">SUM(AN512:AN519)</f>
        <v>6074103.5872031786</v>
      </c>
      <c r="AO511" s="39">
        <f t="shared" ref="AO511" si="1110">SUM(AO512:AO519)</f>
        <v>3104760.1055071577</v>
      </c>
      <c r="AP511" s="45"/>
    </row>
    <row r="512" spans="1:42">
      <c r="A512" s="48" t="s">
        <v>13</v>
      </c>
      <c r="B512" s="39">
        <f>B449*$H$26</f>
        <v>271101.58363737841</v>
      </c>
      <c r="C512" s="39">
        <f t="shared" ref="C512:AM519" si="1111">C449*$H$26</f>
        <v>96123.640213785897</v>
      </c>
      <c r="D512" s="39">
        <f t="shared" si="1111"/>
        <v>108667.92715105366</v>
      </c>
      <c r="E512" s="39">
        <f t="shared" si="1111"/>
        <v>30177.379390306036</v>
      </c>
      <c r="F512" s="39">
        <f t="shared" si="1111"/>
        <v>65338.941870909541</v>
      </c>
      <c r="G512" s="39">
        <f t="shared" si="1111"/>
        <v>10609.585308109607</v>
      </c>
      <c r="H512" s="39">
        <f t="shared" si="1111"/>
        <v>19443.149544055701</v>
      </c>
      <c r="I512" s="39">
        <f t="shared" si="1111"/>
        <v>5420.8418454921039</v>
      </c>
      <c r="J512" s="39">
        <f t="shared" si="1111"/>
        <v>216091.02836447608</v>
      </c>
      <c r="K512" s="39">
        <f t="shared" si="1111"/>
        <v>34982.244258895917</v>
      </c>
      <c r="L512" s="39">
        <f t="shared" si="1111"/>
        <v>141575.13656800965</v>
      </c>
      <c r="M512" s="39">
        <f t="shared" si="1111"/>
        <v>31773.586184891792</v>
      </c>
      <c r="N512" s="39">
        <f t="shared" si="1111"/>
        <v>57050.855218131699</v>
      </c>
      <c r="O512" s="39">
        <f t="shared" si="1111"/>
        <v>78838.671005158525</v>
      </c>
      <c r="P512" s="39">
        <f t="shared" si="1111"/>
        <v>43220.170244959969</v>
      </c>
      <c r="Q512" s="39">
        <f t="shared" si="1111"/>
        <v>56582.54962969038</v>
      </c>
      <c r="R512" s="39">
        <f t="shared" si="1111"/>
        <v>120243.09015486288</v>
      </c>
      <c r="S512" s="39">
        <f t="shared" si="1111"/>
        <v>13808.65302894215</v>
      </c>
      <c r="T512" s="39">
        <f t="shared" si="1111"/>
        <v>72424.063031391532</v>
      </c>
      <c r="U512" s="39">
        <f t="shared" si="1111"/>
        <v>18963.081901952519</v>
      </c>
      <c r="V512" s="39">
        <f t="shared" si="1111"/>
        <v>26439.80774961623</v>
      </c>
      <c r="W512" s="39">
        <f t="shared" si="1111"/>
        <v>13845.68108559535</v>
      </c>
      <c r="X512" s="39">
        <f t="shared" si="1111"/>
        <v>51025.352409059873</v>
      </c>
      <c r="Y512" s="39">
        <f t="shared" si="1111"/>
        <v>43254.196605327925</v>
      </c>
      <c r="Z512" s="39">
        <f t="shared" si="1111"/>
        <v>120932.86383555485</v>
      </c>
      <c r="AA512" s="39">
        <f t="shared" si="1111"/>
        <v>160960.37012127184</v>
      </c>
      <c r="AB512" s="39">
        <f t="shared" si="1111"/>
        <v>3324.6284803815352</v>
      </c>
      <c r="AC512" s="39">
        <f t="shared" si="1111"/>
        <v>4352.5038176684902</v>
      </c>
      <c r="AD512" s="39">
        <f t="shared" si="1111"/>
        <v>10929.839073810053</v>
      </c>
      <c r="AE512" s="39">
        <f t="shared" si="1111"/>
        <v>33387.706930450535</v>
      </c>
      <c r="AF512" s="39">
        <f t="shared" si="1111"/>
        <v>0</v>
      </c>
      <c r="AG512" s="39">
        <f t="shared" si="1111"/>
        <v>0</v>
      </c>
      <c r="AH512" s="39">
        <f t="shared" si="1111"/>
        <v>0</v>
      </c>
      <c r="AI512" s="39">
        <f t="shared" si="1111"/>
        <v>0</v>
      </c>
      <c r="AJ512" s="39">
        <f t="shared" si="1111"/>
        <v>7286.5593825400365</v>
      </c>
      <c r="AK512" s="39">
        <f t="shared" si="1111"/>
        <v>22258.471286967022</v>
      </c>
      <c r="AL512" s="39">
        <f t="shared" si="1111"/>
        <v>20810.472312809241</v>
      </c>
      <c r="AM512" s="39">
        <f t="shared" si="1111"/>
        <v>11351.852385346818</v>
      </c>
      <c r="AN512" s="39">
        <f t="shared" ref="AN512:AN519" si="1112">SUM(AL512,AJ512,AH512,AF512,AD512,AB512,Z512,X512,V512,T512,R512,P512,N512,L512,J512,H512,F512,D512,B512)</f>
        <v>1355905.4690290007</v>
      </c>
      <c r="AO512" s="39">
        <f t="shared" ref="AO512:AO519" si="1113">SUM(AM512,AK512,AI512,AG512,AE512,AC512,AA512,Y512,W512,U512,S512,Q512,O512,M512,K512,I512,G512,E512,C512)</f>
        <v>666691.01499985298</v>
      </c>
      <c r="AP512" s="45"/>
    </row>
    <row r="513" spans="1:42">
      <c r="A513" s="54" t="s">
        <v>6</v>
      </c>
      <c r="B513" s="39">
        <f t="shared" ref="B513:Q513" si="1114">B450*$H$26</f>
        <v>168650.96691270513</v>
      </c>
      <c r="C513" s="39">
        <f t="shared" si="1114"/>
        <v>71468.751814945659</v>
      </c>
      <c r="D513" s="39">
        <f t="shared" si="1114"/>
        <v>67935.026777194202</v>
      </c>
      <c r="E513" s="39">
        <f t="shared" si="1114"/>
        <v>22547.744138638165</v>
      </c>
      <c r="F513" s="39">
        <f t="shared" si="1114"/>
        <v>38010.779093973004</v>
      </c>
      <c r="G513" s="39">
        <f t="shared" si="1114"/>
        <v>7376.7028690450979</v>
      </c>
      <c r="H513" s="39">
        <f t="shared" si="1114"/>
        <v>16552.693917361466</v>
      </c>
      <c r="I513" s="39">
        <f t="shared" si="1114"/>
        <v>5515.6666629468846</v>
      </c>
      <c r="J513" s="39">
        <f t="shared" si="1114"/>
        <v>101104.2917248289</v>
      </c>
      <c r="K513" s="39">
        <f t="shared" si="1114"/>
        <v>19561.841237226872</v>
      </c>
      <c r="L513" s="39">
        <f t="shared" si="1114"/>
        <v>118495.29964596227</v>
      </c>
      <c r="M513" s="39">
        <f t="shared" si="1114"/>
        <v>31784.074975445714</v>
      </c>
      <c r="N513" s="39">
        <f t="shared" si="1114"/>
        <v>33656.657327910936</v>
      </c>
      <c r="O513" s="39">
        <f t="shared" si="1114"/>
        <v>55587.523215175395</v>
      </c>
      <c r="P513" s="39">
        <f t="shared" si="1114"/>
        <v>5943.8040503678494</v>
      </c>
      <c r="Q513" s="39">
        <f t="shared" si="1114"/>
        <v>9300.1452306889678</v>
      </c>
      <c r="R513" s="39">
        <f t="shared" si="1111"/>
        <v>46796.582151349729</v>
      </c>
      <c r="S513" s="39">
        <f t="shared" si="1111"/>
        <v>6422.9498426621012</v>
      </c>
      <c r="T513" s="39">
        <f t="shared" si="1111"/>
        <v>16815.644711366796</v>
      </c>
      <c r="U513" s="39">
        <f t="shared" si="1111"/>
        <v>5262.2171470709764</v>
      </c>
      <c r="V513" s="39">
        <f t="shared" si="1111"/>
        <v>4726.9352747372632</v>
      </c>
      <c r="W513" s="39">
        <f t="shared" si="1111"/>
        <v>2958.4544967226861</v>
      </c>
      <c r="X513" s="39">
        <f t="shared" si="1111"/>
        <v>36923.852422060729</v>
      </c>
      <c r="Y513" s="39">
        <f t="shared" si="1111"/>
        <v>37409.202572458496</v>
      </c>
      <c r="Z513" s="39">
        <f t="shared" si="1111"/>
        <v>54208.829693063119</v>
      </c>
      <c r="AA513" s="39">
        <f t="shared" si="1111"/>
        <v>86233.073029211038</v>
      </c>
      <c r="AB513" s="39">
        <f t="shared" si="1111"/>
        <v>0</v>
      </c>
      <c r="AC513" s="39">
        <f t="shared" si="1111"/>
        <v>0</v>
      </c>
      <c r="AD513" s="39">
        <f t="shared" si="1111"/>
        <v>4652.4941945454266</v>
      </c>
      <c r="AE513" s="39">
        <f t="shared" si="1111"/>
        <v>16985.87298038106</v>
      </c>
      <c r="AF513" s="39">
        <f t="shared" si="1111"/>
        <v>0</v>
      </c>
      <c r="AG513" s="39">
        <f t="shared" si="1111"/>
        <v>0</v>
      </c>
      <c r="AH513" s="39">
        <f t="shared" si="1111"/>
        <v>0</v>
      </c>
      <c r="AI513" s="39">
        <f t="shared" si="1111"/>
        <v>0</v>
      </c>
      <c r="AJ513" s="39">
        <f t="shared" si="1111"/>
        <v>1628.3729680908989</v>
      </c>
      <c r="AK513" s="39">
        <f t="shared" si="1111"/>
        <v>5945.0555431333714</v>
      </c>
      <c r="AL513" s="39">
        <f t="shared" si="1111"/>
        <v>0</v>
      </c>
      <c r="AM513" s="39">
        <f t="shared" si="1111"/>
        <v>0</v>
      </c>
      <c r="AN513" s="39">
        <f t="shared" si="1112"/>
        <v>716102.23086551775</v>
      </c>
      <c r="AO513" s="39">
        <f t="shared" si="1113"/>
        <v>384359.27575575246</v>
      </c>
      <c r="AP513" s="45"/>
    </row>
    <row r="514" spans="1:42">
      <c r="A514" s="48" t="s">
        <v>7</v>
      </c>
      <c r="B514" s="39">
        <f t="shared" ref="B514" si="1115">B451*$H$26</f>
        <v>207948.63862109851</v>
      </c>
      <c r="C514" s="39">
        <f t="shared" si="1111"/>
        <v>65838.85803949408</v>
      </c>
      <c r="D514" s="39">
        <f t="shared" si="1111"/>
        <v>66530.240299662895</v>
      </c>
      <c r="E514" s="39">
        <f t="shared" si="1111"/>
        <v>16497.847517603495</v>
      </c>
      <c r="F514" s="39">
        <f t="shared" si="1111"/>
        <v>31020.648049904645</v>
      </c>
      <c r="G514" s="39">
        <f t="shared" si="1111"/>
        <v>4497.8527329935014</v>
      </c>
      <c r="H514" s="39">
        <f t="shared" si="1111"/>
        <v>16615.671253492183</v>
      </c>
      <c r="I514" s="39">
        <f t="shared" si="1111"/>
        <v>4136.6241642096556</v>
      </c>
      <c r="J514" s="39">
        <f t="shared" si="1111"/>
        <v>137594.61306179123</v>
      </c>
      <c r="K514" s="39">
        <f t="shared" si="1111"/>
        <v>19890.257985026314</v>
      </c>
      <c r="L514" s="39">
        <f t="shared" si="1111"/>
        <v>129247.02437745943</v>
      </c>
      <c r="M514" s="39">
        <f t="shared" si="1111"/>
        <v>25901.675152591099</v>
      </c>
      <c r="N514" s="39">
        <f t="shared" si="1111"/>
        <v>27467.243408091948</v>
      </c>
      <c r="O514" s="39">
        <f t="shared" si="1111"/>
        <v>33893.800204817191</v>
      </c>
      <c r="P514" s="39">
        <f t="shared" si="1111"/>
        <v>5682.30303890303</v>
      </c>
      <c r="Q514" s="39">
        <f t="shared" si="1111"/>
        <v>6642.7588113291622</v>
      </c>
      <c r="R514" s="39">
        <f t="shared" si="1111"/>
        <v>138096.70476584177</v>
      </c>
      <c r="S514" s="39">
        <f t="shared" si="1111"/>
        <v>14161.281551153106</v>
      </c>
      <c r="T514" s="39">
        <f t="shared" si="1111"/>
        <v>5626.5408284295499</v>
      </c>
      <c r="U514" s="39">
        <f t="shared" si="1111"/>
        <v>1315.5142698115965</v>
      </c>
      <c r="V514" s="39">
        <f t="shared" si="1111"/>
        <v>0</v>
      </c>
      <c r="W514" s="39">
        <f t="shared" si="1111"/>
        <v>0</v>
      </c>
      <c r="X514" s="39">
        <f t="shared" si="1111"/>
        <v>50872.616729012079</v>
      </c>
      <c r="Y514" s="39">
        <f t="shared" si="1111"/>
        <v>38508.301842731678</v>
      </c>
      <c r="Z514" s="39">
        <f t="shared" si="1111"/>
        <v>39370.080638856765</v>
      </c>
      <c r="AA514" s="39">
        <f t="shared" si="1111"/>
        <v>46791.717034555833</v>
      </c>
      <c r="AB514" s="39">
        <f t="shared" si="1111"/>
        <v>0</v>
      </c>
      <c r="AC514" s="39">
        <f t="shared" si="1111"/>
        <v>0</v>
      </c>
      <c r="AD514" s="39">
        <f t="shared" si="1111"/>
        <v>0</v>
      </c>
      <c r="AE514" s="39">
        <f t="shared" si="1111"/>
        <v>0</v>
      </c>
      <c r="AF514" s="39">
        <f t="shared" si="1111"/>
        <v>0</v>
      </c>
      <c r="AG514" s="39">
        <f t="shared" si="1111"/>
        <v>0</v>
      </c>
      <c r="AH514" s="39">
        <f t="shared" si="1111"/>
        <v>0</v>
      </c>
      <c r="AI514" s="39">
        <f t="shared" si="1111"/>
        <v>0</v>
      </c>
      <c r="AJ514" s="39">
        <f t="shared" si="1111"/>
        <v>0</v>
      </c>
      <c r="AK514" s="39">
        <f t="shared" si="1111"/>
        <v>0</v>
      </c>
      <c r="AL514" s="39">
        <f t="shared" si="1111"/>
        <v>0</v>
      </c>
      <c r="AM514" s="39">
        <f t="shared" si="1111"/>
        <v>0</v>
      </c>
      <c r="AN514" s="39">
        <f t="shared" si="1112"/>
        <v>856072.32507254404</v>
      </c>
      <c r="AO514" s="39">
        <f t="shared" si="1113"/>
        <v>278076.48930631671</v>
      </c>
      <c r="AP514" s="45"/>
    </row>
    <row r="515" spans="1:42">
      <c r="A515" s="54" t="s">
        <v>8</v>
      </c>
      <c r="B515" s="39">
        <f t="shared" ref="B515" si="1116">B452*$H$26</f>
        <v>208171.12417441528</v>
      </c>
      <c r="C515" s="39">
        <f t="shared" si="1111"/>
        <v>75798.180634630946</v>
      </c>
      <c r="D515" s="39">
        <f t="shared" si="1111"/>
        <v>65510.060409880505</v>
      </c>
      <c r="E515" s="39">
        <f t="shared" si="1111"/>
        <v>18682.211272532189</v>
      </c>
      <c r="F515" s="39">
        <f t="shared" si="1111"/>
        <v>22977.115533759217</v>
      </c>
      <c r="G515" s="39">
        <f t="shared" si="1111"/>
        <v>3831.439386367279</v>
      </c>
      <c r="H515" s="39">
        <f t="shared" si="1111"/>
        <v>25396.000993690366</v>
      </c>
      <c r="I515" s="39">
        <f t="shared" si="1111"/>
        <v>7271.1917050744541</v>
      </c>
      <c r="J515" s="39">
        <f t="shared" si="1111"/>
        <v>107280.91465358464</v>
      </c>
      <c r="K515" s="39">
        <f t="shared" si="1111"/>
        <v>17835.017442368342</v>
      </c>
      <c r="L515" s="39">
        <f t="shared" si="1111"/>
        <v>138819.11850598539</v>
      </c>
      <c r="M515" s="39">
        <f t="shared" si="1111"/>
        <v>31994.009351624802</v>
      </c>
      <c r="N515" s="39">
        <f t="shared" si="1111"/>
        <v>32455.270268418619</v>
      </c>
      <c r="O515" s="39">
        <f t="shared" si="1111"/>
        <v>46057.727391145469</v>
      </c>
      <c r="P515" s="39">
        <f t="shared" si="1111"/>
        <v>5010.6001444072781</v>
      </c>
      <c r="Q515" s="39">
        <f t="shared" si="1111"/>
        <v>6736.3698844163482</v>
      </c>
      <c r="R515" s="39">
        <f t="shared" si="1111"/>
        <v>112759.27425059174</v>
      </c>
      <c r="S515" s="39">
        <f t="shared" si="1111"/>
        <v>13297.916440982459</v>
      </c>
      <c r="T515" s="39">
        <f t="shared" si="1111"/>
        <v>35722.292859053952</v>
      </c>
      <c r="U515" s="39">
        <f t="shared" si="1111"/>
        <v>9605.1798540191958</v>
      </c>
      <c r="V515" s="39">
        <f t="shared" si="1111"/>
        <v>3984.785226682664</v>
      </c>
      <c r="W515" s="39">
        <f t="shared" si="1111"/>
        <v>2142.8959743957075</v>
      </c>
      <c r="X515" s="39">
        <f t="shared" si="1111"/>
        <v>62802.577507228867</v>
      </c>
      <c r="Y515" s="39">
        <f t="shared" si="1111"/>
        <v>54671.355845009515</v>
      </c>
      <c r="Z515" s="39">
        <f t="shared" si="1111"/>
        <v>46122.896010134042</v>
      </c>
      <c r="AA515" s="39">
        <f t="shared" si="1111"/>
        <v>63042.195882474676</v>
      </c>
      <c r="AB515" s="39">
        <f t="shared" si="1111"/>
        <v>0</v>
      </c>
      <c r="AC515" s="39">
        <f t="shared" si="1111"/>
        <v>0</v>
      </c>
      <c r="AD515" s="39">
        <f t="shared" si="1111"/>
        <v>2745.4222110704386</v>
      </c>
      <c r="AE515" s="39">
        <f t="shared" si="1111"/>
        <v>8612.3586521625293</v>
      </c>
      <c r="AF515" s="39">
        <f t="shared" si="1111"/>
        <v>0</v>
      </c>
      <c r="AG515" s="39">
        <f t="shared" si="1111"/>
        <v>0</v>
      </c>
      <c r="AH515" s="39">
        <f t="shared" si="1111"/>
        <v>0</v>
      </c>
      <c r="AI515" s="39">
        <f t="shared" si="1111"/>
        <v>0</v>
      </c>
      <c r="AJ515" s="39">
        <f t="shared" si="1111"/>
        <v>0</v>
      </c>
      <c r="AK515" s="39">
        <f t="shared" si="1111"/>
        <v>0</v>
      </c>
      <c r="AL515" s="39">
        <f t="shared" si="1111"/>
        <v>3920.4739789368605</v>
      </c>
      <c r="AM515" s="39">
        <f t="shared" si="1111"/>
        <v>2196.1576527103739</v>
      </c>
      <c r="AN515" s="39">
        <f t="shared" si="1112"/>
        <v>873677.92672783975</v>
      </c>
      <c r="AO515" s="39">
        <f t="shared" si="1113"/>
        <v>361774.20736991434</v>
      </c>
      <c r="AP515" s="45"/>
    </row>
    <row r="516" spans="1:42">
      <c r="A516" s="48" t="s">
        <v>9</v>
      </c>
      <c r="B516" s="39">
        <f t="shared" ref="B516" si="1117">B453*$H$26</f>
        <v>181208.17543219269</v>
      </c>
      <c r="C516" s="39">
        <f t="shared" si="1111"/>
        <v>73381.261184628675</v>
      </c>
      <c r="D516" s="39">
        <f t="shared" si="1111"/>
        <v>37466.108096241354</v>
      </c>
      <c r="E516" s="39">
        <f t="shared" si="1111"/>
        <v>11883.05072731025</v>
      </c>
      <c r="F516" s="39">
        <f t="shared" si="1111"/>
        <v>30100.590962188453</v>
      </c>
      <c r="G516" s="39">
        <f t="shared" si="1111"/>
        <v>5582.2664687783772</v>
      </c>
      <c r="H516" s="39">
        <f t="shared" si="1111"/>
        <v>48944.392352234034</v>
      </c>
      <c r="I516" s="39">
        <f t="shared" si="1111"/>
        <v>15585.19680398683</v>
      </c>
      <c r="J516" s="39">
        <f t="shared" si="1111"/>
        <v>96800.963237922027</v>
      </c>
      <c r="K516" s="39">
        <f t="shared" si="1111"/>
        <v>17897.80779233023</v>
      </c>
      <c r="L516" s="39">
        <f t="shared" si="1111"/>
        <v>175794.60374314035</v>
      </c>
      <c r="M516" s="39">
        <f t="shared" si="1111"/>
        <v>45060.293362891091</v>
      </c>
      <c r="N516" s="39">
        <f t="shared" si="1111"/>
        <v>13326.289272805574</v>
      </c>
      <c r="O516" s="39">
        <f t="shared" si="1111"/>
        <v>21032.72779419144</v>
      </c>
      <c r="P516" s="39">
        <f t="shared" si="1111"/>
        <v>5415.3085834572748</v>
      </c>
      <c r="Q516" s="39">
        <f t="shared" si="1111"/>
        <v>8097.0808999914161</v>
      </c>
      <c r="R516" s="39">
        <f t="shared" si="1111"/>
        <v>57655.023028126554</v>
      </c>
      <c r="S516" s="39">
        <f t="shared" si="1111"/>
        <v>7562.0155789217679</v>
      </c>
      <c r="T516" s="39">
        <f t="shared" si="1111"/>
        <v>33147.938195351628</v>
      </c>
      <c r="U516" s="39">
        <f t="shared" si="1111"/>
        <v>9912.6959470266393</v>
      </c>
      <c r="V516" s="39">
        <f t="shared" si="1111"/>
        <v>4698.1506884049786</v>
      </c>
      <c r="W516" s="39">
        <f t="shared" si="1111"/>
        <v>2809.9086593568704</v>
      </c>
      <c r="X516" s="39">
        <f t="shared" si="1111"/>
        <v>95705.249101854453</v>
      </c>
      <c r="Y516" s="39">
        <f t="shared" si="1111"/>
        <v>92658.917969749047</v>
      </c>
      <c r="Z516" s="39">
        <f t="shared" si="1111"/>
        <v>43854.776985834171</v>
      </c>
      <c r="AA516" s="39">
        <f t="shared" si="1111"/>
        <v>66665.441650601177</v>
      </c>
      <c r="AB516" s="39">
        <f t="shared" si="1111"/>
        <v>5415.3085834572748</v>
      </c>
      <c r="AC516" s="39">
        <f t="shared" si="1111"/>
        <v>8097.0808999914152</v>
      </c>
      <c r="AD516" s="39">
        <f t="shared" si="1111"/>
        <v>4585.6282248511161</v>
      </c>
      <c r="AE516" s="39">
        <f t="shared" si="1111"/>
        <v>15998.56006921464</v>
      </c>
      <c r="AF516" s="39">
        <f t="shared" si="1111"/>
        <v>2420.1287305349897</v>
      </c>
      <c r="AG516" s="39">
        <f t="shared" si="1111"/>
        <v>10855.878931478035</v>
      </c>
      <c r="AH516" s="39">
        <f t="shared" si="1111"/>
        <v>0</v>
      </c>
      <c r="AI516" s="39">
        <f t="shared" si="1111"/>
        <v>0</v>
      </c>
      <c r="AJ516" s="39">
        <f t="shared" si="1111"/>
        <v>1618.4570205356881</v>
      </c>
      <c r="AK516" s="39">
        <f t="shared" si="1111"/>
        <v>5646.5506126639893</v>
      </c>
      <c r="AL516" s="39">
        <f t="shared" si="1111"/>
        <v>0</v>
      </c>
      <c r="AM516" s="39">
        <f t="shared" si="1111"/>
        <v>0</v>
      </c>
      <c r="AN516" s="39">
        <f t="shared" si="1112"/>
        <v>838157.09223913262</v>
      </c>
      <c r="AO516" s="39">
        <f t="shared" si="1113"/>
        <v>418726.73535311187</v>
      </c>
      <c r="AP516" s="45"/>
    </row>
    <row r="517" spans="1:42">
      <c r="A517" s="54" t="s">
        <v>10</v>
      </c>
      <c r="B517" s="39">
        <f t="shared" ref="B517" si="1118">B454*$H$26</f>
        <v>128229.97565380082</v>
      </c>
      <c r="C517" s="39">
        <f t="shared" si="1111"/>
        <v>66379.806583593425</v>
      </c>
      <c r="D517" s="39">
        <f t="shared" si="1111"/>
        <v>29632.43717318376</v>
      </c>
      <c r="E517" s="39">
        <f t="shared" si="1111"/>
        <v>12014.225532308004</v>
      </c>
      <c r="F517" s="39">
        <f t="shared" si="1111"/>
        <v>33159.684387849185</v>
      </c>
      <c r="G517" s="39">
        <f t="shared" si="1111"/>
        <v>7861.1298237735009</v>
      </c>
      <c r="H517" s="39">
        <f t="shared" si="1111"/>
        <v>49096.577473951002</v>
      </c>
      <c r="I517" s="39">
        <f t="shared" si="1111"/>
        <v>19984.790821074857</v>
      </c>
      <c r="J517" s="39">
        <f t="shared" si="1111"/>
        <v>66352.999895406974</v>
      </c>
      <c r="K517" s="39">
        <f t="shared" si="1111"/>
        <v>15682.661272260408</v>
      </c>
      <c r="L517" s="39">
        <f t="shared" si="1111"/>
        <v>155058.65038925572</v>
      </c>
      <c r="M517" s="39">
        <f t="shared" si="1111"/>
        <v>50806.995512659123</v>
      </c>
      <c r="N517" s="39">
        <f t="shared" si="1111"/>
        <v>9667.7299308028778</v>
      </c>
      <c r="O517" s="39">
        <f t="shared" si="1111"/>
        <v>19505.177803983195</v>
      </c>
      <c r="P517" s="39">
        <f t="shared" si="1111"/>
        <v>5185.2309021645096</v>
      </c>
      <c r="Q517" s="39">
        <f t="shared" si="1111"/>
        <v>9910.8843525722586</v>
      </c>
      <c r="R517" s="39">
        <f t="shared" si="1111"/>
        <v>45927.23230097429</v>
      </c>
      <c r="S517" s="39">
        <f t="shared" si="1111"/>
        <v>7700.336978965167</v>
      </c>
      <c r="T517" s="39">
        <f t="shared" si="1111"/>
        <v>19803.908373953363</v>
      </c>
      <c r="U517" s="39">
        <f t="shared" si="1111"/>
        <v>7570.5112974335188</v>
      </c>
      <c r="V517" s="39">
        <f t="shared" si="1111"/>
        <v>8247.3280247461244</v>
      </c>
      <c r="W517" s="39">
        <f t="shared" si="1111"/>
        <v>6305.471506533403</v>
      </c>
      <c r="X517" s="39">
        <f t="shared" si="1111"/>
        <v>71054.726132385491</v>
      </c>
      <c r="Y517" s="39">
        <f t="shared" si="1111"/>
        <v>87939.395320537253</v>
      </c>
      <c r="Z517" s="39">
        <f t="shared" si="1111"/>
        <v>22362.161168527949</v>
      </c>
      <c r="AA517" s="39">
        <f t="shared" si="1111"/>
        <v>43454.690964881083</v>
      </c>
      <c r="AB517" s="39">
        <f t="shared" si="1111"/>
        <v>7407.4727173778729</v>
      </c>
      <c r="AC517" s="39">
        <f t="shared" si="1111"/>
        <v>14158.406217960368</v>
      </c>
      <c r="AD517" s="39">
        <f t="shared" si="1111"/>
        <v>0</v>
      </c>
      <c r="AE517" s="39">
        <f t="shared" si="1111"/>
        <v>0</v>
      </c>
      <c r="AF517" s="39">
        <f t="shared" si="1111"/>
        <v>0</v>
      </c>
      <c r="AG517" s="39">
        <f t="shared" si="1111"/>
        <v>0</v>
      </c>
      <c r="AH517" s="39">
        <f t="shared" si="1111"/>
        <v>0</v>
      </c>
      <c r="AI517" s="39">
        <f t="shared" si="1111"/>
        <v>0</v>
      </c>
      <c r="AJ517" s="39">
        <f t="shared" si="1111"/>
        <v>1420.5531950320137</v>
      </c>
      <c r="AK517" s="39">
        <f t="shared" si="1111"/>
        <v>6335.4664358557065</v>
      </c>
      <c r="AL517" s="39">
        <f t="shared" si="1111"/>
        <v>0</v>
      </c>
      <c r="AM517" s="39">
        <f t="shared" si="1111"/>
        <v>0</v>
      </c>
      <c r="AN517" s="39">
        <f t="shared" si="1112"/>
        <v>652606.6677194119</v>
      </c>
      <c r="AO517" s="39">
        <f t="shared" si="1113"/>
        <v>375609.95042439131</v>
      </c>
      <c r="AP517" s="45"/>
    </row>
    <row r="518" spans="1:42">
      <c r="A518" s="48" t="s">
        <v>11</v>
      </c>
      <c r="B518" s="39">
        <f t="shared" ref="B518" si="1119">B455*$H$26</f>
        <v>61923.405476295869</v>
      </c>
      <c r="C518" s="39">
        <f t="shared" si="1111"/>
        <v>36658.425669330056</v>
      </c>
      <c r="D518" s="39">
        <f t="shared" si="1111"/>
        <v>25725.090637913494</v>
      </c>
      <c r="E518" s="39">
        <f t="shared" si="1111"/>
        <v>11927.732103055974</v>
      </c>
      <c r="F518" s="39">
        <f t="shared" si="1111"/>
        <v>34544.680132108384</v>
      </c>
      <c r="G518" s="39">
        <f t="shared" si="1111"/>
        <v>9365.4426892351894</v>
      </c>
      <c r="H518" s="39">
        <f t="shared" si="1111"/>
        <v>25698.969195397658</v>
      </c>
      <c r="I518" s="39">
        <f t="shared" si="1111"/>
        <v>11962.904806599377</v>
      </c>
      <c r="J518" s="39">
        <f t="shared" si="1111"/>
        <v>23041.465356774948</v>
      </c>
      <c r="K518" s="39">
        <f t="shared" si="1111"/>
        <v>6227.9031408380124</v>
      </c>
      <c r="L518" s="39">
        <f t="shared" si="1111"/>
        <v>107616.71905083455</v>
      </c>
      <c r="M518" s="39">
        <f t="shared" si="1111"/>
        <v>40325.505112636361</v>
      </c>
      <c r="N518" s="39">
        <f t="shared" si="1111"/>
        <v>10195.866272864834</v>
      </c>
      <c r="O518" s="39">
        <f t="shared" si="1111"/>
        <v>23524.591413003767</v>
      </c>
      <c r="P518" s="39">
        <f t="shared" si="1111"/>
        <v>10546.380837306844</v>
      </c>
      <c r="Q518" s="39">
        <f t="shared" si="1111"/>
        <v>23052.621120578766</v>
      </c>
      <c r="R518" s="39">
        <f t="shared" si="1111"/>
        <v>24218.090605301168</v>
      </c>
      <c r="S518" s="39">
        <f t="shared" si="1111"/>
        <v>4643.5690818364874</v>
      </c>
      <c r="T518" s="39">
        <f t="shared" si="1111"/>
        <v>20885.771831250138</v>
      </c>
      <c r="U518" s="39">
        <f t="shared" si="1111"/>
        <v>9130.5594262916056</v>
      </c>
      <c r="V518" s="39">
        <f t="shared" si="1111"/>
        <v>0</v>
      </c>
      <c r="W518" s="39">
        <f t="shared" si="1111"/>
        <v>0</v>
      </c>
      <c r="X518" s="39">
        <f t="shared" si="1111"/>
        <v>90298.313204639737</v>
      </c>
      <c r="Y518" s="39">
        <f t="shared" si="1111"/>
        <v>127803.48528982651</v>
      </c>
      <c r="Z518" s="39">
        <f t="shared" si="1111"/>
        <v>28416.520439680615</v>
      </c>
      <c r="AA518" s="39">
        <f t="shared" si="1111"/>
        <v>63148.980759946513</v>
      </c>
      <c r="AB518" s="39">
        <f t="shared" si="1111"/>
        <v>2636.595209326711</v>
      </c>
      <c r="AC518" s="39">
        <f t="shared" si="1111"/>
        <v>5763.1552801446906</v>
      </c>
      <c r="AD518" s="39">
        <f t="shared" si="1111"/>
        <v>1444.6507086315787</v>
      </c>
      <c r="AE518" s="39">
        <f t="shared" si="1111"/>
        <v>7368.1168184562521</v>
      </c>
      <c r="AF518" s="39">
        <f t="shared" si="1111"/>
        <v>1178.3077027918425</v>
      </c>
      <c r="AG518" s="39">
        <f t="shared" si="1111"/>
        <v>7726.7495233529735</v>
      </c>
      <c r="AH518" s="39">
        <f t="shared" si="1111"/>
        <v>4488.1063026272559</v>
      </c>
      <c r="AI518" s="39">
        <f t="shared" si="1111"/>
        <v>3270.0827496941984</v>
      </c>
      <c r="AJ518" s="39">
        <f t="shared" si="1111"/>
        <v>1444.6507086315787</v>
      </c>
      <c r="AK518" s="39">
        <f t="shared" si="1111"/>
        <v>7368.1168184562521</v>
      </c>
      <c r="AL518" s="39">
        <f t="shared" si="1111"/>
        <v>0</v>
      </c>
      <c r="AM518" s="39">
        <f t="shared" si="1111"/>
        <v>0</v>
      </c>
      <c r="AN518" s="39">
        <f t="shared" si="1112"/>
        <v>474303.58367237722</v>
      </c>
      <c r="AO518" s="39">
        <f t="shared" si="1113"/>
        <v>399267.94180328306</v>
      </c>
      <c r="AP518" s="45"/>
    </row>
    <row r="519" spans="1:42">
      <c r="A519" s="54" t="s">
        <v>12</v>
      </c>
      <c r="B519" s="39">
        <f t="shared" ref="B519" si="1120">B456*$H$26</f>
        <v>39107.663201119321</v>
      </c>
      <c r="C519" s="39">
        <f t="shared" si="1111"/>
        <v>22705.339993469282</v>
      </c>
      <c r="D519" s="39">
        <f t="shared" si="1111"/>
        <v>5279.025024386955</v>
      </c>
      <c r="E519" s="39">
        <f t="shared" si="1111"/>
        <v>2400.5007669134625</v>
      </c>
      <c r="F519" s="39">
        <f t="shared" si="1111"/>
        <v>11814.80974117402</v>
      </c>
      <c r="G519" s="39">
        <f t="shared" si="1111"/>
        <v>3141.3840401162215</v>
      </c>
      <c r="H519" s="39">
        <f t="shared" si="1111"/>
        <v>10547.329328629123</v>
      </c>
      <c r="I519" s="39">
        <f t="shared" si="1111"/>
        <v>4815.1588105163837</v>
      </c>
      <c r="J519" s="39">
        <f t="shared" si="1111"/>
        <v>23641.602264695794</v>
      </c>
      <c r="K519" s="39">
        <f t="shared" si="1111"/>
        <v>6266.9441838042658</v>
      </c>
      <c r="L519" s="39">
        <f t="shared" si="1111"/>
        <v>77355.476271046573</v>
      </c>
      <c r="M519" s="39">
        <f t="shared" si="1111"/>
        <v>28427.47580854101</v>
      </c>
      <c r="N519" s="39">
        <f t="shared" ref="N519:AM519" si="1121">N456*$H$26</f>
        <v>0</v>
      </c>
      <c r="O519" s="39">
        <f t="shared" si="1121"/>
        <v>0</v>
      </c>
      <c r="P519" s="39">
        <f t="shared" si="1121"/>
        <v>2705.2678424194228</v>
      </c>
      <c r="Q519" s="39">
        <f t="shared" si="1121"/>
        <v>5799.2829442758066</v>
      </c>
      <c r="R519" s="39">
        <f t="shared" si="1121"/>
        <v>37273.310757504369</v>
      </c>
      <c r="S519" s="39">
        <f t="shared" si="1121"/>
        <v>7009.0175436461705</v>
      </c>
      <c r="T519" s="39">
        <f t="shared" si="1121"/>
        <v>10714.88082420108</v>
      </c>
      <c r="U519" s="39">
        <f t="shared" si="1121"/>
        <v>4593.8982188295486</v>
      </c>
      <c r="V519" s="39">
        <f t="shared" si="1121"/>
        <v>12908.527148858488</v>
      </c>
      <c r="W519" s="39">
        <f t="shared" si="1121"/>
        <v>11068.804375857424</v>
      </c>
      <c r="X519" s="39">
        <f t="shared" si="1121"/>
        <v>48208.869016817087</v>
      </c>
      <c r="Y519" s="39">
        <f t="shared" si="1121"/>
        <v>66917.108770157676</v>
      </c>
      <c r="Z519" s="39">
        <f t="shared" si="1121"/>
        <v>13388.26030529439</v>
      </c>
      <c r="AA519" s="39">
        <f t="shared" si="1121"/>
        <v>29178.755204311474</v>
      </c>
      <c r="AB519" s="39">
        <f t="shared" si="1121"/>
        <v>2705.2678424194232</v>
      </c>
      <c r="AC519" s="39">
        <f t="shared" si="1121"/>
        <v>5799.2829442758066</v>
      </c>
      <c r="AD519" s="39">
        <f t="shared" si="1121"/>
        <v>0</v>
      </c>
      <c r="AE519" s="39">
        <f t="shared" si="1121"/>
        <v>0</v>
      </c>
      <c r="AF519" s="39">
        <f t="shared" si="1121"/>
        <v>2417.9956980593015</v>
      </c>
      <c r="AG519" s="39">
        <f t="shared" si="1121"/>
        <v>15550.372859065883</v>
      </c>
      <c r="AH519" s="39">
        <f t="shared" si="1121"/>
        <v>9210.0066107288021</v>
      </c>
      <c r="AI519" s="39">
        <f t="shared" si="1121"/>
        <v>6581.1640307550351</v>
      </c>
      <c r="AJ519" s="39">
        <f t="shared" si="1121"/>
        <v>0</v>
      </c>
      <c r="AK519" s="39">
        <f t="shared" si="1121"/>
        <v>0</v>
      </c>
      <c r="AL519" s="39">
        <f t="shared" si="1121"/>
        <v>0</v>
      </c>
      <c r="AM519" s="39">
        <f t="shared" si="1121"/>
        <v>0</v>
      </c>
      <c r="AN519" s="39">
        <f t="shared" si="1112"/>
        <v>307278.2918773542</v>
      </c>
      <c r="AO519" s="39">
        <f t="shared" si="1113"/>
        <v>220254.49049453539</v>
      </c>
      <c r="AP519" s="45"/>
    </row>
    <row r="520" spans="1:42">
      <c r="A520" s="44"/>
      <c r="B520" s="63"/>
      <c r="C520" s="63"/>
      <c r="D520" s="63"/>
      <c r="E520" s="63"/>
      <c r="F520" s="63"/>
      <c r="G520" s="63"/>
      <c r="H520" s="63"/>
      <c r="I520" s="63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  <c r="AD520" s="64"/>
      <c r="AE520" s="64"/>
      <c r="AF520" s="64"/>
      <c r="AG520" s="64"/>
      <c r="AH520" s="64"/>
      <c r="AI520" s="64"/>
      <c r="AJ520" s="64"/>
      <c r="AK520" s="64"/>
      <c r="AL520" s="64"/>
      <c r="AM520" s="64"/>
      <c r="AN520" s="64"/>
      <c r="AO520" s="64"/>
      <c r="AP520" s="45"/>
    </row>
    <row r="521" spans="1:42" ht="22.5">
      <c r="A521" s="44"/>
      <c r="B521" s="16" t="s">
        <v>37</v>
      </c>
      <c r="C521" s="25"/>
      <c r="D521" s="16" t="s">
        <v>38</v>
      </c>
      <c r="E521" s="16"/>
      <c r="F521" s="16" t="s">
        <v>154</v>
      </c>
      <c r="G521" s="16"/>
      <c r="H521" s="16" t="s">
        <v>39</v>
      </c>
      <c r="I521" s="16"/>
      <c r="J521" s="16" t="s">
        <v>40</v>
      </c>
      <c r="K521" s="16"/>
      <c r="L521" s="16" t="s">
        <v>51</v>
      </c>
      <c r="M521" s="16"/>
      <c r="N521" s="16" t="s">
        <v>158</v>
      </c>
      <c r="O521" s="16"/>
      <c r="P521" s="16" t="s">
        <v>159</v>
      </c>
      <c r="Q521" s="16"/>
      <c r="R521" s="16" t="s">
        <v>161</v>
      </c>
      <c r="S521" s="16"/>
      <c r="T521" s="16" t="s">
        <v>55</v>
      </c>
      <c r="U521" s="16"/>
      <c r="V521" s="16" t="s">
        <v>163</v>
      </c>
      <c r="W521" s="16"/>
      <c r="X521" s="16" t="s">
        <v>165</v>
      </c>
      <c r="Y521" s="16"/>
      <c r="Z521" s="16" t="s">
        <v>167</v>
      </c>
      <c r="AA521" s="16"/>
      <c r="AB521" s="16" t="s">
        <v>169</v>
      </c>
      <c r="AC521" s="16"/>
      <c r="AD521" s="16" t="s">
        <v>171</v>
      </c>
      <c r="AE521" s="16"/>
      <c r="AF521" s="16" t="s">
        <v>173</v>
      </c>
      <c r="AG521" s="16"/>
      <c r="AH521" s="16" t="s">
        <v>174</v>
      </c>
      <c r="AI521" s="16"/>
      <c r="AJ521" s="16" t="s">
        <v>61</v>
      </c>
      <c r="AK521" s="16"/>
      <c r="AL521" s="16" t="s">
        <v>175</v>
      </c>
      <c r="AM521" s="16"/>
      <c r="AN521" s="23" t="s">
        <v>177</v>
      </c>
      <c r="AO521" s="81">
        <f>SUM(AN523:AO523)</f>
        <v>5269782.1347196121</v>
      </c>
      <c r="AP521" s="45"/>
    </row>
    <row r="522" spans="1:42">
      <c r="A522" s="65" t="s">
        <v>24</v>
      </c>
      <c r="B522" s="16" t="s">
        <v>30</v>
      </c>
      <c r="C522" s="16" t="s">
        <v>31</v>
      </c>
      <c r="D522" s="16" t="s">
        <v>30</v>
      </c>
      <c r="E522" s="16" t="s">
        <v>31</v>
      </c>
      <c r="F522" s="16" t="s">
        <v>30</v>
      </c>
      <c r="G522" s="16" t="s">
        <v>31</v>
      </c>
      <c r="H522" s="16" t="s">
        <v>30</v>
      </c>
      <c r="I522" s="16" t="s">
        <v>31</v>
      </c>
      <c r="J522" s="16" t="s">
        <v>30</v>
      </c>
      <c r="K522" s="16" t="s">
        <v>31</v>
      </c>
      <c r="L522" s="16" t="s">
        <v>30</v>
      </c>
      <c r="M522" s="16" t="s">
        <v>31</v>
      </c>
      <c r="N522" s="16" t="s">
        <v>30</v>
      </c>
      <c r="O522" s="16" t="s">
        <v>31</v>
      </c>
      <c r="P522" s="16" t="s">
        <v>30</v>
      </c>
      <c r="Q522" s="16" t="s">
        <v>31</v>
      </c>
      <c r="R522" s="16" t="s">
        <v>30</v>
      </c>
      <c r="S522" s="16" t="s">
        <v>31</v>
      </c>
      <c r="T522" s="16" t="s">
        <v>30</v>
      </c>
      <c r="U522" s="16" t="s">
        <v>31</v>
      </c>
      <c r="V522" s="16" t="s">
        <v>30</v>
      </c>
      <c r="W522" s="16" t="s">
        <v>31</v>
      </c>
      <c r="X522" s="16" t="s">
        <v>30</v>
      </c>
      <c r="Y522" s="16" t="s">
        <v>31</v>
      </c>
      <c r="Z522" s="16" t="s">
        <v>30</v>
      </c>
      <c r="AA522" s="16" t="s">
        <v>31</v>
      </c>
      <c r="AB522" s="16" t="s">
        <v>30</v>
      </c>
      <c r="AC522" s="16" t="s">
        <v>31</v>
      </c>
      <c r="AD522" s="16" t="s">
        <v>30</v>
      </c>
      <c r="AE522" s="16" t="s">
        <v>31</v>
      </c>
      <c r="AF522" s="16" t="s">
        <v>30</v>
      </c>
      <c r="AG522" s="16" t="s">
        <v>31</v>
      </c>
      <c r="AH522" s="16" t="s">
        <v>30</v>
      </c>
      <c r="AI522" s="16" t="s">
        <v>31</v>
      </c>
      <c r="AJ522" s="16" t="s">
        <v>30</v>
      </c>
      <c r="AK522" s="16" t="s">
        <v>31</v>
      </c>
      <c r="AL522" s="16" t="s">
        <v>30</v>
      </c>
      <c r="AM522" s="16" t="s">
        <v>31</v>
      </c>
      <c r="AN522" s="23" t="s">
        <v>30</v>
      </c>
      <c r="AO522" s="23" t="s">
        <v>31</v>
      </c>
      <c r="AP522" s="45"/>
    </row>
    <row r="523" spans="1:42">
      <c r="A523" s="46" t="s">
        <v>5</v>
      </c>
      <c r="B523" s="39">
        <f>SUM(B524:B531)</f>
        <v>468469.5065456552</v>
      </c>
      <c r="C523" s="39">
        <f t="shared" ref="C523" si="1122">SUM(C524:C531)</f>
        <v>593376.11362415249</v>
      </c>
      <c r="D523" s="39">
        <f t="shared" ref="D523" si="1123">SUM(D524:D531)</f>
        <v>128776.39122062677</v>
      </c>
      <c r="E523" s="39">
        <f t="shared" ref="E523" si="1124">SUM(E524:E531)</f>
        <v>116519.02505891303</v>
      </c>
      <c r="F523" s="39">
        <f t="shared" ref="F523" si="1125">SUM(F524:F531)</f>
        <v>105671.59954299923</v>
      </c>
      <c r="G523" s="39">
        <f t="shared" ref="G523" si="1126">SUM(G524:G531)</f>
        <v>53743.703042962406</v>
      </c>
      <c r="H523" s="39">
        <f t="shared" ref="H523" si="1127">SUM(H524:H531)</f>
        <v>93835.321589927247</v>
      </c>
      <c r="I523" s="39">
        <f t="shared" ref="I523" si="1128">SUM(I524:I531)</f>
        <v>106112.67722695894</v>
      </c>
      <c r="J523" s="39">
        <f t="shared" ref="J523" si="1129">SUM(J524:J531)</f>
        <v>257311.24126339285</v>
      </c>
      <c r="K523" s="39">
        <f t="shared" ref="K523" si="1130">SUM(K524:K531)</f>
        <v>139883.14039879129</v>
      </c>
      <c r="L523" s="39">
        <f t="shared" ref="L523" si="1131">SUM(L524:L531)</f>
        <v>434688.02141468506</v>
      </c>
      <c r="M523" s="39">
        <f t="shared" ref="M523" si="1132">SUM(M524:M531)</f>
        <v>301011.70455502078</v>
      </c>
      <c r="N523" s="39">
        <f t="shared" ref="N523" si="1133">SUM(N524:N531)</f>
        <v>46918.668451080375</v>
      </c>
      <c r="O523" s="39">
        <f t="shared" ref="O523" si="1134">SUM(O524:O531)</f>
        <v>183656.20411314929</v>
      </c>
      <c r="P523" s="39">
        <f t="shared" ref="P523" si="1135">SUM(P524:P531)</f>
        <v>24699.827886314077</v>
      </c>
      <c r="Q523" s="39">
        <f t="shared" ref="Q523" si="1136">SUM(Q524:Q531)</f>
        <v>90167.56552726368</v>
      </c>
      <c r="R523" s="39">
        <f t="shared" ref="R523" si="1137">SUM(R524:R531)</f>
        <v>188715.07218226235</v>
      </c>
      <c r="S523" s="39">
        <f t="shared" ref="S523" si="1138">SUM(S524:S531)</f>
        <v>78404.113749520853</v>
      </c>
      <c r="T523" s="39">
        <f t="shared" ref="T523" si="1139">SUM(T524:T531)</f>
        <v>81039.028997990041</v>
      </c>
      <c r="U523" s="39">
        <f t="shared" ref="U523" si="1140">SUM(U524:U531)</f>
        <v>50272.639056671898</v>
      </c>
      <c r="V523" s="39">
        <f t="shared" ref="V523" si="1141">SUM(V524:V531)</f>
        <v>25547.967624373443</v>
      </c>
      <c r="W523" s="39">
        <f t="shared" ref="W523" si="1142">SUM(W524:W531)</f>
        <v>45284.093041640488</v>
      </c>
      <c r="X523" s="39">
        <f t="shared" ref="X523" si="1143">SUM(X524:X531)</f>
        <v>266206.3592793073</v>
      </c>
      <c r="Y523" s="39">
        <f t="shared" ref="Y523" si="1144">SUM(Y524:Y531)</f>
        <v>560209.42040365958</v>
      </c>
      <c r="Z523" s="39">
        <f t="shared" ref="Z523" si="1145">SUM(Z524:Z531)</f>
        <v>112944.37269130908</v>
      </c>
      <c r="AA523" s="39">
        <f t="shared" ref="AA523" si="1146">SUM(AA524:AA531)</f>
        <v>474387.35215270217</v>
      </c>
      <c r="AB523" s="39">
        <f t="shared" ref="AB523" si="1147">SUM(AB524:AB531)</f>
        <v>10257.457398059596</v>
      </c>
      <c r="AC523" s="39">
        <f t="shared" ref="AC523" si="1148">SUM(AC524:AC531)</f>
        <v>42311.955859029229</v>
      </c>
      <c r="AD523" s="39">
        <f t="shared" ref="AD523" si="1149">SUM(AD524:AD531)</f>
        <v>12221.986799147549</v>
      </c>
      <c r="AE523" s="39">
        <f t="shared" ref="AE523" si="1150">SUM(AE524:AE531)</f>
        <v>41983.400243472715</v>
      </c>
      <c r="AF523" s="39">
        <f t="shared" ref="AF523" si="1151">SUM(AF524:AF531)</f>
        <v>10741.295891473854</v>
      </c>
      <c r="AG523" s="39">
        <f t="shared" ref="AG523" si="1152">SUM(AG524:AG531)</f>
        <v>40603.18565435995</v>
      </c>
      <c r="AH523" s="39">
        <f t="shared" ref="AH523" si="1153">SUM(AH524:AH531)</f>
        <v>12543.12289633504</v>
      </c>
      <c r="AI523" s="39">
        <f t="shared" ref="AI523" si="1154">SUM(AI524:AI531)</f>
        <v>17275.069805205942</v>
      </c>
      <c r="AJ523" s="39">
        <f t="shared" ref="AJ523" si="1155">SUM(AJ524:AJ531)</f>
        <v>3159.3775304474598</v>
      </c>
      <c r="AK523" s="39">
        <f t="shared" ref="AK523" si="1156">SUM(AK524:AK531)</f>
        <v>35333.816031037968</v>
      </c>
      <c r="AL523" s="39">
        <f t="shared" ref="AL523" si="1157">SUM(AL524:AL531)</f>
        <v>4482.082596562007</v>
      </c>
      <c r="AM523" s="39">
        <f t="shared" ref="AM523" si="1158">SUM(AM524:AM531)</f>
        <v>11018.25337315049</v>
      </c>
      <c r="AN523" s="39">
        <f t="shared" ref="AN523" si="1159">SUM(AN524:AN531)</f>
        <v>2288228.7018019487</v>
      </c>
      <c r="AO523" s="39">
        <f t="shared" ref="AO523" si="1160">SUM(AO524:AO531)</f>
        <v>2981553.4329176629</v>
      </c>
      <c r="AP523" s="45"/>
    </row>
    <row r="524" spans="1:42">
      <c r="A524" s="48" t="s">
        <v>13</v>
      </c>
      <c r="B524" s="39">
        <f>B461*$H$26</f>
        <v>35648.590246374195</v>
      </c>
      <c r="C524" s="39">
        <f t="shared" ref="C524:AM531" si="1161">C461*$H$26</f>
        <v>52952.990889701025</v>
      </c>
      <c r="D524" s="39">
        <f t="shared" si="1161"/>
        <v>16619.142089274494</v>
      </c>
      <c r="E524" s="39">
        <f t="shared" si="1161"/>
        <v>18702.639276873098</v>
      </c>
      <c r="F524" s="39">
        <f t="shared" si="1161"/>
        <v>9978.4887120576659</v>
      </c>
      <c r="G524" s="39">
        <f t="shared" si="1161"/>
        <v>7039.1764313486374</v>
      </c>
      <c r="H524" s="39">
        <f t="shared" si="1161"/>
        <v>2328.9369402175271</v>
      </c>
      <c r="I524" s="39">
        <f t="shared" si="1161"/>
        <v>5213.5299008314423</v>
      </c>
      <c r="J524" s="39">
        <f t="shared" si="1161"/>
        <v>29610.667396056659</v>
      </c>
      <c r="K524" s="39">
        <f t="shared" si="1161"/>
        <v>17758.700682337392</v>
      </c>
      <c r="L524" s="39">
        <f t="shared" si="1161"/>
        <v>18989.07218951908</v>
      </c>
      <c r="M524" s="39">
        <f t="shared" si="1161"/>
        <v>17902.579210022468</v>
      </c>
      <c r="N524" s="39">
        <f t="shared" si="1161"/>
        <v>6450.1661166679178</v>
      </c>
      <c r="O524" s="39">
        <f t="shared" si="1161"/>
        <v>29417.116872467741</v>
      </c>
      <c r="P524" s="39">
        <f t="shared" si="1161"/>
        <v>4063.1164176504358</v>
      </c>
      <c r="Q524" s="39">
        <f t="shared" si="1161"/>
        <v>20160.404281445506</v>
      </c>
      <c r="R524" s="39">
        <f t="shared" si="1161"/>
        <v>12019.611427268257</v>
      </c>
      <c r="S524" s="39">
        <f t="shared" si="1161"/>
        <v>5533.3524982201279</v>
      </c>
      <c r="T524" s="39">
        <f t="shared" si="1161"/>
        <v>8877.9341072249372</v>
      </c>
      <c r="U524" s="39">
        <f t="shared" si="1161"/>
        <v>6910.7204945094672</v>
      </c>
      <c r="V524" s="39">
        <f t="shared" si="1161"/>
        <v>2329.8508826888187</v>
      </c>
      <c r="W524" s="39">
        <f t="shared" si="1161"/>
        <v>4471.0412979250186</v>
      </c>
      <c r="X524" s="39">
        <f t="shared" si="1161"/>
        <v>5901.730570122897</v>
      </c>
      <c r="Y524" s="39">
        <f t="shared" si="1161"/>
        <v>17977.835901240385</v>
      </c>
      <c r="Z524" s="39">
        <f t="shared" si="1161"/>
        <v>13338.020240080956</v>
      </c>
      <c r="AA524" s="39">
        <f t="shared" si="1161"/>
        <v>70944.728163918291</v>
      </c>
      <c r="AB524" s="39">
        <f t="shared" si="1161"/>
        <v>292.96312110067208</v>
      </c>
      <c r="AC524" s="39">
        <f t="shared" si="1161"/>
        <v>1405.5086346324981</v>
      </c>
      <c r="AD524" s="39">
        <f t="shared" si="1161"/>
        <v>963.12709437657395</v>
      </c>
      <c r="AE524" s="39">
        <f t="shared" si="1161"/>
        <v>10781.543761279177</v>
      </c>
      <c r="AF524" s="39">
        <f t="shared" si="1161"/>
        <v>0</v>
      </c>
      <c r="AG524" s="39">
        <f t="shared" si="1161"/>
        <v>0</v>
      </c>
      <c r="AH524" s="39">
        <f t="shared" si="1161"/>
        <v>0</v>
      </c>
      <c r="AI524" s="39">
        <f t="shared" si="1161"/>
        <v>0</v>
      </c>
      <c r="AJ524" s="39">
        <f t="shared" si="1161"/>
        <v>642.08472958438267</v>
      </c>
      <c r="AK524" s="39">
        <f t="shared" si="1161"/>
        <v>9828.9135454523366</v>
      </c>
      <c r="AL524" s="39">
        <f t="shared" si="1161"/>
        <v>2694.8525154382232</v>
      </c>
      <c r="AM524" s="39">
        <f t="shared" si="1161"/>
        <v>6403.4368245512542</v>
      </c>
      <c r="AN524" s="39">
        <f t="shared" ref="AN524:AN531" si="1162">SUM(AL524,AJ524,AH524,AF524,AD524,AB524,Z524,X524,V524,T524,R524,P524,N524,L524,J524,H524,F524,D524,B524)</f>
        <v>170748.35479570369</v>
      </c>
      <c r="AO524" s="39">
        <f t="shared" ref="AO524:AO531" si="1163">SUM(AM524,AK524,AI524,AG524,AE524,AC524,AA524,Y524,W524,U524,S524,Q524,O524,M524,K524,I524,G524,E524,C524)</f>
        <v>303404.21866675583</v>
      </c>
      <c r="AP524" s="45"/>
    </row>
    <row r="525" spans="1:42">
      <c r="A525" s="54" t="s">
        <v>6</v>
      </c>
      <c r="B525" s="39">
        <f t="shared" ref="B525:Q525" si="1164">B462*$H$26</f>
        <v>32388.646637010494</v>
      </c>
      <c r="C525" s="39">
        <f t="shared" si="1164"/>
        <v>59530.797777300948</v>
      </c>
      <c r="D525" s="39">
        <f t="shared" si="1164"/>
        <v>10235.506246604091</v>
      </c>
      <c r="E525" s="39">
        <f t="shared" si="1164"/>
        <v>13207.875101990505</v>
      </c>
      <c r="F525" s="39">
        <f t="shared" si="1164"/>
        <v>5739.8919198492149</v>
      </c>
      <c r="G525" s="39">
        <f t="shared" si="1164"/>
        <v>4600.5447881741502</v>
      </c>
      <c r="H525" s="39">
        <f t="shared" si="1164"/>
        <v>1910.4518118910191</v>
      </c>
      <c r="I525" s="39">
        <f t="shared" si="1164"/>
        <v>3900.1923168246999</v>
      </c>
      <c r="J525" s="39">
        <f t="shared" si="1164"/>
        <v>19173.897678250163</v>
      </c>
      <c r="K525" s="39">
        <f t="shared" si="1164"/>
        <v>13445.096407822246</v>
      </c>
      <c r="L525" s="39">
        <f t="shared" si="1164"/>
        <v>20219.452525705139</v>
      </c>
      <c r="M525" s="39">
        <f t="shared" si="1164"/>
        <v>22927.019152699901</v>
      </c>
      <c r="N525" s="39">
        <f t="shared" si="1164"/>
        <v>5495.6006601232248</v>
      </c>
      <c r="O525" s="39">
        <f t="shared" si="1164"/>
        <v>26488.728110277807</v>
      </c>
      <c r="P525" s="39">
        <f t="shared" si="1164"/>
        <v>577.03421449816426</v>
      </c>
      <c r="Q525" s="39">
        <f t="shared" si="1164"/>
        <v>3223.9502127940482</v>
      </c>
      <c r="R525" s="39">
        <f t="shared" si="1161"/>
        <v>7989.0374004049818</v>
      </c>
      <c r="S525" s="39">
        <f t="shared" si="1161"/>
        <v>5254.213272098069</v>
      </c>
      <c r="T525" s="39">
        <f t="shared" si="1161"/>
        <v>2428.6759679324373</v>
      </c>
      <c r="U525" s="39">
        <f t="shared" si="1161"/>
        <v>2116.5977242509239</v>
      </c>
      <c r="V525" s="39">
        <f t="shared" si="1161"/>
        <v>458.89860434966312</v>
      </c>
      <c r="W525" s="39">
        <f t="shared" si="1161"/>
        <v>1025.5657054447988</v>
      </c>
      <c r="X525" s="39">
        <f t="shared" si="1161"/>
        <v>5337.1124030513765</v>
      </c>
      <c r="Y525" s="39">
        <f t="shared" si="1161"/>
        <v>18791.564113424636</v>
      </c>
      <c r="Z525" s="39">
        <f t="shared" si="1161"/>
        <v>7316.4008057289648</v>
      </c>
      <c r="AA525" s="39">
        <f t="shared" si="1161"/>
        <v>46810.618728683301</v>
      </c>
      <c r="AB525" s="39">
        <f t="shared" si="1161"/>
        <v>0</v>
      </c>
      <c r="AC525" s="39">
        <f t="shared" si="1161"/>
        <v>0</v>
      </c>
      <c r="AD525" s="39">
        <f t="shared" si="1161"/>
        <v>451.67174258388314</v>
      </c>
      <c r="AE525" s="39">
        <f t="shared" si="1161"/>
        <v>5888.2530811333754</v>
      </c>
      <c r="AF525" s="39">
        <f t="shared" si="1161"/>
        <v>0</v>
      </c>
      <c r="AG525" s="39">
        <f t="shared" si="1161"/>
        <v>0</v>
      </c>
      <c r="AH525" s="39">
        <f t="shared" si="1161"/>
        <v>0</v>
      </c>
      <c r="AI525" s="39">
        <f t="shared" si="1161"/>
        <v>0</v>
      </c>
      <c r="AJ525" s="39">
        <f t="shared" si="1161"/>
        <v>158.08510990435911</v>
      </c>
      <c r="AK525" s="39">
        <f t="shared" si="1161"/>
        <v>2060.8885783966807</v>
      </c>
      <c r="AL525" s="39">
        <f t="shared" si="1161"/>
        <v>848.95976642744802</v>
      </c>
      <c r="AM525" s="39">
        <f t="shared" si="1161"/>
        <v>3143.4702445875255</v>
      </c>
      <c r="AN525" s="39">
        <f t="shared" si="1162"/>
        <v>120729.32349431461</v>
      </c>
      <c r="AO525" s="39">
        <f t="shared" si="1163"/>
        <v>232415.37531590363</v>
      </c>
      <c r="AP525" s="45"/>
    </row>
    <row r="526" spans="1:42">
      <c r="A526" s="48" t="s">
        <v>7</v>
      </c>
      <c r="B526" s="39">
        <f t="shared" ref="B526" si="1165">B463*$H$26</f>
        <v>54409.101149682072</v>
      </c>
      <c r="C526" s="39">
        <f t="shared" si="1161"/>
        <v>120105.00891437926</v>
      </c>
      <c r="D526" s="39">
        <f t="shared" si="1161"/>
        <v>13304.024170350776</v>
      </c>
      <c r="E526" s="39">
        <f t="shared" si="1161"/>
        <v>20603.257507210263</v>
      </c>
      <c r="F526" s="39">
        <f t="shared" si="1161"/>
        <v>7516.7116965586447</v>
      </c>
      <c r="G526" s="39">
        <f t="shared" si="1161"/>
        <v>7485.7535505057076</v>
      </c>
      <c r="H526" s="39">
        <f t="shared" si="1161"/>
        <v>2441.5258074011572</v>
      </c>
      <c r="I526" s="39">
        <f t="shared" si="1161"/>
        <v>3560.3049624218638</v>
      </c>
      <c r="J526" s="39">
        <f t="shared" si="1161"/>
        <v>41022.136973230001</v>
      </c>
      <c r="K526" s="39">
        <f t="shared" si="1161"/>
        <v>35274.162626174082</v>
      </c>
      <c r="L526" s="39">
        <f t="shared" si="1161"/>
        <v>32471.290563350591</v>
      </c>
      <c r="M526" s="39">
        <f t="shared" si="1161"/>
        <v>44865.464475398541</v>
      </c>
      <c r="N526" s="39">
        <f t="shared" si="1161"/>
        <v>5304.031710179227</v>
      </c>
      <c r="O526" s="39">
        <f t="shared" si="1161"/>
        <v>34206.359499377679</v>
      </c>
      <c r="P526" s="39">
        <f t="shared" si="1161"/>
        <v>834.96413134918782</v>
      </c>
      <c r="Q526" s="39">
        <f t="shared" si="1161"/>
        <v>5717.282068980373</v>
      </c>
      <c r="R526" s="39">
        <f t="shared" si="1161"/>
        <v>26273.029356097744</v>
      </c>
      <c r="S526" s="39">
        <f t="shared" si="1161"/>
        <v>18628.567144744778</v>
      </c>
      <c r="T526" s="39">
        <f t="shared" si="1161"/>
        <v>5386.4063905659441</v>
      </c>
      <c r="U526" s="39">
        <f t="shared" si="1161"/>
        <v>3184.609726754315</v>
      </c>
      <c r="V526" s="39">
        <f t="shared" si="1161"/>
        <v>0</v>
      </c>
      <c r="W526" s="39">
        <f t="shared" si="1161"/>
        <v>0</v>
      </c>
      <c r="X526" s="39">
        <f t="shared" si="1161"/>
        <v>10668.88077714951</v>
      </c>
      <c r="Y526" s="39">
        <f t="shared" si="1161"/>
        <v>46149.206423695236</v>
      </c>
      <c r="Z526" s="39">
        <f t="shared" si="1161"/>
        <v>8759.2169648943946</v>
      </c>
      <c r="AA526" s="39">
        <f t="shared" si="1161"/>
        <v>70298.005816651683</v>
      </c>
      <c r="AB526" s="39">
        <f t="shared" si="1161"/>
        <v>0</v>
      </c>
      <c r="AC526" s="39">
        <f t="shared" si="1161"/>
        <v>0</v>
      </c>
      <c r="AD526" s="39">
        <f t="shared" si="1161"/>
        <v>0</v>
      </c>
      <c r="AE526" s="39">
        <f t="shared" si="1161"/>
        <v>0</v>
      </c>
      <c r="AF526" s="39">
        <f t="shared" si="1161"/>
        <v>0</v>
      </c>
      <c r="AG526" s="39">
        <f t="shared" si="1161"/>
        <v>0</v>
      </c>
      <c r="AH526" s="39">
        <f t="shared" si="1161"/>
        <v>0</v>
      </c>
      <c r="AI526" s="39">
        <f t="shared" si="1161"/>
        <v>0</v>
      </c>
      <c r="AJ526" s="39">
        <f t="shared" si="1161"/>
        <v>0</v>
      </c>
      <c r="AK526" s="39">
        <f t="shared" si="1161"/>
        <v>0</v>
      </c>
      <c r="AL526" s="39">
        <f t="shared" si="1161"/>
        <v>0</v>
      </c>
      <c r="AM526" s="39">
        <f t="shared" si="1161"/>
        <v>0</v>
      </c>
      <c r="AN526" s="39">
        <f t="shared" si="1162"/>
        <v>208391.31969080924</v>
      </c>
      <c r="AO526" s="39">
        <f t="shared" si="1163"/>
        <v>410077.98271629377</v>
      </c>
      <c r="AP526" s="45"/>
    </row>
    <row r="527" spans="1:42">
      <c r="A527" s="54" t="s">
        <v>8</v>
      </c>
      <c r="B527" s="39">
        <f t="shared" ref="B527" si="1166">B464*$H$26</f>
        <v>77061.47403463503</v>
      </c>
      <c r="C527" s="39">
        <f t="shared" si="1161"/>
        <v>90602.874008246843</v>
      </c>
      <c r="D527" s="39">
        <f t="shared" si="1161"/>
        <v>16957.917213137363</v>
      </c>
      <c r="E527" s="39">
        <f t="shared" si="1161"/>
        <v>13793.118797485766</v>
      </c>
      <c r="F527" s="39">
        <f t="shared" si="1161"/>
        <v>11270.719041704329</v>
      </c>
      <c r="G527" s="39">
        <f t="shared" si="1161"/>
        <v>6442.7352351683985</v>
      </c>
      <c r="H527" s="39">
        <f t="shared" si="1161"/>
        <v>11163.310888113936</v>
      </c>
      <c r="I527" s="39">
        <f t="shared" si="1161"/>
        <v>27312.464808889206</v>
      </c>
      <c r="J527" s="39">
        <f t="shared" si="1161"/>
        <v>33359.142538267341</v>
      </c>
      <c r="K527" s="39">
        <f t="shared" si="1161"/>
        <v>15634.526046877307</v>
      </c>
      <c r="L527" s="39">
        <f t="shared" si="1161"/>
        <v>42481.793192248471</v>
      </c>
      <c r="M527" s="39">
        <f t="shared" si="1161"/>
        <v>29956.67010887849</v>
      </c>
      <c r="N527" s="39">
        <f t="shared" si="1161"/>
        <v>8710.2084255761038</v>
      </c>
      <c r="O527" s="39">
        <f t="shared" si="1161"/>
        <v>32914.674327093977</v>
      </c>
      <c r="P527" s="39">
        <f t="shared" si="1161"/>
        <v>1720.5950610374041</v>
      </c>
      <c r="Q527" s="39">
        <f t="shared" si="1161"/>
        <v>7547.7565279975261</v>
      </c>
      <c r="R527" s="39">
        <f t="shared" si="1161"/>
        <v>31360.573356175642</v>
      </c>
      <c r="S527" s="39">
        <f t="shared" si="1161"/>
        <v>11498.087083250779</v>
      </c>
      <c r="T527" s="39">
        <f t="shared" si="1161"/>
        <v>11857.005811535344</v>
      </c>
      <c r="U527" s="39">
        <f t="shared" si="1161"/>
        <v>7253.4647187334394</v>
      </c>
      <c r="V527" s="39">
        <f t="shared" si="1161"/>
        <v>1731.9798750755315</v>
      </c>
      <c r="W527" s="39">
        <f t="shared" si="1161"/>
        <v>3874.7220041665732</v>
      </c>
      <c r="X527" s="39">
        <f t="shared" si="1161"/>
        <v>19748.599363993821</v>
      </c>
      <c r="Y527" s="39">
        <f t="shared" si="1161"/>
        <v>47189.32069330119</v>
      </c>
      <c r="Z527" s="39">
        <f t="shared" si="1161"/>
        <v>12656.561515757734</v>
      </c>
      <c r="AA527" s="39">
        <f t="shared" si="1161"/>
        <v>51214.981278355757</v>
      </c>
      <c r="AB527" s="39">
        <f t="shared" si="1161"/>
        <v>0</v>
      </c>
      <c r="AC527" s="39">
        <f t="shared" si="1161"/>
        <v>0</v>
      </c>
      <c r="AD527" s="39">
        <f t="shared" si="1161"/>
        <v>657.05018724646834</v>
      </c>
      <c r="AE527" s="39">
        <f t="shared" si="1161"/>
        <v>5769.9692260452475</v>
      </c>
      <c r="AF527" s="39">
        <f t="shared" si="1161"/>
        <v>0</v>
      </c>
      <c r="AG527" s="39">
        <f t="shared" si="1161"/>
        <v>0</v>
      </c>
      <c r="AH527" s="39">
        <f t="shared" si="1161"/>
        <v>0</v>
      </c>
      <c r="AI527" s="39">
        <f t="shared" si="1161"/>
        <v>4243.5184384703525</v>
      </c>
      <c r="AJ527" s="39">
        <f t="shared" si="1161"/>
        <v>0</v>
      </c>
      <c r="AK527" s="39">
        <f t="shared" si="1161"/>
        <v>0</v>
      </c>
      <c r="AL527" s="39">
        <f t="shared" si="1161"/>
        <v>938.27031469633584</v>
      </c>
      <c r="AM527" s="39">
        <f t="shared" si="1161"/>
        <v>1471.3463040117117</v>
      </c>
      <c r="AN527" s="39">
        <f t="shared" si="1162"/>
        <v>281675.20081920084</v>
      </c>
      <c r="AO527" s="39">
        <f t="shared" si="1163"/>
        <v>356720.22960697254</v>
      </c>
      <c r="AP527" s="45"/>
    </row>
    <row r="528" spans="1:42">
      <c r="A528" s="48" t="s">
        <v>9</v>
      </c>
      <c r="B528" s="39">
        <f t="shared" ref="B528" si="1167">B465*$H$26</f>
        <v>79602.652979512277</v>
      </c>
      <c r="C528" s="39">
        <f t="shared" si="1161"/>
        <v>103035.63973941805</v>
      </c>
      <c r="D528" s="39">
        <f t="shared" si="1161"/>
        <v>11874.736147501848</v>
      </c>
      <c r="E528" s="39">
        <f t="shared" si="1161"/>
        <v>10739.795781743647</v>
      </c>
      <c r="F528" s="39">
        <f t="shared" si="1161"/>
        <v>13305.381900778939</v>
      </c>
      <c r="G528" s="39">
        <f t="shared" si="1161"/>
        <v>7909.5567508215418</v>
      </c>
      <c r="H528" s="39">
        <f t="shared" si="1161"/>
        <v>17185.14656190162</v>
      </c>
      <c r="I528" s="39">
        <f t="shared" si="1161"/>
        <v>22446.63326181806</v>
      </c>
      <c r="J528" s="39">
        <f t="shared" si="1161"/>
        <v>34703.976685237896</v>
      </c>
      <c r="K528" s="39">
        <f t="shared" si="1161"/>
        <v>18362.138322464485</v>
      </c>
      <c r="L528" s="39">
        <f t="shared" si="1161"/>
        <v>64324.126907110098</v>
      </c>
      <c r="M528" s="39">
        <f t="shared" si="1161"/>
        <v>49699.4977563824</v>
      </c>
      <c r="N528" s="39">
        <f t="shared" si="1161"/>
        <v>4223.7151650060487</v>
      </c>
      <c r="O528" s="39">
        <f t="shared" si="1161"/>
        <v>19009.192708693379</v>
      </c>
      <c r="P528" s="39">
        <f t="shared" si="1161"/>
        <v>1716.3608352560198</v>
      </c>
      <c r="Q528" s="39">
        <f t="shared" si="1161"/>
        <v>7318.0698534179073</v>
      </c>
      <c r="R528" s="39">
        <f t="shared" si="1161"/>
        <v>22141.72580245023</v>
      </c>
      <c r="S528" s="39">
        <f t="shared" si="1161"/>
        <v>9428.1094812701067</v>
      </c>
      <c r="T528" s="39">
        <f t="shared" si="1161"/>
        <v>12665.025493916895</v>
      </c>
      <c r="U528" s="39">
        <f t="shared" si="1161"/>
        <v>9564.108341846937</v>
      </c>
      <c r="V528" s="39">
        <f t="shared" si="1161"/>
        <v>1489.0604506532702</v>
      </c>
      <c r="W528" s="39">
        <f t="shared" si="1161"/>
        <v>2539.5705075540541</v>
      </c>
      <c r="X528" s="39">
        <f t="shared" si="1161"/>
        <v>34019.494355362389</v>
      </c>
      <c r="Y528" s="39">
        <f t="shared" si="1161"/>
        <v>93091.752079350816</v>
      </c>
      <c r="Z528" s="39">
        <f t="shared" si="1161"/>
        <v>13899.599717606137</v>
      </c>
      <c r="AA528" s="39">
        <f t="shared" si="1161"/>
        <v>60251.63448824775</v>
      </c>
      <c r="AB528" s="39">
        <f t="shared" si="1161"/>
        <v>1716.3608352560198</v>
      </c>
      <c r="AC528" s="39">
        <f t="shared" si="1161"/>
        <v>7318.0698534179055</v>
      </c>
      <c r="AD528" s="39">
        <f t="shared" si="1161"/>
        <v>1453.3968967571282</v>
      </c>
      <c r="AE528" s="39">
        <f t="shared" si="1161"/>
        <v>14459.35659859089</v>
      </c>
      <c r="AF528" s="39">
        <f t="shared" si="1161"/>
        <v>767.05031769698746</v>
      </c>
      <c r="AG528" s="39">
        <f t="shared" si="1161"/>
        <v>9811.447029124809</v>
      </c>
      <c r="AH528" s="39">
        <f t="shared" si="1161"/>
        <v>0</v>
      </c>
      <c r="AI528" s="39">
        <f t="shared" si="1161"/>
        <v>0</v>
      </c>
      <c r="AJ528" s="39">
        <f t="shared" si="1161"/>
        <v>512.96361062016285</v>
      </c>
      <c r="AK528" s="39">
        <f t="shared" si="1161"/>
        <v>5103.3023289144321</v>
      </c>
      <c r="AL528" s="39">
        <f t="shared" si="1161"/>
        <v>0</v>
      </c>
      <c r="AM528" s="39">
        <f t="shared" si="1161"/>
        <v>0</v>
      </c>
      <c r="AN528" s="39">
        <f t="shared" si="1162"/>
        <v>315600.774662624</v>
      </c>
      <c r="AO528" s="39">
        <f t="shared" si="1163"/>
        <v>450087.87488307717</v>
      </c>
      <c r="AP528" s="45"/>
    </row>
    <row r="529" spans="1:42">
      <c r="A529" s="54" t="s">
        <v>10</v>
      </c>
      <c r="B529" s="39">
        <f t="shared" ref="B529" si="1168">B466*$H$26</f>
        <v>71176.931477560443</v>
      </c>
      <c r="C529" s="39">
        <f t="shared" si="1161"/>
        <v>73566.637108799099</v>
      </c>
      <c r="D529" s="39">
        <f t="shared" si="1161"/>
        <v>23804.036754929846</v>
      </c>
      <c r="E529" s="39">
        <f t="shared" si="1161"/>
        <v>19949.564826724327</v>
      </c>
      <c r="F529" s="39">
        <f t="shared" si="1161"/>
        <v>18315.962335677385</v>
      </c>
      <c r="G529" s="39">
        <f t="shared" si="1161"/>
        <v>8660.168863850804</v>
      </c>
      <c r="H529" s="39">
        <f t="shared" si="1161"/>
        <v>23130.108196785153</v>
      </c>
      <c r="I529" s="39">
        <f t="shared" si="1161"/>
        <v>17640.066997669172</v>
      </c>
      <c r="J529" s="39">
        <f t="shared" si="1161"/>
        <v>39971.65007719423</v>
      </c>
      <c r="K529" s="39">
        <f t="shared" si="1161"/>
        <v>17818.793908238302</v>
      </c>
      <c r="L529" s="39">
        <f t="shared" si="1161"/>
        <v>73050.374280240954</v>
      </c>
      <c r="M529" s="39">
        <f t="shared" si="1161"/>
        <v>44846.04381490247</v>
      </c>
      <c r="N529" s="39">
        <f t="shared" si="1161"/>
        <v>4554.607486344883</v>
      </c>
      <c r="O529" s="39">
        <f t="shared" si="1161"/>
        <v>17216.724775566487</v>
      </c>
      <c r="P529" s="39">
        <f t="shared" si="1161"/>
        <v>2442.8373211149492</v>
      </c>
      <c r="Q529" s="39">
        <f t="shared" si="1161"/>
        <v>8748.0857593546116</v>
      </c>
      <c r="R529" s="39">
        <f t="shared" si="1161"/>
        <v>27245.228944612205</v>
      </c>
      <c r="S529" s="39">
        <f t="shared" si="1161"/>
        <v>9955.2179496446261</v>
      </c>
      <c r="T529" s="39">
        <f t="shared" si="1161"/>
        <v>12469.162109606819</v>
      </c>
      <c r="U529" s="39">
        <f t="shared" si="1161"/>
        <v>7421.3067084824506</v>
      </c>
      <c r="V529" s="39">
        <f t="shared" si="1161"/>
        <v>3885.4355916757731</v>
      </c>
      <c r="W529" s="39">
        <f t="shared" si="1161"/>
        <v>5565.67946209611</v>
      </c>
      <c r="X529" s="39">
        <f t="shared" si="1161"/>
        <v>45987.845458711068</v>
      </c>
      <c r="Y529" s="39">
        <f t="shared" si="1161"/>
        <v>104273.06021095013</v>
      </c>
      <c r="Z529" s="39">
        <f t="shared" si="1161"/>
        <v>12609.734578903559</v>
      </c>
      <c r="AA529" s="39">
        <f t="shared" si="1161"/>
        <v>49309.990322538128</v>
      </c>
      <c r="AB529" s="39">
        <f t="shared" si="1161"/>
        <v>3489.7676015927846</v>
      </c>
      <c r="AC529" s="39">
        <f t="shared" si="1161"/>
        <v>12497.265370506586</v>
      </c>
      <c r="AD529" s="39">
        <f t="shared" si="1161"/>
        <v>0</v>
      </c>
      <c r="AE529" s="39">
        <f t="shared" si="1161"/>
        <v>0</v>
      </c>
      <c r="AF529" s="39">
        <f t="shared" si="1161"/>
        <v>0</v>
      </c>
      <c r="AG529" s="39">
        <f t="shared" si="1161"/>
        <v>0</v>
      </c>
      <c r="AH529" s="39">
        <f t="shared" si="1161"/>
        <v>0</v>
      </c>
      <c r="AI529" s="39">
        <f t="shared" si="1161"/>
        <v>0</v>
      </c>
      <c r="AJ529" s="39">
        <f t="shared" si="1161"/>
        <v>669.24316909488118</v>
      </c>
      <c r="AK529" s="39">
        <f t="shared" si="1161"/>
        <v>13256.434001850495</v>
      </c>
      <c r="AL529" s="39">
        <f t="shared" si="1161"/>
        <v>0</v>
      </c>
      <c r="AM529" s="39">
        <f t="shared" si="1161"/>
        <v>0</v>
      </c>
      <c r="AN529" s="39">
        <f t="shared" si="1162"/>
        <v>362802.92538404494</v>
      </c>
      <c r="AO529" s="39">
        <f t="shared" si="1163"/>
        <v>410725.04008117376</v>
      </c>
      <c r="AP529" s="45"/>
    </row>
    <row r="530" spans="1:42">
      <c r="A530" s="48" t="s">
        <v>11</v>
      </c>
      <c r="B530" s="39">
        <f t="shared" ref="B530" si="1169">B467*$H$26</f>
        <v>66694.798137068909</v>
      </c>
      <c r="C530" s="39">
        <f t="shared" si="1161"/>
        <v>36976.131234238237</v>
      </c>
      <c r="D530" s="39">
        <f t="shared" si="1161"/>
        <v>25630.078862454375</v>
      </c>
      <c r="E530" s="39">
        <f t="shared" si="1161"/>
        <v>10522.965556830641</v>
      </c>
      <c r="F530" s="39">
        <f t="shared" si="1161"/>
        <v>28144.602533457022</v>
      </c>
      <c r="G530" s="39">
        <f t="shared" si="1161"/>
        <v>6462.5075078735326</v>
      </c>
      <c r="H530" s="39">
        <f t="shared" si="1161"/>
        <v>25498.963024613411</v>
      </c>
      <c r="I530" s="39">
        <f t="shared" si="1161"/>
        <v>18155.821924486645</v>
      </c>
      <c r="J530" s="39">
        <f t="shared" si="1161"/>
        <v>24308.440661135272</v>
      </c>
      <c r="K530" s="39">
        <f t="shared" si="1161"/>
        <v>5603.6362170946686</v>
      </c>
      <c r="L530" s="39">
        <f t="shared" si="1161"/>
        <v>92461.138401028424</v>
      </c>
      <c r="M530" s="39">
        <f t="shared" si="1161"/>
        <v>29991.388016712837</v>
      </c>
      <c r="N530" s="39">
        <f t="shared" si="1161"/>
        <v>8306.882641166505</v>
      </c>
      <c r="O530" s="39">
        <f t="shared" si="1161"/>
        <v>16232.852377703157</v>
      </c>
      <c r="P530" s="39">
        <f t="shared" si="1161"/>
        <v>8592.4575273915743</v>
      </c>
      <c r="Q530" s="39">
        <f t="shared" si="1161"/>
        <v>15907.175134298986</v>
      </c>
      <c r="R530" s="39">
        <f t="shared" si="1161"/>
        <v>19731.215677748121</v>
      </c>
      <c r="S530" s="39">
        <f t="shared" si="1161"/>
        <v>3204.2372208620432</v>
      </c>
      <c r="T530" s="39">
        <f t="shared" si="1161"/>
        <v>17016.274128086163</v>
      </c>
      <c r="U530" s="39">
        <f t="shared" si="1161"/>
        <v>6300.429227047418</v>
      </c>
      <c r="V530" s="39">
        <f t="shared" si="1161"/>
        <v>0</v>
      </c>
      <c r="W530" s="39">
        <f t="shared" si="1161"/>
        <v>0</v>
      </c>
      <c r="X530" s="39">
        <f t="shared" si="1161"/>
        <v>90443.597314618833</v>
      </c>
      <c r="Y530" s="39">
        <f t="shared" si="1161"/>
        <v>106769.54442309674</v>
      </c>
      <c r="Z530" s="39">
        <f t="shared" si="1161"/>
        <v>27054.396665711272</v>
      </c>
      <c r="AA530" s="39">
        <f t="shared" si="1161"/>
        <v>54227.26694811487</v>
      </c>
      <c r="AB530" s="39">
        <f t="shared" si="1161"/>
        <v>2148.1143818478936</v>
      </c>
      <c r="AC530" s="39">
        <f t="shared" si="1161"/>
        <v>11596.182656141855</v>
      </c>
      <c r="AD530" s="39">
        <f t="shared" si="1161"/>
        <v>1177.0009112436742</v>
      </c>
      <c r="AE530" s="39">
        <f t="shared" si="1161"/>
        <v>5084.2775764240232</v>
      </c>
      <c r="AF530" s="39">
        <f t="shared" si="1161"/>
        <v>7641.1764787454485</v>
      </c>
      <c r="AG530" s="39">
        <f t="shared" si="1161"/>
        <v>5331.7476240094966</v>
      </c>
      <c r="AH530" s="39">
        <f t="shared" si="1161"/>
        <v>3656.5968343687186</v>
      </c>
      <c r="AI530" s="39">
        <f t="shared" si="1161"/>
        <v>2256.4800215538198</v>
      </c>
      <c r="AJ530" s="39">
        <f t="shared" si="1161"/>
        <v>1177.0009112436742</v>
      </c>
      <c r="AK530" s="39">
        <f t="shared" si="1161"/>
        <v>5084.2775764240232</v>
      </c>
      <c r="AL530" s="39">
        <f t="shared" si="1161"/>
        <v>0</v>
      </c>
      <c r="AM530" s="39">
        <f t="shared" si="1161"/>
        <v>0</v>
      </c>
      <c r="AN530" s="39">
        <f t="shared" si="1162"/>
        <v>449682.73509192932</v>
      </c>
      <c r="AO530" s="39">
        <f t="shared" si="1163"/>
        <v>339706.92124291294</v>
      </c>
      <c r="AP530" s="45"/>
    </row>
    <row r="531" spans="1:42">
      <c r="A531" s="54" t="s">
        <v>12</v>
      </c>
      <c r="B531" s="39">
        <f t="shared" ref="B531" si="1170">B468*$H$26</f>
        <v>51487.311883811766</v>
      </c>
      <c r="C531" s="39">
        <f t="shared" si="1161"/>
        <v>56606.033952069025</v>
      </c>
      <c r="D531" s="39">
        <f t="shared" si="1161"/>
        <v>10350.949736373981</v>
      </c>
      <c r="E531" s="39">
        <f t="shared" si="1161"/>
        <v>8999.8082100548054</v>
      </c>
      <c r="F531" s="39">
        <f t="shared" si="1161"/>
        <v>11399.841402916027</v>
      </c>
      <c r="G531" s="39">
        <f t="shared" si="1161"/>
        <v>5143.2599152196317</v>
      </c>
      <c r="H531" s="39">
        <f t="shared" si="1161"/>
        <v>10176.878359003425</v>
      </c>
      <c r="I531" s="39">
        <f t="shared" si="1161"/>
        <v>7883.6630540178439</v>
      </c>
      <c r="J531" s="39">
        <f t="shared" si="1161"/>
        <v>35161.329254021293</v>
      </c>
      <c r="K531" s="39">
        <f t="shared" si="1161"/>
        <v>15986.086187782805</v>
      </c>
      <c r="L531" s="39">
        <f t="shared" si="1161"/>
        <v>90690.773355482335</v>
      </c>
      <c r="M531" s="39">
        <f t="shared" si="1161"/>
        <v>60823.042020023713</v>
      </c>
      <c r="N531" s="39">
        <f t="shared" ref="N531:AM531" si="1171">N468*$H$26</f>
        <v>3873.4562460164693</v>
      </c>
      <c r="O531" s="39">
        <f t="shared" si="1171"/>
        <v>8170.5554419690798</v>
      </c>
      <c r="P531" s="39">
        <f t="shared" si="1171"/>
        <v>4752.4623780163429</v>
      </c>
      <c r="Q531" s="39">
        <f t="shared" si="1171"/>
        <v>21544.841688974717</v>
      </c>
      <c r="R531" s="39">
        <f t="shared" si="1171"/>
        <v>41954.650217505179</v>
      </c>
      <c r="S531" s="39">
        <f t="shared" si="1171"/>
        <v>14902.329099430322</v>
      </c>
      <c r="T531" s="39">
        <f t="shared" si="1171"/>
        <v>10338.544989121494</v>
      </c>
      <c r="U531" s="39">
        <f t="shared" si="1171"/>
        <v>7521.402115046948</v>
      </c>
      <c r="V531" s="39">
        <f t="shared" si="1171"/>
        <v>15652.742219930387</v>
      </c>
      <c r="W531" s="39">
        <f t="shared" si="1171"/>
        <v>27807.514064453939</v>
      </c>
      <c r="X531" s="39">
        <f t="shared" si="1171"/>
        <v>54099.099036297426</v>
      </c>
      <c r="Y531" s="39">
        <f t="shared" si="1171"/>
        <v>125967.1365586004</v>
      </c>
      <c r="Z531" s="39">
        <f t="shared" si="1171"/>
        <v>17310.442202626054</v>
      </c>
      <c r="AA531" s="39">
        <f t="shared" si="1171"/>
        <v>71330.126406192401</v>
      </c>
      <c r="AB531" s="39">
        <f t="shared" si="1171"/>
        <v>2610.2514582622266</v>
      </c>
      <c r="AC531" s="39">
        <f t="shared" si="1171"/>
        <v>9494.9293443303814</v>
      </c>
      <c r="AD531" s="39">
        <f t="shared" si="1171"/>
        <v>7519.7399669398219</v>
      </c>
      <c r="AE531" s="39">
        <f t="shared" si="1171"/>
        <v>0</v>
      </c>
      <c r="AF531" s="39">
        <f t="shared" si="1171"/>
        <v>2333.0690950314183</v>
      </c>
      <c r="AG531" s="39">
        <f t="shared" si="1171"/>
        <v>25459.991001225644</v>
      </c>
      <c r="AH531" s="39">
        <f t="shared" si="1171"/>
        <v>8886.5260619663222</v>
      </c>
      <c r="AI531" s="39">
        <f t="shared" si="1171"/>
        <v>10775.071345181768</v>
      </c>
      <c r="AJ531" s="39">
        <f t="shared" si="1171"/>
        <v>0</v>
      </c>
      <c r="AK531" s="39">
        <f t="shared" si="1171"/>
        <v>0</v>
      </c>
      <c r="AL531" s="39">
        <f t="shared" si="1171"/>
        <v>0</v>
      </c>
      <c r="AM531" s="39">
        <f t="shared" si="1171"/>
        <v>0</v>
      </c>
      <c r="AN531" s="39">
        <f t="shared" si="1162"/>
        <v>378598.06786332192</v>
      </c>
      <c r="AO531" s="39">
        <f t="shared" si="1163"/>
        <v>478415.79040457337</v>
      </c>
      <c r="AP531" s="45"/>
    </row>
    <row r="532" spans="1:42">
      <c r="A532" s="44"/>
      <c r="B532" s="63"/>
      <c r="C532" s="63"/>
      <c r="D532" s="63"/>
      <c r="E532" s="63"/>
      <c r="F532" s="63"/>
      <c r="G532" s="63"/>
      <c r="H532" s="63"/>
      <c r="I532" s="63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  <c r="AA532" s="64"/>
      <c r="AB532" s="64"/>
      <c r="AC532" s="64"/>
      <c r="AD532" s="64"/>
      <c r="AE532" s="64"/>
      <c r="AF532" s="64"/>
      <c r="AG532" s="64"/>
      <c r="AH532" s="64"/>
      <c r="AI532" s="64"/>
      <c r="AJ532" s="64"/>
      <c r="AK532" s="64"/>
      <c r="AL532" s="64"/>
      <c r="AM532" s="64"/>
      <c r="AN532" s="64"/>
      <c r="AO532" s="64"/>
      <c r="AP532" s="45"/>
    </row>
    <row r="533" spans="1:42" ht="22.5">
      <c r="A533" s="44"/>
      <c r="B533" s="16" t="s">
        <v>37</v>
      </c>
      <c r="C533" s="25"/>
      <c r="D533" s="16" t="s">
        <v>38</v>
      </c>
      <c r="E533" s="16"/>
      <c r="F533" s="16" t="s">
        <v>154</v>
      </c>
      <c r="G533" s="16"/>
      <c r="H533" s="16" t="s">
        <v>39</v>
      </c>
      <c r="I533" s="16"/>
      <c r="J533" s="16" t="s">
        <v>40</v>
      </c>
      <c r="K533" s="16"/>
      <c r="L533" s="16" t="s">
        <v>51</v>
      </c>
      <c r="M533" s="16"/>
      <c r="N533" s="16" t="s">
        <v>158</v>
      </c>
      <c r="O533" s="16"/>
      <c r="P533" s="16" t="s">
        <v>159</v>
      </c>
      <c r="Q533" s="16"/>
      <c r="R533" s="16" t="s">
        <v>161</v>
      </c>
      <c r="S533" s="16"/>
      <c r="T533" s="16" t="s">
        <v>55</v>
      </c>
      <c r="U533" s="16"/>
      <c r="V533" s="16" t="s">
        <v>163</v>
      </c>
      <c r="W533" s="16"/>
      <c r="X533" s="16" t="s">
        <v>165</v>
      </c>
      <c r="Y533" s="16"/>
      <c r="Z533" s="16" t="s">
        <v>167</v>
      </c>
      <c r="AA533" s="16"/>
      <c r="AB533" s="16" t="s">
        <v>169</v>
      </c>
      <c r="AC533" s="16"/>
      <c r="AD533" s="16" t="s">
        <v>171</v>
      </c>
      <c r="AE533" s="16"/>
      <c r="AF533" s="16" t="s">
        <v>173</v>
      </c>
      <c r="AG533" s="16"/>
      <c r="AH533" s="16" t="s">
        <v>174</v>
      </c>
      <c r="AI533" s="16"/>
      <c r="AJ533" s="16" t="s">
        <v>61</v>
      </c>
      <c r="AK533" s="16"/>
      <c r="AL533" s="16" t="s">
        <v>175</v>
      </c>
      <c r="AM533" s="16"/>
      <c r="AN533" s="23" t="s">
        <v>177</v>
      </c>
      <c r="AO533" s="81">
        <f>SUM(AN535:AO535)</f>
        <v>294231.54909114295</v>
      </c>
      <c r="AP533" s="45"/>
    </row>
    <row r="534" spans="1:42">
      <c r="A534" s="65" t="s">
        <v>25</v>
      </c>
      <c r="B534" s="16" t="s">
        <v>30</v>
      </c>
      <c r="C534" s="16" t="s">
        <v>31</v>
      </c>
      <c r="D534" s="16" t="s">
        <v>30</v>
      </c>
      <c r="E534" s="16" t="s">
        <v>31</v>
      </c>
      <c r="F534" s="16" t="s">
        <v>30</v>
      </c>
      <c r="G534" s="16" t="s">
        <v>31</v>
      </c>
      <c r="H534" s="16" t="s">
        <v>30</v>
      </c>
      <c r="I534" s="16" t="s">
        <v>31</v>
      </c>
      <c r="J534" s="16" t="s">
        <v>30</v>
      </c>
      <c r="K534" s="16" t="s">
        <v>31</v>
      </c>
      <c r="L534" s="16" t="s">
        <v>30</v>
      </c>
      <c r="M534" s="16" t="s">
        <v>31</v>
      </c>
      <c r="N534" s="16" t="s">
        <v>30</v>
      </c>
      <c r="O534" s="16" t="s">
        <v>31</v>
      </c>
      <c r="P534" s="16" t="s">
        <v>30</v>
      </c>
      <c r="Q534" s="16" t="s">
        <v>31</v>
      </c>
      <c r="R534" s="16" t="s">
        <v>30</v>
      </c>
      <c r="S534" s="16" t="s">
        <v>31</v>
      </c>
      <c r="T534" s="16" t="s">
        <v>30</v>
      </c>
      <c r="U534" s="16" t="s">
        <v>31</v>
      </c>
      <c r="V534" s="16" t="s">
        <v>30</v>
      </c>
      <c r="W534" s="16" t="s">
        <v>31</v>
      </c>
      <c r="X534" s="16" t="s">
        <v>30</v>
      </c>
      <c r="Y534" s="16" t="s">
        <v>31</v>
      </c>
      <c r="Z534" s="16" t="s">
        <v>30</v>
      </c>
      <c r="AA534" s="16" t="s">
        <v>31</v>
      </c>
      <c r="AB534" s="16" t="s">
        <v>30</v>
      </c>
      <c r="AC534" s="16" t="s">
        <v>31</v>
      </c>
      <c r="AD534" s="16" t="s">
        <v>30</v>
      </c>
      <c r="AE534" s="16" t="s">
        <v>31</v>
      </c>
      <c r="AF534" s="16" t="s">
        <v>30</v>
      </c>
      <c r="AG534" s="16" t="s">
        <v>31</v>
      </c>
      <c r="AH534" s="16" t="s">
        <v>30</v>
      </c>
      <c r="AI534" s="16" t="s">
        <v>31</v>
      </c>
      <c r="AJ534" s="16" t="s">
        <v>30</v>
      </c>
      <c r="AK534" s="16" t="s">
        <v>31</v>
      </c>
      <c r="AL534" s="16" t="s">
        <v>30</v>
      </c>
      <c r="AM534" s="16" t="s">
        <v>31</v>
      </c>
      <c r="AN534" s="23" t="s">
        <v>30</v>
      </c>
      <c r="AO534" s="23" t="s">
        <v>31</v>
      </c>
      <c r="AP534" s="45"/>
    </row>
    <row r="535" spans="1:42">
      <c r="A535" s="46" t="s">
        <v>5</v>
      </c>
      <c r="B535" s="39">
        <f>SUM(B536:B543)</f>
        <v>25952.21550044373</v>
      </c>
      <c r="C535" s="39">
        <f t="shared" ref="C535" si="1172">SUM(C536:C543)</f>
        <v>30850.849512316505</v>
      </c>
      <c r="D535" s="39">
        <f t="shared" ref="D535" si="1173">SUM(D536:D543)</f>
        <v>6854.7820448411494</v>
      </c>
      <c r="E535" s="39">
        <f t="shared" ref="E535" si="1174">SUM(E536:E543)</f>
        <v>5868.5892159066361</v>
      </c>
      <c r="F535" s="39">
        <f t="shared" ref="F535" si="1175">SUM(F536:F543)</f>
        <v>5249.8405822622817</v>
      </c>
      <c r="G535" s="39">
        <f t="shared" ref="G535" si="1176">SUM(G536:G543)</f>
        <v>2833.6492827626435</v>
      </c>
      <c r="H535" s="39">
        <f t="shared" ref="H535" si="1177">SUM(H536:H543)</f>
        <v>4072.6377793448264</v>
      </c>
      <c r="I535" s="39">
        <f t="shared" ref="I535" si="1178">SUM(I536:I543)</f>
        <v>6809.4547599604211</v>
      </c>
      <c r="J535" s="39">
        <f t="shared" ref="J535" si="1179">SUM(J536:J543)</f>
        <v>14044.749218257148</v>
      </c>
      <c r="K535" s="39">
        <f t="shared" ref="K535" si="1180">SUM(K536:K543)</f>
        <v>6748.0715119702818</v>
      </c>
      <c r="L535" s="39">
        <f t="shared" ref="L535" si="1181">SUM(L536:L543)</f>
        <v>22266.72914565925</v>
      </c>
      <c r="M535" s="39">
        <f t="shared" ref="M535" si="1182">SUM(M536:M543)</f>
        <v>17354.926139330382</v>
      </c>
      <c r="N535" s="39">
        <f t="shared" ref="N535" si="1183">SUM(N536:N543)</f>
        <v>3030.3625069375476</v>
      </c>
      <c r="O535" s="39">
        <f t="shared" ref="O535" si="1184">SUM(O536:O543)</f>
        <v>10340.966943702686</v>
      </c>
      <c r="P535" s="39">
        <f t="shared" ref="P535" si="1185">SUM(P536:P543)</f>
        <v>1302.1998276686645</v>
      </c>
      <c r="Q535" s="39">
        <f t="shared" ref="Q535" si="1186">SUM(Q536:Q543)</f>
        <v>6048.6179078316836</v>
      </c>
      <c r="R535" s="39">
        <f t="shared" ref="R535" si="1187">SUM(R536:R543)</f>
        <v>11172.525622926787</v>
      </c>
      <c r="S535" s="39">
        <f t="shared" ref="S535" si="1188">SUM(S536:S543)</f>
        <v>4424.818311476085</v>
      </c>
      <c r="T535" s="39">
        <f t="shared" ref="T535" si="1189">SUM(T536:T543)</f>
        <v>4252.0225678066172</v>
      </c>
      <c r="U535" s="39">
        <f t="shared" ref="U535" si="1190">SUM(U536:U543)</f>
        <v>2929.3600452300861</v>
      </c>
      <c r="V535" s="39">
        <f t="shared" ref="V535" si="1191">SUM(V536:V543)</f>
        <v>1667.1832710341878</v>
      </c>
      <c r="W535" s="39">
        <f t="shared" ref="W535" si="1192">SUM(W536:W543)</f>
        <v>3848.322579920165</v>
      </c>
      <c r="X535" s="39">
        <f t="shared" ref="X535" si="1193">SUM(X536:X543)</f>
        <v>12585.393580764463</v>
      </c>
      <c r="Y535" s="39">
        <f t="shared" ref="Y535" si="1194">SUM(Y536:Y543)</f>
        <v>34908.461517187607</v>
      </c>
      <c r="Z535" s="39">
        <f t="shared" ref="Z535" si="1195">SUM(Z536:Z543)</f>
        <v>6264.9708907796103</v>
      </c>
      <c r="AA535" s="39">
        <f t="shared" ref="AA535" si="1196">SUM(AA536:AA543)</f>
        <v>27680.82803919362</v>
      </c>
      <c r="AB535" s="39">
        <f t="shared" ref="AB535" si="1197">SUM(AB536:AB543)</f>
        <v>342.36546006698643</v>
      </c>
      <c r="AC535" s="39">
        <f t="shared" ref="AC535" si="1198">SUM(AC536:AC543)</f>
        <v>2409.5844872286266</v>
      </c>
      <c r="AD535" s="39">
        <f t="shared" ref="AD535" si="1199">SUM(AD536:AD543)</f>
        <v>858.31036347008353</v>
      </c>
      <c r="AE535" s="39">
        <f t="shared" ref="AE535" si="1200">SUM(AE536:AE543)</f>
        <v>2215.8363809664806</v>
      </c>
      <c r="AF535" s="39">
        <f t="shared" ref="AF535" si="1201">SUM(AF536:AF543)</f>
        <v>519.35949028447124</v>
      </c>
      <c r="AG535" s="39">
        <f t="shared" ref="AG535" si="1202">SUM(AG536:AG543)</f>
        <v>3562.9817233381077</v>
      </c>
      <c r="AH535" s="39">
        <f t="shared" ref="AH535" si="1203">SUM(AH536:AH543)</f>
        <v>857.78612881692197</v>
      </c>
      <c r="AI535" s="39">
        <f t="shared" ref="AI535" si="1204">SUM(AI536:AI543)</f>
        <v>1939.9142651135567</v>
      </c>
      <c r="AJ535" s="39">
        <f t="shared" ref="AJ535" si="1205">SUM(AJ536:AJ543)</f>
        <v>109.83032125684912</v>
      </c>
      <c r="AK535" s="39">
        <f t="shared" ref="AK535" si="1206">SUM(AK536:AK543)</f>
        <v>1072.4241953413787</v>
      </c>
      <c r="AL535" s="39">
        <f t="shared" ref="AL535" si="1207">SUM(AL536:AL543)</f>
        <v>359.92397763549724</v>
      </c>
      <c r="AM535" s="39">
        <f t="shared" ref="AM535" si="1208">SUM(AM536:AM543)</f>
        <v>620.70399210893538</v>
      </c>
      <c r="AN535" s="39">
        <f t="shared" ref="AN535" si="1209">SUM(AN536:AN543)</f>
        <v>121763.18828025708</v>
      </c>
      <c r="AO535" s="39">
        <f t="shared" ref="AO535" si="1210">SUM(AO536:AO543)</f>
        <v>172468.3608108859</v>
      </c>
      <c r="AP535" s="45"/>
    </row>
    <row r="536" spans="1:42">
      <c r="A536" s="48" t="s">
        <v>13</v>
      </c>
      <c r="B536" s="39">
        <f>B473*$H$26</f>
        <v>1861.4538393164328</v>
      </c>
      <c r="C536" s="39">
        <f t="shared" ref="C536:AM543" si="1211">C473*$H$26</f>
        <v>1707.7917204610885</v>
      </c>
      <c r="D536" s="39">
        <f t="shared" si="1211"/>
        <v>867.79773434019023</v>
      </c>
      <c r="E536" s="39">
        <f t="shared" si="1211"/>
        <v>603.18051862914479</v>
      </c>
      <c r="F536" s="39">
        <f t="shared" si="1211"/>
        <v>521.04433850717658</v>
      </c>
      <c r="G536" s="39">
        <f t="shared" si="1211"/>
        <v>227.02111866281987</v>
      </c>
      <c r="H536" s="39">
        <f t="shared" si="1211"/>
        <v>121.60953852402942</v>
      </c>
      <c r="I536" s="39">
        <f t="shared" si="1211"/>
        <v>168.14202652994902</v>
      </c>
      <c r="J536" s="39">
        <f t="shared" si="1211"/>
        <v>1546.1730780424821</v>
      </c>
      <c r="K536" s="39">
        <f t="shared" si="1211"/>
        <v>572.73746925107287</v>
      </c>
      <c r="L536" s="39">
        <f t="shared" si="1211"/>
        <v>991.54780281479304</v>
      </c>
      <c r="M536" s="39">
        <f t="shared" si="1211"/>
        <v>577.37770872016199</v>
      </c>
      <c r="N536" s="39">
        <f t="shared" si="1211"/>
        <v>336.80676848985513</v>
      </c>
      <c r="O536" s="39">
        <f t="shared" si="1211"/>
        <v>948.73410907574623</v>
      </c>
      <c r="P536" s="39">
        <f t="shared" si="1211"/>
        <v>212.16277005496153</v>
      </c>
      <c r="Q536" s="39">
        <f t="shared" si="1211"/>
        <v>650.19503024327287</v>
      </c>
      <c r="R536" s="39">
        <f t="shared" si="1211"/>
        <v>627.62515105785451</v>
      </c>
      <c r="S536" s="39">
        <f t="shared" si="1211"/>
        <v>178.45665417722302</v>
      </c>
      <c r="T536" s="39">
        <f t="shared" si="1211"/>
        <v>463.57694413380074</v>
      </c>
      <c r="U536" s="39">
        <f t="shared" si="1211"/>
        <v>222.87827457238961</v>
      </c>
      <c r="V536" s="39">
        <f t="shared" si="1211"/>
        <v>121.65726163763202</v>
      </c>
      <c r="W536" s="39">
        <f t="shared" si="1211"/>
        <v>144.19595913553991</v>
      </c>
      <c r="X536" s="39">
        <f t="shared" si="1211"/>
        <v>308.1692418253142</v>
      </c>
      <c r="Y536" s="39">
        <f t="shared" si="1211"/>
        <v>579.80481910640935</v>
      </c>
      <c r="Z536" s="39">
        <f t="shared" si="1211"/>
        <v>696.46818606815009</v>
      </c>
      <c r="AA536" s="39">
        <f t="shared" si="1211"/>
        <v>2288.0448740104462</v>
      </c>
      <c r="AB536" s="39">
        <f t="shared" si="1211"/>
        <v>15.297584638888692</v>
      </c>
      <c r="AC536" s="39">
        <f t="shared" si="1211"/>
        <v>45.329186679213514</v>
      </c>
      <c r="AD536" s="39">
        <f t="shared" si="1211"/>
        <v>50.291375204081191</v>
      </c>
      <c r="AE536" s="39">
        <f t="shared" si="1211"/>
        <v>347.71654744968544</v>
      </c>
      <c r="AF536" s="39">
        <f t="shared" si="1211"/>
        <v>0</v>
      </c>
      <c r="AG536" s="39">
        <f t="shared" si="1211"/>
        <v>0</v>
      </c>
      <c r="AH536" s="39">
        <f t="shared" si="1211"/>
        <v>0</v>
      </c>
      <c r="AI536" s="39">
        <f t="shared" si="1211"/>
        <v>0</v>
      </c>
      <c r="AJ536" s="39">
        <f t="shared" si="1211"/>
        <v>33.527583469387466</v>
      </c>
      <c r="AK536" s="39">
        <f t="shared" si="1211"/>
        <v>316.99318380363763</v>
      </c>
      <c r="AL536" s="39">
        <f t="shared" si="1211"/>
        <v>140.71646386533436</v>
      </c>
      <c r="AM536" s="39">
        <f t="shared" si="1211"/>
        <v>206.51782284107387</v>
      </c>
      <c r="AN536" s="39">
        <f t="shared" ref="AN536:AN543" si="1212">SUM(AL536,AJ536,AH536,AF536,AD536,AB536,Z536,X536,V536,T536,R536,P536,N536,L536,J536,H536,F536,D536,B536)</f>
        <v>8915.9256619903645</v>
      </c>
      <c r="AO536" s="39">
        <f t="shared" ref="AO536:AO543" si="1213">SUM(AM536,AK536,AI536,AG536,AE536,AC536,AA536,Y536,W536,U536,S536,Q536,O536,M536,K536,I536,G536,E536,C536)</f>
        <v>9785.1170233488756</v>
      </c>
      <c r="AP536" s="45"/>
    </row>
    <row r="537" spans="1:42">
      <c r="A537" s="54" t="s">
        <v>6</v>
      </c>
      <c r="B537" s="39">
        <f t="shared" ref="B537:Q537" si="1214">B474*$H$26</f>
        <v>3664.0266974912938</v>
      </c>
      <c r="C537" s="39">
        <f t="shared" si="1214"/>
        <v>4588.6426224065917</v>
      </c>
      <c r="D537" s="39">
        <f t="shared" si="1214"/>
        <v>1157.9109362056956</v>
      </c>
      <c r="E537" s="39">
        <f t="shared" si="1214"/>
        <v>1018.0649496944177</v>
      </c>
      <c r="F537" s="39">
        <f t="shared" si="1214"/>
        <v>649.33609208017447</v>
      </c>
      <c r="G537" s="39">
        <f t="shared" si="1214"/>
        <v>354.61066690686511</v>
      </c>
      <c r="H537" s="39">
        <f t="shared" si="1214"/>
        <v>216.12346207267805</v>
      </c>
      <c r="I537" s="39">
        <f t="shared" si="1214"/>
        <v>300.62739571396247</v>
      </c>
      <c r="J537" s="39">
        <f t="shared" si="1214"/>
        <v>2169.0833141449034</v>
      </c>
      <c r="K537" s="39">
        <f t="shared" si="1214"/>
        <v>1036.3500027346026</v>
      </c>
      <c r="L537" s="39">
        <f t="shared" si="1214"/>
        <v>2287.3636769430477</v>
      </c>
      <c r="M537" s="39">
        <f t="shared" si="1214"/>
        <v>1767.2179983605927</v>
      </c>
      <c r="N537" s="39">
        <f t="shared" si="1214"/>
        <v>621.70018287929429</v>
      </c>
      <c r="O537" s="39">
        <f t="shared" si="1214"/>
        <v>2041.7550471078393</v>
      </c>
      <c r="P537" s="39">
        <f t="shared" si="1214"/>
        <v>65.278083119138941</v>
      </c>
      <c r="Q537" s="39">
        <f t="shared" si="1214"/>
        <v>248.50255516959228</v>
      </c>
      <c r="R537" s="39">
        <f t="shared" si="1211"/>
        <v>903.77491379621688</v>
      </c>
      <c r="S537" s="39">
        <f t="shared" si="1211"/>
        <v>404.99552950316104</v>
      </c>
      <c r="T537" s="39">
        <f t="shared" si="1211"/>
        <v>274.74854648268564</v>
      </c>
      <c r="U537" s="39">
        <f t="shared" si="1211"/>
        <v>163.14766296798865</v>
      </c>
      <c r="V537" s="39">
        <f t="shared" si="1211"/>
        <v>51.913769557055382</v>
      </c>
      <c r="W537" s="39">
        <f t="shared" si="1211"/>
        <v>79.050754966983902</v>
      </c>
      <c r="X537" s="39">
        <f t="shared" si="1211"/>
        <v>603.77090007664265</v>
      </c>
      <c r="Y537" s="39">
        <f t="shared" si="1211"/>
        <v>1448.4565175006776</v>
      </c>
      <c r="Z537" s="39">
        <f t="shared" si="1211"/>
        <v>827.68163122644444</v>
      </c>
      <c r="AA537" s="39">
        <f t="shared" si="1211"/>
        <v>3608.1693560230178</v>
      </c>
      <c r="AB537" s="39">
        <f t="shared" si="1211"/>
        <v>0</v>
      </c>
      <c r="AC537" s="39">
        <f t="shared" si="1211"/>
        <v>0</v>
      </c>
      <c r="AD537" s="39">
        <f t="shared" si="1211"/>
        <v>51.096217198487892</v>
      </c>
      <c r="AE537" s="39">
        <f t="shared" si="1211"/>
        <v>453.86741096064907</v>
      </c>
      <c r="AF537" s="39">
        <f t="shared" si="1211"/>
        <v>0</v>
      </c>
      <c r="AG537" s="39">
        <f t="shared" si="1211"/>
        <v>0</v>
      </c>
      <c r="AH537" s="39">
        <f t="shared" si="1211"/>
        <v>0</v>
      </c>
      <c r="AI537" s="39">
        <f t="shared" si="1211"/>
        <v>0</v>
      </c>
      <c r="AJ537" s="39">
        <f t="shared" si="1211"/>
        <v>17.883676019470762</v>
      </c>
      <c r="AK537" s="39">
        <f t="shared" si="1211"/>
        <v>158.85359383622713</v>
      </c>
      <c r="AL537" s="39">
        <f t="shared" si="1211"/>
        <v>96.04017371110676</v>
      </c>
      <c r="AM537" s="39">
        <f t="shared" si="1211"/>
        <v>242.29914741846702</v>
      </c>
      <c r="AN537" s="39">
        <f t="shared" si="1212"/>
        <v>13657.732273004336</v>
      </c>
      <c r="AO537" s="39">
        <f t="shared" si="1213"/>
        <v>17914.611211271636</v>
      </c>
      <c r="AP537" s="45"/>
    </row>
    <row r="538" spans="1:42">
      <c r="A538" s="48" t="s">
        <v>7</v>
      </c>
      <c r="B538" s="39">
        <f t="shared" ref="B538" si="1215">B475*$H$26</f>
        <v>2038.3460062966396</v>
      </c>
      <c r="C538" s="39">
        <f t="shared" si="1211"/>
        <v>2240.8267803912254</v>
      </c>
      <c r="D538" s="39">
        <f t="shared" si="1211"/>
        <v>498.41302212850337</v>
      </c>
      <c r="E538" s="39">
        <f t="shared" si="1211"/>
        <v>384.39971490586134</v>
      </c>
      <c r="F538" s="39">
        <f t="shared" si="1211"/>
        <v>281.60103628642798</v>
      </c>
      <c r="G538" s="39">
        <f t="shared" si="1211"/>
        <v>139.66342602197361</v>
      </c>
      <c r="H538" s="39">
        <f t="shared" si="1211"/>
        <v>91.467682311002648</v>
      </c>
      <c r="I538" s="39">
        <f t="shared" si="1211"/>
        <v>66.42542869999771</v>
      </c>
      <c r="J538" s="39">
        <f t="shared" si="1211"/>
        <v>1536.825775509539</v>
      </c>
      <c r="K538" s="39">
        <f t="shared" si="1211"/>
        <v>658.11816661996784</v>
      </c>
      <c r="L538" s="39">
        <f t="shared" si="1211"/>
        <v>1216.4826111906868</v>
      </c>
      <c r="M538" s="39">
        <f t="shared" si="1211"/>
        <v>837.06529161356093</v>
      </c>
      <c r="N538" s="39">
        <f t="shared" si="1211"/>
        <v>198.70668004552655</v>
      </c>
      <c r="O538" s="39">
        <f t="shared" si="1211"/>
        <v>638.19591804483434</v>
      </c>
      <c r="P538" s="39">
        <f t="shared" si="1211"/>
        <v>31.280535178378056</v>
      </c>
      <c r="Q538" s="39">
        <f t="shared" si="1211"/>
        <v>106.66864677021773</v>
      </c>
      <c r="R538" s="39">
        <f t="shared" si="1211"/>
        <v>984.27511812753289</v>
      </c>
      <c r="S538" s="39">
        <f t="shared" si="1211"/>
        <v>347.55746255360867</v>
      </c>
      <c r="T538" s="39">
        <f t="shared" si="1211"/>
        <v>201.79270972141296</v>
      </c>
      <c r="U538" s="39">
        <f t="shared" si="1211"/>
        <v>59.415996262842746</v>
      </c>
      <c r="V538" s="39">
        <f t="shared" si="1211"/>
        <v>0</v>
      </c>
      <c r="W538" s="39">
        <f t="shared" si="1211"/>
        <v>0</v>
      </c>
      <c r="X538" s="39">
        <f t="shared" si="1211"/>
        <v>399.69178068079088</v>
      </c>
      <c r="Y538" s="39">
        <f t="shared" si="1211"/>
        <v>861.01636045620648</v>
      </c>
      <c r="Z538" s="39">
        <f t="shared" si="1211"/>
        <v>328.14941878124728</v>
      </c>
      <c r="AA538" s="39">
        <f t="shared" si="1211"/>
        <v>1311.5660659444145</v>
      </c>
      <c r="AB538" s="39">
        <f t="shared" si="1211"/>
        <v>0</v>
      </c>
      <c r="AC538" s="39">
        <f t="shared" si="1211"/>
        <v>0</v>
      </c>
      <c r="AD538" s="39">
        <f t="shared" si="1211"/>
        <v>0</v>
      </c>
      <c r="AE538" s="39">
        <f t="shared" si="1211"/>
        <v>0</v>
      </c>
      <c r="AF538" s="39">
        <f t="shared" si="1211"/>
        <v>0</v>
      </c>
      <c r="AG538" s="39">
        <f t="shared" si="1211"/>
        <v>0</v>
      </c>
      <c r="AH538" s="39">
        <f t="shared" si="1211"/>
        <v>0</v>
      </c>
      <c r="AI538" s="39">
        <f t="shared" si="1211"/>
        <v>0</v>
      </c>
      <c r="AJ538" s="39">
        <f t="shared" si="1211"/>
        <v>0</v>
      </c>
      <c r="AK538" s="39">
        <f t="shared" si="1211"/>
        <v>0</v>
      </c>
      <c r="AL538" s="39">
        <f t="shared" si="1211"/>
        <v>0</v>
      </c>
      <c r="AM538" s="39">
        <f t="shared" si="1211"/>
        <v>0</v>
      </c>
      <c r="AN538" s="39">
        <f t="shared" si="1212"/>
        <v>7807.0323762576882</v>
      </c>
      <c r="AO538" s="39">
        <f t="shared" si="1213"/>
        <v>7650.9192582847118</v>
      </c>
      <c r="AP538" s="45"/>
    </row>
    <row r="539" spans="1:42">
      <c r="A539" s="54" t="s">
        <v>8</v>
      </c>
      <c r="B539" s="39">
        <f t="shared" ref="B539" si="1216">B476*$H$26</f>
        <v>10115.908634440659</v>
      </c>
      <c r="C539" s="39">
        <f t="shared" si="1211"/>
        <v>10584.495398405883</v>
      </c>
      <c r="D539" s="39">
        <f t="shared" si="1211"/>
        <v>2226.0765616993763</v>
      </c>
      <c r="E539" s="39">
        <f t="shared" si="1211"/>
        <v>1611.3528852116235</v>
      </c>
      <c r="F539" s="39">
        <f t="shared" si="1211"/>
        <v>1479.5144460783154</v>
      </c>
      <c r="G539" s="39">
        <f t="shared" si="1211"/>
        <v>752.65936314095586</v>
      </c>
      <c r="H539" s="39">
        <f t="shared" si="1211"/>
        <v>1465.414909546922</v>
      </c>
      <c r="I539" s="39">
        <f t="shared" si="1211"/>
        <v>3190.7228247803373</v>
      </c>
      <c r="J539" s="39">
        <f t="shared" si="1211"/>
        <v>4379.0758257326588</v>
      </c>
      <c r="K539" s="39">
        <f t="shared" si="1211"/>
        <v>1826.4715199251527</v>
      </c>
      <c r="L539" s="39">
        <f t="shared" si="1211"/>
        <v>5576.6119704230223</v>
      </c>
      <c r="M539" s="39">
        <f t="shared" si="1211"/>
        <v>3499.6266993707782</v>
      </c>
      <c r="N539" s="39">
        <f t="shared" si="1211"/>
        <v>1143.3945914460649</v>
      </c>
      <c r="O539" s="39">
        <f t="shared" si="1211"/>
        <v>3845.1894906053835</v>
      </c>
      <c r="P539" s="39">
        <f t="shared" si="1211"/>
        <v>225.86360632683235</v>
      </c>
      <c r="Q539" s="39">
        <f t="shared" si="1211"/>
        <v>881.75121499574186</v>
      </c>
      <c r="R539" s="39">
        <f t="shared" si="1211"/>
        <v>4116.7223800074735</v>
      </c>
      <c r="S539" s="39">
        <f t="shared" si="1211"/>
        <v>1343.2405004289433</v>
      </c>
      <c r="T539" s="39">
        <f t="shared" si="1211"/>
        <v>1556.4766826756363</v>
      </c>
      <c r="U539" s="39">
        <f t="shared" si="1211"/>
        <v>847.37117644795001</v>
      </c>
      <c r="V539" s="39">
        <f t="shared" si="1211"/>
        <v>227.35809809554723</v>
      </c>
      <c r="W539" s="39">
        <f t="shared" si="1211"/>
        <v>452.65647113434977</v>
      </c>
      <c r="X539" s="39">
        <f t="shared" si="1211"/>
        <v>2592.4111798659096</v>
      </c>
      <c r="Y539" s="39">
        <f t="shared" si="1211"/>
        <v>5512.7958489118428</v>
      </c>
      <c r="Z539" s="39">
        <f t="shared" si="1211"/>
        <v>1661.4348677270193</v>
      </c>
      <c r="AA539" s="39">
        <f t="shared" si="1211"/>
        <v>5983.0854109645397</v>
      </c>
      <c r="AB539" s="39">
        <f t="shared" si="1211"/>
        <v>0</v>
      </c>
      <c r="AC539" s="39">
        <f t="shared" si="1211"/>
        <v>0</v>
      </c>
      <c r="AD539" s="39">
        <f t="shared" si="1211"/>
        <v>86.251395339778696</v>
      </c>
      <c r="AE539" s="39">
        <f t="shared" si="1211"/>
        <v>674.06485048653713</v>
      </c>
      <c r="AF539" s="39">
        <f t="shared" si="1211"/>
        <v>0</v>
      </c>
      <c r="AG539" s="39">
        <f t="shared" si="1211"/>
        <v>0</v>
      </c>
      <c r="AH539" s="39">
        <f t="shared" si="1211"/>
        <v>0</v>
      </c>
      <c r="AI539" s="39">
        <f t="shared" si="1211"/>
        <v>495.74036007899326</v>
      </c>
      <c r="AJ539" s="39">
        <f t="shared" si="1211"/>
        <v>0</v>
      </c>
      <c r="AK539" s="39">
        <f t="shared" si="1211"/>
        <v>0</v>
      </c>
      <c r="AL539" s="39">
        <f t="shared" si="1211"/>
        <v>123.16734005905613</v>
      </c>
      <c r="AM539" s="39">
        <f t="shared" si="1211"/>
        <v>171.88702184939453</v>
      </c>
      <c r="AN539" s="39">
        <f t="shared" si="1212"/>
        <v>36975.682489464278</v>
      </c>
      <c r="AO539" s="39">
        <f t="shared" si="1213"/>
        <v>41673.111036738403</v>
      </c>
      <c r="AP539" s="45"/>
    </row>
    <row r="540" spans="1:42">
      <c r="A540" s="48" t="s">
        <v>9</v>
      </c>
      <c r="B540" s="39">
        <f t="shared" ref="B540" si="1217">B477*$H$26</f>
        <v>1390.1779548755378</v>
      </c>
      <c r="C540" s="39">
        <f t="shared" si="1211"/>
        <v>1581.5389374504948</v>
      </c>
      <c r="D540" s="39">
        <f t="shared" si="1211"/>
        <v>207.37997785663606</v>
      </c>
      <c r="E540" s="39">
        <f t="shared" si="1211"/>
        <v>164.84980587349227</v>
      </c>
      <c r="F540" s="39">
        <f t="shared" si="1211"/>
        <v>232.36472538702304</v>
      </c>
      <c r="G540" s="39">
        <f t="shared" si="1211"/>
        <v>121.4072335653491</v>
      </c>
      <c r="H540" s="39">
        <f t="shared" si="1211"/>
        <v>300.12080009204681</v>
      </c>
      <c r="I540" s="39">
        <f t="shared" si="1211"/>
        <v>344.54315621292204</v>
      </c>
      <c r="J540" s="39">
        <f t="shared" si="1211"/>
        <v>606.06903826119128</v>
      </c>
      <c r="K540" s="39">
        <f t="shared" si="1211"/>
        <v>281.84846335961151</v>
      </c>
      <c r="L540" s="39">
        <f t="shared" si="1211"/>
        <v>1123.3543085039621</v>
      </c>
      <c r="M540" s="39">
        <f t="shared" si="1211"/>
        <v>762.8592501802251</v>
      </c>
      <c r="N540" s="39">
        <f t="shared" si="1211"/>
        <v>73.762814306906776</v>
      </c>
      <c r="O540" s="39">
        <f t="shared" si="1211"/>
        <v>291.78038312113483</v>
      </c>
      <c r="P540" s="39">
        <f t="shared" si="1211"/>
        <v>29.974465755541996</v>
      </c>
      <c r="Q540" s="39">
        <f t="shared" si="1211"/>
        <v>112.32824340620165</v>
      </c>
      <c r="R540" s="39">
        <f t="shared" si="1211"/>
        <v>386.6823270499217</v>
      </c>
      <c r="S540" s="39">
        <f t="shared" si="1211"/>
        <v>144.71616121261809</v>
      </c>
      <c r="T540" s="39">
        <f t="shared" si="1211"/>
        <v>221.18156343497046</v>
      </c>
      <c r="U540" s="39">
        <f t="shared" si="1211"/>
        <v>146.80366699212431</v>
      </c>
      <c r="V540" s="39">
        <f t="shared" si="1211"/>
        <v>26.00489976769984</v>
      </c>
      <c r="W540" s="39">
        <f t="shared" si="1211"/>
        <v>38.980974469177767</v>
      </c>
      <c r="X540" s="39">
        <f t="shared" si="1211"/>
        <v>594.11526272886476</v>
      </c>
      <c r="Y540" s="39">
        <f t="shared" si="1211"/>
        <v>1428.9058721945964</v>
      </c>
      <c r="Z540" s="39">
        <f t="shared" si="1211"/>
        <v>242.74212461214748</v>
      </c>
      <c r="AA540" s="39">
        <f t="shared" si="1211"/>
        <v>924.82859551503316</v>
      </c>
      <c r="AB540" s="39">
        <f t="shared" si="1211"/>
        <v>29.974465755541996</v>
      </c>
      <c r="AC540" s="39">
        <f t="shared" si="1211"/>
        <v>112.32824340620164</v>
      </c>
      <c r="AD540" s="39">
        <f t="shared" si="1211"/>
        <v>25.382072706500097</v>
      </c>
      <c r="AE540" s="39">
        <f t="shared" si="1211"/>
        <v>221.94296584160168</v>
      </c>
      <c r="AF540" s="39">
        <f t="shared" si="1211"/>
        <v>13.39573999144322</v>
      </c>
      <c r="AG540" s="39">
        <f t="shared" si="1211"/>
        <v>150.60017629373246</v>
      </c>
      <c r="AH540" s="39">
        <f t="shared" si="1211"/>
        <v>0</v>
      </c>
      <c r="AI540" s="39">
        <f t="shared" si="1211"/>
        <v>0</v>
      </c>
      <c r="AJ540" s="39">
        <f t="shared" si="1211"/>
        <v>8.9583786022941521</v>
      </c>
      <c r="AK540" s="39">
        <f t="shared" si="1211"/>
        <v>78.332811473506467</v>
      </c>
      <c r="AL540" s="39">
        <f t="shared" si="1211"/>
        <v>0</v>
      </c>
      <c r="AM540" s="39">
        <f t="shared" si="1211"/>
        <v>0</v>
      </c>
      <c r="AN540" s="39">
        <f t="shared" si="1212"/>
        <v>5511.6409196882296</v>
      </c>
      <c r="AO540" s="39">
        <f t="shared" si="1213"/>
        <v>6908.5949405680249</v>
      </c>
      <c r="AP540" s="45"/>
    </row>
    <row r="541" spans="1:42">
      <c r="A541" s="54" t="s">
        <v>10</v>
      </c>
      <c r="B541" s="39">
        <f t="shared" ref="B541" si="1218">B478*$H$26</f>
        <v>0</v>
      </c>
      <c r="C541" s="39">
        <f t="shared" si="1211"/>
        <v>0</v>
      </c>
      <c r="D541" s="39">
        <f t="shared" si="1211"/>
        <v>0</v>
      </c>
      <c r="E541" s="39">
        <f t="shared" si="1211"/>
        <v>0</v>
      </c>
      <c r="F541" s="39">
        <f t="shared" si="1211"/>
        <v>0</v>
      </c>
      <c r="G541" s="39">
        <f t="shared" si="1211"/>
        <v>0</v>
      </c>
      <c r="H541" s="39">
        <f t="shared" si="1211"/>
        <v>0</v>
      </c>
      <c r="I541" s="39">
        <f t="shared" si="1211"/>
        <v>0</v>
      </c>
      <c r="J541" s="39">
        <f t="shared" si="1211"/>
        <v>0</v>
      </c>
      <c r="K541" s="39">
        <f t="shared" si="1211"/>
        <v>0</v>
      </c>
      <c r="L541" s="39">
        <f t="shared" si="1211"/>
        <v>0</v>
      </c>
      <c r="M541" s="39">
        <f t="shared" si="1211"/>
        <v>0</v>
      </c>
      <c r="N541" s="39">
        <f t="shared" si="1211"/>
        <v>0</v>
      </c>
      <c r="O541" s="39">
        <f t="shared" si="1211"/>
        <v>0</v>
      </c>
      <c r="P541" s="39">
        <f t="shared" si="1211"/>
        <v>0</v>
      </c>
      <c r="Q541" s="39">
        <f t="shared" si="1211"/>
        <v>0</v>
      </c>
      <c r="R541" s="39">
        <f t="shared" si="1211"/>
        <v>0</v>
      </c>
      <c r="S541" s="39">
        <f t="shared" si="1211"/>
        <v>0</v>
      </c>
      <c r="T541" s="39">
        <f t="shared" si="1211"/>
        <v>0</v>
      </c>
      <c r="U541" s="39">
        <f t="shared" si="1211"/>
        <v>0</v>
      </c>
      <c r="V541" s="39">
        <f t="shared" si="1211"/>
        <v>0</v>
      </c>
      <c r="W541" s="39">
        <f t="shared" si="1211"/>
        <v>0</v>
      </c>
      <c r="X541" s="39">
        <f t="shared" si="1211"/>
        <v>0</v>
      </c>
      <c r="Y541" s="39">
        <f t="shared" si="1211"/>
        <v>0</v>
      </c>
      <c r="Z541" s="39">
        <f t="shared" si="1211"/>
        <v>0</v>
      </c>
      <c r="AA541" s="39">
        <f t="shared" si="1211"/>
        <v>0</v>
      </c>
      <c r="AB541" s="39">
        <f t="shared" si="1211"/>
        <v>0</v>
      </c>
      <c r="AC541" s="39">
        <f t="shared" si="1211"/>
        <v>0</v>
      </c>
      <c r="AD541" s="39">
        <f t="shared" si="1211"/>
        <v>0</v>
      </c>
      <c r="AE541" s="39">
        <f t="shared" si="1211"/>
        <v>0</v>
      </c>
      <c r="AF541" s="39">
        <f t="shared" si="1211"/>
        <v>0</v>
      </c>
      <c r="AG541" s="39">
        <f t="shared" si="1211"/>
        <v>0</v>
      </c>
      <c r="AH541" s="39">
        <f t="shared" si="1211"/>
        <v>0</v>
      </c>
      <c r="AI541" s="39">
        <f t="shared" si="1211"/>
        <v>0</v>
      </c>
      <c r="AJ541" s="39">
        <f t="shared" si="1211"/>
        <v>0</v>
      </c>
      <c r="AK541" s="39">
        <f t="shared" si="1211"/>
        <v>0</v>
      </c>
      <c r="AL541" s="39">
        <f t="shared" si="1211"/>
        <v>0</v>
      </c>
      <c r="AM541" s="39">
        <f t="shared" si="1211"/>
        <v>0</v>
      </c>
      <c r="AN541" s="39">
        <f t="shared" si="1212"/>
        <v>0</v>
      </c>
      <c r="AO541" s="39">
        <f t="shared" si="1213"/>
        <v>0</v>
      </c>
      <c r="AP541" s="45"/>
    </row>
    <row r="542" spans="1:42">
      <c r="A542" s="48" t="s">
        <v>11</v>
      </c>
      <c r="B542" s="39">
        <f t="shared" ref="B542" si="1219">B479*$H$26</f>
        <v>2802.6913555844508</v>
      </c>
      <c r="C542" s="39">
        <f t="shared" si="1211"/>
        <v>3769.0075498987226</v>
      </c>
      <c r="D542" s="39">
        <f t="shared" si="1211"/>
        <v>1077.0435247906357</v>
      </c>
      <c r="E542" s="39">
        <f t="shared" si="1211"/>
        <v>1072.6145572064195</v>
      </c>
      <c r="F542" s="39">
        <f t="shared" si="1211"/>
        <v>1182.7104426460273</v>
      </c>
      <c r="G542" s="39">
        <f t="shared" si="1211"/>
        <v>658.7287197287643</v>
      </c>
      <c r="H542" s="39">
        <f t="shared" si="1211"/>
        <v>1071.5336914069007</v>
      </c>
      <c r="I542" s="39">
        <f t="shared" si="1211"/>
        <v>1850.6379013671483</v>
      </c>
      <c r="J542" s="39">
        <f t="shared" si="1211"/>
        <v>1021.5048011493318</v>
      </c>
      <c r="K542" s="39">
        <f t="shared" si="1211"/>
        <v>571.18326077227391</v>
      </c>
      <c r="L542" s="39">
        <f t="shared" si="1211"/>
        <v>3885.4609439177539</v>
      </c>
      <c r="M542" s="39">
        <f t="shared" si="1211"/>
        <v>3057.0469136117972</v>
      </c>
      <c r="N542" s="39">
        <f t="shared" si="1211"/>
        <v>349.07712176299373</v>
      </c>
      <c r="O542" s="39">
        <f t="shared" si="1211"/>
        <v>1654.6280296437037</v>
      </c>
      <c r="P542" s="39">
        <f t="shared" si="1211"/>
        <v>361.07773181582132</v>
      </c>
      <c r="Q542" s="39">
        <f t="shared" si="1211"/>
        <v>1621.4314796465012</v>
      </c>
      <c r="R542" s="39">
        <f t="shared" si="1211"/>
        <v>829.15773283465523</v>
      </c>
      <c r="S542" s="39">
        <f t="shared" si="1211"/>
        <v>326.61054236828795</v>
      </c>
      <c r="T542" s="39">
        <f t="shared" si="1211"/>
        <v>715.06872702468843</v>
      </c>
      <c r="U542" s="39">
        <f t="shared" si="1211"/>
        <v>642.20794690268258</v>
      </c>
      <c r="V542" s="39">
        <f t="shared" si="1211"/>
        <v>0</v>
      </c>
      <c r="W542" s="39">
        <f t="shared" si="1211"/>
        <v>0</v>
      </c>
      <c r="X542" s="39">
        <f t="shared" si="1211"/>
        <v>3800.6785452845711</v>
      </c>
      <c r="Y542" s="39">
        <f t="shared" si="1211"/>
        <v>10883.107712936726</v>
      </c>
      <c r="Z542" s="39">
        <f t="shared" si="1211"/>
        <v>1136.8971161695176</v>
      </c>
      <c r="AA542" s="39">
        <f t="shared" si="1211"/>
        <v>5527.430039748695</v>
      </c>
      <c r="AB542" s="39">
        <f t="shared" si="1211"/>
        <v>90.269432953955331</v>
      </c>
      <c r="AC542" s="39">
        <f t="shared" si="1211"/>
        <v>1182.0084611916725</v>
      </c>
      <c r="AD542" s="39">
        <f t="shared" si="1211"/>
        <v>49.460683165696743</v>
      </c>
      <c r="AE542" s="39">
        <f t="shared" si="1211"/>
        <v>518.24460622800746</v>
      </c>
      <c r="AF542" s="39">
        <f t="shared" si="1211"/>
        <v>321.10239271527513</v>
      </c>
      <c r="AG542" s="39">
        <f t="shared" si="1211"/>
        <v>543.4694322600991</v>
      </c>
      <c r="AH542" s="39">
        <f t="shared" si="1211"/>
        <v>153.65984491745047</v>
      </c>
      <c r="AI542" s="39">
        <f t="shared" si="1211"/>
        <v>230.00486945364955</v>
      </c>
      <c r="AJ542" s="39">
        <f t="shared" si="1211"/>
        <v>49.460683165696743</v>
      </c>
      <c r="AK542" s="39">
        <f t="shared" si="1211"/>
        <v>518.24460622800746</v>
      </c>
      <c r="AL542" s="39">
        <f t="shared" si="1211"/>
        <v>0</v>
      </c>
      <c r="AM542" s="39">
        <f t="shared" si="1211"/>
        <v>0</v>
      </c>
      <c r="AN542" s="39">
        <f t="shared" si="1212"/>
        <v>18896.854771305421</v>
      </c>
      <c r="AO542" s="39">
        <f t="shared" si="1213"/>
        <v>34626.606629193164</v>
      </c>
      <c r="AP542" s="45"/>
    </row>
    <row r="543" spans="1:42">
      <c r="A543" s="54" t="s">
        <v>12</v>
      </c>
      <c r="B543" s="39">
        <f t="shared" ref="B543" si="1220">B480*$H$26</f>
        <v>4079.6110124387178</v>
      </c>
      <c r="C543" s="39">
        <f t="shared" si="1211"/>
        <v>6378.5465033024975</v>
      </c>
      <c r="D543" s="39">
        <f t="shared" si="1211"/>
        <v>820.16028782011222</v>
      </c>
      <c r="E543" s="39">
        <f t="shared" si="1211"/>
        <v>1014.1267843856764</v>
      </c>
      <c r="F543" s="39">
        <f t="shared" si="1211"/>
        <v>903.26950127713701</v>
      </c>
      <c r="G543" s="39">
        <f t="shared" si="1211"/>
        <v>579.5587547359155</v>
      </c>
      <c r="H543" s="39">
        <f t="shared" si="1211"/>
        <v>806.3676953912468</v>
      </c>
      <c r="I543" s="39">
        <f t="shared" si="1211"/>
        <v>888.35602665610475</v>
      </c>
      <c r="J543" s="39">
        <f t="shared" si="1211"/>
        <v>2786.0173854170398</v>
      </c>
      <c r="K543" s="39">
        <f t="shared" si="1211"/>
        <v>1801.3626293076006</v>
      </c>
      <c r="L543" s="39">
        <f t="shared" si="1211"/>
        <v>7185.9078318659867</v>
      </c>
      <c r="M543" s="39">
        <f t="shared" si="1211"/>
        <v>6853.7322774732665</v>
      </c>
      <c r="N543" s="39">
        <f t="shared" ref="N543:AM543" si="1221">N480*$H$26</f>
        <v>306.91434800690621</v>
      </c>
      <c r="O543" s="39">
        <f t="shared" si="1221"/>
        <v>920.68396610404386</v>
      </c>
      <c r="P543" s="39">
        <f t="shared" si="1221"/>
        <v>376.56263541799024</v>
      </c>
      <c r="Q543" s="39">
        <f t="shared" si="1221"/>
        <v>2427.7407376001565</v>
      </c>
      <c r="R543" s="39">
        <f t="shared" si="1221"/>
        <v>3324.2880000531341</v>
      </c>
      <c r="S543" s="39">
        <f t="shared" si="1221"/>
        <v>1679.241461232243</v>
      </c>
      <c r="T543" s="39">
        <f t="shared" si="1221"/>
        <v>819.17739433342228</v>
      </c>
      <c r="U543" s="39">
        <f t="shared" si="1221"/>
        <v>847.53532108410786</v>
      </c>
      <c r="V543" s="39">
        <f t="shared" si="1221"/>
        <v>1240.2492419762532</v>
      </c>
      <c r="W543" s="39">
        <f t="shared" si="1221"/>
        <v>3133.4384202141136</v>
      </c>
      <c r="X543" s="39">
        <f t="shared" si="1221"/>
        <v>4286.5566703023705</v>
      </c>
      <c r="Y543" s="39">
        <f t="shared" si="1221"/>
        <v>14194.374386081152</v>
      </c>
      <c r="Z543" s="39">
        <f t="shared" si="1221"/>
        <v>1371.5975461950839</v>
      </c>
      <c r="AA543" s="39">
        <f t="shared" si="1221"/>
        <v>8037.7036969874744</v>
      </c>
      <c r="AB543" s="39">
        <f t="shared" si="1221"/>
        <v>206.82397671860042</v>
      </c>
      <c r="AC543" s="39">
        <f t="shared" si="1221"/>
        <v>1069.9185959515389</v>
      </c>
      <c r="AD543" s="39">
        <f t="shared" si="1221"/>
        <v>595.82861985553893</v>
      </c>
      <c r="AE543" s="39">
        <f t="shared" si="1221"/>
        <v>0</v>
      </c>
      <c r="AF543" s="39">
        <f t="shared" si="1221"/>
        <v>184.86135757775284</v>
      </c>
      <c r="AG543" s="39">
        <f t="shared" si="1221"/>
        <v>2868.9121147842761</v>
      </c>
      <c r="AH543" s="39">
        <f t="shared" si="1221"/>
        <v>704.12628389947145</v>
      </c>
      <c r="AI543" s="39">
        <f t="shared" si="1221"/>
        <v>1214.1690355809137</v>
      </c>
      <c r="AJ543" s="39">
        <f t="shared" si="1221"/>
        <v>0</v>
      </c>
      <c r="AK543" s="39">
        <f t="shared" si="1221"/>
        <v>0</v>
      </c>
      <c r="AL543" s="39">
        <f t="shared" si="1221"/>
        <v>0</v>
      </c>
      <c r="AM543" s="39">
        <f t="shared" si="1221"/>
        <v>0</v>
      </c>
      <c r="AN543" s="39">
        <f t="shared" si="1212"/>
        <v>29998.319788546767</v>
      </c>
      <c r="AO543" s="39">
        <f t="shared" si="1213"/>
        <v>53909.400711481081</v>
      </c>
      <c r="AP543" s="45"/>
    </row>
    <row r="544" spans="1:42">
      <c r="A544" s="44"/>
      <c r="B544" s="63"/>
      <c r="C544" s="63"/>
      <c r="D544" s="63"/>
      <c r="E544" s="63"/>
      <c r="F544" s="63"/>
      <c r="G544" s="63"/>
      <c r="H544" s="63"/>
      <c r="I544" s="63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  <c r="AC544" s="64"/>
      <c r="AD544" s="64"/>
      <c r="AE544" s="64"/>
      <c r="AF544" s="64"/>
      <c r="AG544" s="64"/>
      <c r="AH544" s="64"/>
      <c r="AI544" s="64"/>
      <c r="AJ544" s="64"/>
      <c r="AK544" s="64"/>
      <c r="AL544" s="64"/>
      <c r="AM544" s="64"/>
      <c r="AN544" s="64"/>
      <c r="AO544" s="64"/>
      <c r="AP544" s="45"/>
    </row>
    <row r="545" spans="1:42" ht="22.5">
      <c r="A545" s="44"/>
      <c r="B545" s="16" t="s">
        <v>37</v>
      </c>
      <c r="C545" s="25"/>
      <c r="D545" s="16" t="s">
        <v>38</v>
      </c>
      <c r="E545" s="16"/>
      <c r="F545" s="16" t="s">
        <v>154</v>
      </c>
      <c r="G545" s="16"/>
      <c r="H545" s="16" t="s">
        <v>39</v>
      </c>
      <c r="I545" s="16"/>
      <c r="J545" s="16" t="s">
        <v>40</v>
      </c>
      <c r="K545" s="16"/>
      <c r="L545" s="16" t="s">
        <v>51</v>
      </c>
      <c r="M545" s="16"/>
      <c r="N545" s="16" t="s">
        <v>158</v>
      </c>
      <c r="O545" s="16"/>
      <c r="P545" s="16" t="s">
        <v>159</v>
      </c>
      <c r="Q545" s="16"/>
      <c r="R545" s="16" t="s">
        <v>161</v>
      </c>
      <c r="S545" s="16"/>
      <c r="T545" s="16" t="s">
        <v>55</v>
      </c>
      <c r="U545" s="16"/>
      <c r="V545" s="16" t="s">
        <v>163</v>
      </c>
      <c r="W545" s="16"/>
      <c r="X545" s="16" t="s">
        <v>165</v>
      </c>
      <c r="Y545" s="16"/>
      <c r="Z545" s="16" t="s">
        <v>167</v>
      </c>
      <c r="AA545" s="16"/>
      <c r="AB545" s="16" t="s">
        <v>169</v>
      </c>
      <c r="AC545" s="16"/>
      <c r="AD545" s="16" t="s">
        <v>171</v>
      </c>
      <c r="AE545" s="16"/>
      <c r="AF545" s="16" t="s">
        <v>173</v>
      </c>
      <c r="AG545" s="16"/>
      <c r="AH545" s="16" t="s">
        <v>174</v>
      </c>
      <c r="AI545" s="16"/>
      <c r="AJ545" s="16" t="s">
        <v>61</v>
      </c>
      <c r="AK545" s="16"/>
      <c r="AL545" s="16" t="s">
        <v>175</v>
      </c>
      <c r="AM545" s="16"/>
      <c r="AN545" s="23" t="s">
        <v>177</v>
      </c>
      <c r="AO545" s="81">
        <f>SUM(AN547:AO547)</f>
        <v>5603423.2187817395</v>
      </c>
      <c r="AP545" s="45"/>
    </row>
    <row r="546" spans="1:42">
      <c r="A546" s="65" t="s">
        <v>34</v>
      </c>
      <c r="B546" s="16" t="s">
        <v>30</v>
      </c>
      <c r="C546" s="16" t="s">
        <v>31</v>
      </c>
      <c r="D546" s="16" t="s">
        <v>30</v>
      </c>
      <c r="E546" s="16" t="s">
        <v>31</v>
      </c>
      <c r="F546" s="16" t="s">
        <v>30</v>
      </c>
      <c r="G546" s="16" t="s">
        <v>31</v>
      </c>
      <c r="H546" s="16" t="s">
        <v>30</v>
      </c>
      <c r="I546" s="16" t="s">
        <v>31</v>
      </c>
      <c r="J546" s="16" t="s">
        <v>30</v>
      </c>
      <c r="K546" s="16" t="s">
        <v>31</v>
      </c>
      <c r="L546" s="16" t="s">
        <v>30</v>
      </c>
      <c r="M546" s="16" t="s">
        <v>31</v>
      </c>
      <c r="N546" s="16" t="s">
        <v>30</v>
      </c>
      <c r="O546" s="16" t="s">
        <v>31</v>
      </c>
      <c r="P546" s="16" t="s">
        <v>30</v>
      </c>
      <c r="Q546" s="16" t="s">
        <v>31</v>
      </c>
      <c r="R546" s="16" t="s">
        <v>30</v>
      </c>
      <c r="S546" s="16" t="s">
        <v>31</v>
      </c>
      <c r="T546" s="16" t="s">
        <v>30</v>
      </c>
      <c r="U546" s="16" t="s">
        <v>31</v>
      </c>
      <c r="V546" s="16" t="s">
        <v>30</v>
      </c>
      <c r="W546" s="16" t="s">
        <v>31</v>
      </c>
      <c r="X546" s="16" t="s">
        <v>30</v>
      </c>
      <c r="Y546" s="16" t="s">
        <v>31</v>
      </c>
      <c r="Z546" s="16" t="s">
        <v>30</v>
      </c>
      <c r="AA546" s="16" t="s">
        <v>31</v>
      </c>
      <c r="AB546" s="16" t="s">
        <v>30</v>
      </c>
      <c r="AC546" s="16" t="s">
        <v>31</v>
      </c>
      <c r="AD546" s="16" t="s">
        <v>30</v>
      </c>
      <c r="AE546" s="16" t="s">
        <v>31</v>
      </c>
      <c r="AF546" s="16" t="s">
        <v>30</v>
      </c>
      <c r="AG546" s="16" t="s">
        <v>31</v>
      </c>
      <c r="AH546" s="16" t="s">
        <v>30</v>
      </c>
      <c r="AI546" s="16" t="s">
        <v>31</v>
      </c>
      <c r="AJ546" s="16" t="s">
        <v>30</v>
      </c>
      <c r="AK546" s="16" t="s">
        <v>31</v>
      </c>
      <c r="AL546" s="16" t="s">
        <v>30</v>
      </c>
      <c r="AM546" s="16" t="s">
        <v>31</v>
      </c>
      <c r="AN546" s="23" t="s">
        <v>30</v>
      </c>
      <c r="AO546" s="23" t="s">
        <v>31</v>
      </c>
      <c r="AP546" s="45"/>
    </row>
    <row r="547" spans="1:42">
      <c r="A547" s="46" t="s">
        <v>5</v>
      </c>
      <c r="B547" s="39">
        <f>SUM(B548:B555)</f>
        <v>274844.19204512303</v>
      </c>
      <c r="C547" s="39">
        <f t="shared" ref="C547" si="1222">SUM(C548:C555)</f>
        <v>689884.90885517059</v>
      </c>
      <c r="D547" s="39">
        <f t="shared" ref="D547" si="1223">SUM(D548:D555)</f>
        <v>70189.03767766236</v>
      </c>
      <c r="E547" s="39">
        <f t="shared" ref="E547" si="1224">SUM(E548:E555)</f>
        <v>134575.70243748662</v>
      </c>
      <c r="F547" s="39">
        <f t="shared" ref="F547" si="1225">SUM(F548:F555)</f>
        <v>62159.822574745034</v>
      </c>
      <c r="G547" s="39">
        <f t="shared" ref="G547" si="1226">SUM(G548:G555)</f>
        <v>70031.603251530032</v>
      </c>
      <c r="H547" s="39">
        <f t="shared" ref="H547" si="1227">SUM(H548:H555)</f>
        <v>60851.167096691323</v>
      </c>
      <c r="I547" s="39">
        <f t="shared" ref="I547" si="1228">SUM(I548:I555)</f>
        <v>158575.71173625282</v>
      </c>
      <c r="J547" s="39">
        <f t="shared" ref="J547" si="1229">SUM(J548:J555)</f>
        <v>146706.82767078176</v>
      </c>
      <c r="K547" s="39">
        <f t="shared" ref="K547" si="1230">SUM(K548:K555)</f>
        <v>153088.29873686776</v>
      </c>
      <c r="L547" s="39">
        <f t="shared" ref="L547" si="1231">SUM(L548:L555)</f>
        <v>284987.52012323536</v>
      </c>
      <c r="M547" s="39">
        <f t="shared" ref="M547" si="1232">SUM(M548:M555)</f>
        <v>452291.69395993138</v>
      </c>
      <c r="N547" s="39">
        <f t="shared" ref="N547" si="1233">SUM(N548:N555)</f>
        <v>24335.113528001148</v>
      </c>
      <c r="O547" s="39">
        <f t="shared" ref="O547" si="1234">SUM(O548:O555)</f>
        <v>183606.01014330896</v>
      </c>
      <c r="P547" s="39">
        <f t="shared" ref="P547" si="1235">SUM(P548:P555)</f>
        <v>14341.068944776252</v>
      </c>
      <c r="Q547" s="39">
        <f t="shared" ref="Q547" si="1236">SUM(Q548:Q555)</f>
        <v>139352.16193574577</v>
      </c>
      <c r="R547" s="39">
        <f t="shared" ref="R547" si="1237">SUM(R548:R555)</f>
        <v>117377.70957412285</v>
      </c>
      <c r="S547" s="39">
        <f t="shared" ref="S547" si="1238">SUM(S548:S555)</f>
        <v>99924.423682828783</v>
      </c>
      <c r="T547" s="39">
        <f t="shared" ref="T547" si="1239">SUM(T548:T555)</f>
        <v>47638.527029649849</v>
      </c>
      <c r="U547" s="39">
        <f t="shared" ref="U547" si="1240">SUM(U548:U555)</f>
        <v>72784.642844599715</v>
      </c>
      <c r="V547" s="39">
        <f t="shared" ref="V547" si="1241">SUM(V548:V555)</f>
        <v>19964.916899828586</v>
      </c>
      <c r="W547" s="39">
        <f t="shared" ref="W547" si="1242">SUM(W548:W555)</f>
        <v>91340.607218891761</v>
      </c>
      <c r="X547" s="39">
        <f t="shared" ref="X547" si="1243">SUM(X548:X555)</f>
        <v>178857.32092215796</v>
      </c>
      <c r="Y547" s="39">
        <f t="shared" ref="Y547" si="1244">SUM(Y548:Y555)</f>
        <v>1016439.8755899053</v>
      </c>
      <c r="Z547" s="39">
        <f t="shared" ref="Z547" si="1245">SUM(Z548:Z555)</f>
        <v>65925.057263314331</v>
      </c>
      <c r="AA547" s="39">
        <f t="shared" ref="AA547" si="1246">SUM(AA548:AA555)</f>
        <v>617468.08929242915</v>
      </c>
      <c r="AB547" s="39">
        <f t="shared" ref="AB547" si="1247">SUM(AB548:AB555)</f>
        <v>7517.1916424600549</v>
      </c>
      <c r="AC547" s="39">
        <f t="shared" ref="AC547" si="1248">SUM(AC548:AC555)</f>
        <v>90613.262699466359</v>
      </c>
      <c r="AD547" s="39">
        <f t="shared" ref="AD547" si="1249">SUM(AD548:AD555)</f>
        <v>9590.5429292254612</v>
      </c>
      <c r="AE547" s="39">
        <f t="shared" ref="AE547" si="1250">SUM(AE548:AE555)</f>
        <v>42505.50577317163</v>
      </c>
      <c r="AF547" s="39">
        <f t="shared" ref="AF547" si="1251">SUM(AF548:AF555)</f>
        <v>7288.5722171074131</v>
      </c>
      <c r="AG547" s="39">
        <f t="shared" ref="AG547" si="1252">SUM(AG548:AG555)</f>
        <v>94878.912769148796</v>
      </c>
      <c r="AH547" s="39">
        <f t="shared" ref="AH547" si="1253">SUM(AH548:AH555)</f>
        <v>10623.583040473251</v>
      </c>
      <c r="AI547" s="39">
        <f t="shared" ref="AI547" si="1254">SUM(AI548:AI555)</f>
        <v>37732.251669650592</v>
      </c>
      <c r="AJ547" s="39">
        <f t="shared" ref="AJ547" si="1255">SUM(AJ548:AJ555)</f>
        <v>1688.763254857532</v>
      </c>
      <c r="AK547" s="39">
        <f t="shared" ref="AK547" si="1256">SUM(AK548:AK555)</f>
        <v>48460.608650405193</v>
      </c>
      <c r="AL547" s="39">
        <f t="shared" ref="AL547" si="1257">SUM(AL548:AL555)</f>
        <v>1078.4574843684297</v>
      </c>
      <c r="AM547" s="39">
        <f t="shared" ref="AM547" si="1258">SUM(AM548:AM555)</f>
        <v>3903.5556163665051</v>
      </c>
      <c r="AN547" s="39">
        <f t="shared" ref="AN547" si="1259">SUM(AN548:AN555)</f>
        <v>1405965.3919185819</v>
      </c>
      <c r="AO547" s="39">
        <f t="shared" ref="AO547" si="1260">SUM(AO548:AO555)</f>
        <v>4197457.8268631576</v>
      </c>
      <c r="AP547" s="45"/>
    </row>
    <row r="548" spans="1:42">
      <c r="A548" s="48" t="s">
        <v>13</v>
      </c>
      <c r="B548" s="39">
        <f>B485*$H$26</f>
        <v>3375.9797568721174</v>
      </c>
      <c r="C548" s="39">
        <f t="shared" ref="C548:AM555" si="1261">C485*$H$26</f>
        <v>6019.6582642216727</v>
      </c>
      <c r="D548" s="39">
        <f t="shared" si="1261"/>
        <v>1573.8599165412604</v>
      </c>
      <c r="E548" s="39">
        <f t="shared" si="1261"/>
        <v>2126.102703439225</v>
      </c>
      <c r="F548" s="39">
        <f t="shared" si="1261"/>
        <v>944.97918888980234</v>
      </c>
      <c r="G548" s="39">
        <f t="shared" si="1261"/>
        <v>800.20855982515559</v>
      </c>
      <c r="H548" s="39">
        <f t="shared" si="1261"/>
        <v>220.55413442347125</v>
      </c>
      <c r="I548" s="39">
        <f t="shared" si="1261"/>
        <v>592.67036339227218</v>
      </c>
      <c r="J548" s="39">
        <f t="shared" si="1261"/>
        <v>2804.1785951613588</v>
      </c>
      <c r="K548" s="39">
        <f t="shared" si="1261"/>
        <v>2018.7964367667635</v>
      </c>
      <c r="L548" s="39">
        <f t="shared" si="1261"/>
        <v>1798.2961702144721</v>
      </c>
      <c r="M548" s="39">
        <f t="shared" si="1261"/>
        <v>2035.1524452503554</v>
      </c>
      <c r="N548" s="39">
        <f t="shared" si="1261"/>
        <v>610.84127276388199</v>
      </c>
      <c r="O548" s="39">
        <f t="shared" si="1261"/>
        <v>3344.1168801924314</v>
      </c>
      <c r="P548" s="39">
        <f t="shared" si="1261"/>
        <v>384.78376510829281</v>
      </c>
      <c r="Q548" s="39">
        <f t="shared" si="1261"/>
        <v>2291.8203901955007</v>
      </c>
      <c r="R548" s="39">
        <f t="shared" si="1261"/>
        <v>1138.2768458299295</v>
      </c>
      <c r="S548" s="39">
        <f t="shared" si="1261"/>
        <v>629.02756832269449</v>
      </c>
      <c r="T548" s="39">
        <f t="shared" si="1261"/>
        <v>840.75486917422575</v>
      </c>
      <c r="U548" s="39">
        <f t="shared" si="1261"/>
        <v>785.60578047709362</v>
      </c>
      <c r="V548" s="39">
        <f t="shared" si="1261"/>
        <v>220.64068626916006</v>
      </c>
      <c r="W548" s="39">
        <f t="shared" si="1261"/>
        <v>508.2647881928296</v>
      </c>
      <c r="X548" s="39">
        <f t="shared" si="1261"/>
        <v>558.90353019709426</v>
      </c>
      <c r="Y548" s="39">
        <f t="shared" si="1261"/>
        <v>2043.7075722718214</v>
      </c>
      <c r="Z548" s="39">
        <f t="shared" si="1261"/>
        <v>1263.1323150806434</v>
      </c>
      <c r="AA548" s="39">
        <f t="shared" si="1261"/>
        <v>8064.9461346658609</v>
      </c>
      <c r="AB548" s="39">
        <f t="shared" si="1261"/>
        <v>27.744086358268774</v>
      </c>
      <c r="AC548" s="39">
        <f t="shared" si="1261"/>
        <v>159.77721986513851</v>
      </c>
      <c r="AD548" s="39">
        <f t="shared" si="1261"/>
        <v>91.209709877407661</v>
      </c>
      <c r="AE548" s="39">
        <f t="shared" si="1261"/>
        <v>1225.6382106695057</v>
      </c>
      <c r="AF548" s="39">
        <f t="shared" si="1261"/>
        <v>0</v>
      </c>
      <c r="AG548" s="39">
        <f t="shared" si="1261"/>
        <v>0</v>
      </c>
      <c r="AH548" s="39">
        <f t="shared" si="1261"/>
        <v>0</v>
      </c>
      <c r="AI548" s="39">
        <f t="shared" si="1261"/>
        <v>0</v>
      </c>
      <c r="AJ548" s="39">
        <f t="shared" si="1261"/>
        <v>60.806473251605105</v>
      </c>
      <c r="AK548" s="39">
        <f t="shared" si="1261"/>
        <v>1117.3438866832732</v>
      </c>
      <c r="AL548" s="39">
        <f t="shared" si="1261"/>
        <v>255.20693741320321</v>
      </c>
      <c r="AM548" s="39">
        <f t="shared" si="1261"/>
        <v>727.93813442232499</v>
      </c>
      <c r="AN548" s="39">
        <f t="shared" ref="AN548:AN555" si="1262">SUM(AL548,AJ548,AH548,AF548,AD548,AB548,Z548,X548,V548,T548,R548,P548,N548,L548,J548,H548,F548,D548,B548)</f>
        <v>16170.148253426194</v>
      </c>
      <c r="AO548" s="39">
        <f t="shared" ref="AO548:AO555" si="1263">SUM(AM548,AK548,AI548,AG548,AE548,AC548,AA548,Y548,W548,U548,S548,Q548,O548,M548,K548,I548,G548,E548,C548)</f>
        <v>34490.77533885392</v>
      </c>
      <c r="AP548" s="45"/>
    </row>
    <row r="549" spans="1:42">
      <c r="A549" s="54" t="s">
        <v>6</v>
      </c>
      <c r="B549" s="39">
        <f t="shared" ref="B549:Q549" si="1264">B486*$H$26</f>
        <v>16415.155732660485</v>
      </c>
      <c r="C549" s="39">
        <f t="shared" si="1264"/>
        <v>39953.974046064242</v>
      </c>
      <c r="D549" s="39">
        <f t="shared" si="1264"/>
        <v>5187.540897390626</v>
      </c>
      <c r="E549" s="39">
        <f t="shared" si="1264"/>
        <v>8864.4385550264033</v>
      </c>
      <c r="F549" s="39">
        <f t="shared" si="1264"/>
        <v>2909.0817164709156</v>
      </c>
      <c r="G549" s="39">
        <f t="shared" si="1264"/>
        <v>3087.6462927992661</v>
      </c>
      <c r="H549" s="39">
        <f t="shared" si="1264"/>
        <v>968.25175696285487</v>
      </c>
      <c r="I549" s="39">
        <f t="shared" si="1264"/>
        <v>2617.6061537762625</v>
      </c>
      <c r="J549" s="39">
        <f t="shared" si="1264"/>
        <v>9717.6803933177471</v>
      </c>
      <c r="K549" s="39">
        <f t="shared" si="1264"/>
        <v>9023.649152738044</v>
      </c>
      <c r="L549" s="39">
        <f t="shared" si="1264"/>
        <v>10247.586623743548</v>
      </c>
      <c r="M549" s="39">
        <f t="shared" si="1264"/>
        <v>15387.422349140252</v>
      </c>
      <c r="N549" s="39">
        <f t="shared" si="1264"/>
        <v>2785.2704588573401</v>
      </c>
      <c r="O549" s="39">
        <f t="shared" si="1264"/>
        <v>17777.856083676274</v>
      </c>
      <c r="P549" s="39">
        <f t="shared" si="1264"/>
        <v>292.45144448971837</v>
      </c>
      <c r="Q549" s="39">
        <f t="shared" si="1264"/>
        <v>2163.7476388211899</v>
      </c>
      <c r="R549" s="39">
        <f t="shared" si="1261"/>
        <v>4048.9895904400564</v>
      </c>
      <c r="S549" s="39">
        <f t="shared" si="1261"/>
        <v>3526.3545684572937</v>
      </c>
      <c r="T549" s="39">
        <f t="shared" si="1261"/>
        <v>1230.8971932227876</v>
      </c>
      <c r="U549" s="39">
        <f t="shared" si="1261"/>
        <v>1420.5502647055939</v>
      </c>
      <c r="V549" s="39">
        <f t="shared" si="1261"/>
        <v>232.57816667438132</v>
      </c>
      <c r="W549" s="39">
        <f t="shared" si="1261"/>
        <v>688.30634071393115</v>
      </c>
      <c r="X549" s="39">
        <f t="shared" si="1261"/>
        <v>2704.9457249840998</v>
      </c>
      <c r="Y549" s="39">
        <f t="shared" si="1261"/>
        <v>12611.920096911561</v>
      </c>
      <c r="Z549" s="39">
        <f t="shared" si="1261"/>
        <v>3708.085119288854</v>
      </c>
      <c r="AA549" s="39">
        <f t="shared" si="1261"/>
        <v>31416.851706952162</v>
      </c>
      <c r="AB549" s="39">
        <f t="shared" si="1261"/>
        <v>0</v>
      </c>
      <c r="AC549" s="39">
        <f t="shared" si="1261"/>
        <v>0</v>
      </c>
      <c r="AD549" s="39">
        <f t="shared" si="1261"/>
        <v>228.91546157054628</v>
      </c>
      <c r="AE549" s="39">
        <f t="shared" si="1261"/>
        <v>3951.8890988214639</v>
      </c>
      <c r="AF549" s="39">
        <f t="shared" si="1261"/>
        <v>0</v>
      </c>
      <c r="AG549" s="39">
        <f t="shared" si="1261"/>
        <v>0</v>
      </c>
      <c r="AH549" s="39">
        <f t="shared" si="1261"/>
        <v>0</v>
      </c>
      <c r="AI549" s="39">
        <f t="shared" si="1261"/>
        <v>0</v>
      </c>
      <c r="AJ549" s="39">
        <f t="shared" si="1261"/>
        <v>80.120411549691184</v>
      </c>
      <c r="AK549" s="39">
        <f t="shared" si="1261"/>
        <v>1383.1611845875123</v>
      </c>
      <c r="AL549" s="39">
        <f t="shared" si="1261"/>
        <v>430.26826445860769</v>
      </c>
      <c r="AM549" s="39">
        <f t="shared" si="1261"/>
        <v>2109.7336715805636</v>
      </c>
      <c r="AN549" s="39">
        <f t="shared" si="1262"/>
        <v>61187.81895608225</v>
      </c>
      <c r="AO549" s="39">
        <f t="shared" si="1263"/>
        <v>155985.10720477201</v>
      </c>
      <c r="AP549" s="45"/>
    </row>
    <row r="550" spans="1:42">
      <c r="A550" s="48" t="s">
        <v>7</v>
      </c>
      <c r="B550" s="39">
        <f t="shared" ref="B550" si="1265">B487*$H$26</f>
        <v>23765.116270459366</v>
      </c>
      <c r="C550" s="39">
        <f t="shared" si="1261"/>
        <v>50776.141230025867</v>
      </c>
      <c r="D550" s="39">
        <f t="shared" si="1261"/>
        <v>5811.0072504889258</v>
      </c>
      <c r="E550" s="39">
        <f t="shared" si="1261"/>
        <v>8710.3270916076763</v>
      </c>
      <c r="F550" s="39">
        <f t="shared" si="1261"/>
        <v>3283.1920334210822</v>
      </c>
      <c r="G550" s="39">
        <f t="shared" si="1261"/>
        <v>3164.7113049598988</v>
      </c>
      <c r="H550" s="39">
        <f t="shared" si="1261"/>
        <v>1066.4235112171989</v>
      </c>
      <c r="I550" s="39">
        <f t="shared" si="1261"/>
        <v>1505.1707603865912</v>
      </c>
      <c r="J550" s="39">
        <f t="shared" si="1261"/>
        <v>17917.882012965725</v>
      </c>
      <c r="K550" s="39">
        <f t="shared" si="1261"/>
        <v>14912.665836895687</v>
      </c>
      <c r="L550" s="39">
        <f t="shared" si="1261"/>
        <v>14182.994745069522</v>
      </c>
      <c r="M550" s="39">
        <f t="shared" si="1261"/>
        <v>18967.528341616118</v>
      </c>
      <c r="N550" s="39">
        <f t="shared" si="1261"/>
        <v>2316.725099865932</v>
      </c>
      <c r="O550" s="39">
        <f t="shared" si="1261"/>
        <v>14461.236517984191</v>
      </c>
      <c r="P550" s="39">
        <f t="shared" si="1261"/>
        <v>364.70037629527172</v>
      </c>
      <c r="Q550" s="39">
        <f t="shared" si="1261"/>
        <v>2417.0642374573472</v>
      </c>
      <c r="R550" s="39">
        <f t="shared" si="1261"/>
        <v>11475.683005810941</v>
      </c>
      <c r="S550" s="39">
        <f t="shared" si="1261"/>
        <v>7875.4979896707446</v>
      </c>
      <c r="T550" s="39">
        <f t="shared" si="1261"/>
        <v>2352.7051806937088</v>
      </c>
      <c r="U550" s="39">
        <f t="shared" si="1261"/>
        <v>1346.3401294401122</v>
      </c>
      <c r="V550" s="39">
        <f t="shared" si="1261"/>
        <v>0</v>
      </c>
      <c r="W550" s="39">
        <f t="shared" si="1261"/>
        <v>0</v>
      </c>
      <c r="X550" s="39">
        <f t="shared" si="1261"/>
        <v>4660.0143503033869</v>
      </c>
      <c r="Y550" s="39">
        <f t="shared" si="1261"/>
        <v>19510.248941354719</v>
      </c>
      <c r="Z550" s="39">
        <f t="shared" si="1261"/>
        <v>3825.9005425622968</v>
      </c>
      <c r="AA550" s="39">
        <f t="shared" si="1261"/>
        <v>29719.505487736089</v>
      </c>
      <c r="AB550" s="39">
        <f t="shared" si="1261"/>
        <v>0</v>
      </c>
      <c r="AC550" s="39">
        <f t="shared" si="1261"/>
        <v>0</v>
      </c>
      <c r="AD550" s="39">
        <f t="shared" si="1261"/>
        <v>0</v>
      </c>
      <c r="AE550" s="39">
        <f t="shared" si="1261"/>
        <v>0</v>
      </c>
      <c r="AF550" s="39">
        <f t="shared" si="1261"/>
        <v>0</v>
      </c>
      <c r="AG550" s="39">
        <f t="shared" si="1261"/>
        <v>0</v>
      </c>
      <c r="AH550" s="39">
        <f t="shared" si="1261"/>
        <v>0</v>
      </c>
      <c r="AI550" s="39">
        <f t="shared" si="1261"/>
        <v>0</v>
      </c>
      <c r="AJ550" s="39">
        <f t="shared" si="1261"/>
        <v>0</v>
      </c>
      <c r="AK550" s="39">
        <f t="shared" si="1261"/>
        <v>0</v>
      </c>
      <c r="AL550" s="39">
        <f t="shared" si="1261"/>
        <v>0</v>
      </c>
      <c r="AM550" s="39">
        <f t="shared" si="1261"/>
        <v>0</v>
      </c>
      <c r="AN550" s="39">
        <f t="shared" si="1262"/>
        <v>91022.344379153365</v>
      </c>
      <c r="AO550" s="39">
        <f t="shared" si="1263"/>
        <v>173366.43786913503</v>
      </c>
      <c r="AP550" s="45"/>
    </row>
    <row r="551" spans="1:42">
      <c r="A551" s="54" t="s">
        <v>8</v>
      </c>
      <c r="B551" s="39">
        <f t="shared" ref="B551" si="1266">B488*$H$26</f>
        <v>32276.193208229048</v>
      </c>
      <c r="C551" s="39">
        <f t="shared" si="1261"/>
        <v>65635.218788734695</v>
      </c>
      <c r="D551" s="39">
        <f t="shared" si="1261"/>
        <v>7102.6024253620653</v>
      </c>
      <c r="E551" s="39">
        <f t="shared" si="1261"/>
        <v>9992.1153711921324</v>
      </c>
      <c r="F551" s="39">
        <f t="shared" si="1261"/>
        <v>4720.5936551670056</v>
      </c>
      <c r="G551" s="39">
        <f t="shared" si="1261"/>
        <v>4667.2949549004088</v>
      </c>
      <c r="H551" s="39">
        <f t="shared" si="1261"/>
        <v>4675.6071510694501</v>
      </c>
      <c r="I551" s="39">
        <f t="shared" si="1261"/>
        <v>19785.902191445806</v>
      </c>
      <c r="J551" s="39">
        <f t="shared" si="1261"/>
        <v>13972.041714930696</v>
      </c>
      <c r="K551" s="39">
        <f t="shared" si="1261"/>
        <v>11326.081528623019</v>
      </c>
      <c r="L551" s="39">
        <f t="shared" si="1261"/>
        <v>17792.944945340416</v>
      </c>
      <c r="M551" s="39">
        <f t="shared" si="1261"/>
        <v>21701.437380443578</v>
      </c>
      <c r="N551" s="39">
        <f t="shared" si="1261"/>
        <v>3648.1571829457184</v>
      </c>
      <c r="O551" s="39">
        <f t="shared" si="1261"/>
        <v>23844.297153555213</v>
      </c>
      <c r="P551" s="39">
        <f t="shared" si="1261"/>
        <v>720.64879784427967</v>
      </c>
      <c r="Q551" s="39">
        <f t="shared" si="1261"/>
        <v>5467.8028318850684</v>
      </c>
      <c r="R551" s="39">
        <f t="shared" si="1261"/>
        <v>13134.967082381983</v>
      </c>
      <c r="S551" s="39">
        <f t="shared" si="1261"/>
        <v>8329.531150329698</v>
      </c>
      <c r="T551" s="39">
        <f t="shared" si="1261"/>
        <v>4966.1522211761294</v>
      </c>
      <c r="U551" s="39">
        <f t="shared" si="1261"/>
        <v>5254.6097350852615</v>
      </c>
      <c r="V551" s="39">
        <f t="shared" si="1261"/>
        <v>725.41717870044147</v>
      </c>
      <c r="W551" s="39">
        <f t="shared" si="1261"/>
        <v>2806.9554003976637</v>
      </c>
      <c r="X551" s="39">
        <f t="shared" si="1261"/>
        <v>8271.4432425428586</v>
      </c>
      <c r="Y551" s="39">
        <f t="shared" si="1261"/>
        <v>34185.244365588973</v>
      </c>
      <c r="Z551" s="39">
        <f t="shared" si="1261"/>
        <v>5301.0356984714745</v>
      </c>
      <c r="AA551" s="39">
        <f t="shared" si="1261"/>
        <v>37101.543833585907</v>
      </c>
      <c r="AB551" s="39">
        <f t="shared" si="1261"/>
        <v>0</v>
      </c>
      <c r="AC551" s="39">
        <f t="shared" si="1261"/>
        <v>0</v>
      </c>
      <c r="AD551" s="39">
        <f t="shared" si="1261"/>
        <v>275.19690035436673</v>
      </c>
      <c r="AE551" s="39">
        <f t="shared" si="1261"/>
        <v>4179.9247176339541</v>
      </c>
      <c r="AF551" s="39">
        <f t="shared" si="1261"/>
        <v>0</v>
      </c>
      <c r="AG551" s="39">
        <f t="shared" si="1261"/>
        <v>0</v>
      </c>
      <c r="AH551" s="39">
        <f t="shared" si="1261"/>
        <v>0</v>
      </c>
      <c r="AI551" s="39">
        <f t="shared" si="1261"/>
        <v>3074.1217007937248</v>
      </c>
      <c r="AJ551" s="39">
        <f t="shared" si="1261"/>
        <v>0</v>
      </c>
      <c r="AK551" s="39">
        <f t="shared" si="1261"/>
        <v>0</v>
      </c>
      <c r="AL551" s="39">
        <f t="shared" si="1261"/>
        <v>392.98228249661889</v>
      </c>
      <c r="AM551" s="39">
        <f t="shared" si="1261"/>
        <v>1065.8838103636165</v>
      </c>
      <c r="AN551" s="39">
        <f t="shared" si="1262"/>
        <v>117975.98368701254</v>
      </c>
      <c r="AO551" s="39">
        <f t="shared" si="1263"/>
        <v>258417.96491455872</v>
      </c>
      <c r="AP551" s="45"/>
    </row>
    <row r="552" spans="1:42">
      <c r="A552" s="48" t="s">
        <v>9</v>
      </c>
      <c r="B552" s="39">
        <f t="shared" ref="B552" si="1267">B489*$H$26</f>
        <v>61680.871356400683</v>
      </c>
      <c r="C552" s="39">
        <f t="shared" si="1261"/>
        <v>136379.58425972992</v>
      </c>
      <c r="D552" s="39">
        <f t="shared" si="1261"/>
        <v>9201.2520348257149</v>
      </c>
      <c r="E552" s="39">
        <f t="shared" si="1261"/>
        <v>14215.361669543337</v>
      </c>
      <c r="F552" s="39">
        <f t="shared" si="1261"/>
        <v>10309.801478362187</v>
      </c>
      <c r="G552" s="39">
        <f t="shared" si="1261"/>
        <v>10469.213022638285</v>
      </c>
      <c r="H552" s="39">
        <f t="shared" si="1261"/>
        <v>13316.073957966724</v>
      </c>
      <c r="I552" s="39">
        <f t="shared" si="1261"/>
        <v>29710.714855747465</v>
      </c>
      <c r="J552" s="39">
        <f t="shared" si="1261"/>
        <v>26890.705791283322</v>
      </c>
      <c r="K552" s="39">
        <f t="shared" si="1261"/>
        <v>24304.413471597334</v>
      </c>
      <c r="L552" s="39">
        <f t="shared" si="1261"/>
        <v>49842.160384923372</v>
      </c>
      <c r="M552" s="39">
        <f t="shared" si="1261"/>
        <v>65783.032541698019</v>
      </c>
      <c r="N552" s="39">
        <f t="shared" si="1261"/>
        <v>3272.7857927783984</v>
      </c>
      <c r="O552" s="39">
        <f t="shared" si="1261"/>
        <v>25160.864777286381</v>
      </c>
      <c r="P552" s="39">
        <f t="shared" si="1261"/>
        <v>1329.9384871988925</v>
      </c>
      <c r="Q552" s="39">
        <f t="shared" si="1261"/>
        <v>9686.3117142463961</v>
      </c>
      <c r="R552" s="39">
        <f t="shared" si="1261"/>
        <v>17156.726437008736</v>
      </c>
      <c r="S552" s="39">
        <f t="shared" si="1261"/>
        <v>12479.193167167086</v>
      </c>
      <c r="T552" s="39">
        <f t="shared" si="1261"/>
        <v>9813.6152373826244</v>
      </c>
      <c r="U552" s="39">
        <f t="shared" si="1261"/>
        <v>12659.203386079418</v>
      </c>
      <c r="V552" s="39">
        <f t="shared" si="1261"/>
        <v>1153.8126263491165</v>
      </c>
      <c r="W552" s="39">
        <f t="shared" si="1261"/>
        <v>3361.4152432538617</v>
      </c>
      <c r="X552" s="39">
        <f t="shared" si="1261"/>
        <v>26360.328159954286</v>
      </c>
      <c r="Y552" s="39">
        <f t="shared" si="1261"/>
        <v>123217.69902821995</v>
      </c>
      <c r="Z552" s="39">
        <f t="shared" si="1261"/>
        <v>10770.236794843822</v>
      </c>
      <c r="AA552" s="39">
        <f t="shared" si="1261"/>
        <v>79750.005757792605</v>
      </c>
      <c r="AB552" s="39">
        <f t="shared" si="1261"/>
        <v>1329.9384871988925</v>
      </c>
      <c r="AC552" s="39">
        <f t="shared" si="1261"/>
        <v>9686.3117142463943</v>
      </c>
      <c r="AD552" s="39">
        <f t="shared" si="1261"/>
        <v>1126.1783830463692</v>
      </c>
      <c r="AE552" s="39">
        <f t="shared" si="1261"/>
        <v>19138.630541492144</v>
      </c>
      <c r="AF552" s="39">
        <f t="shared" si="1261"/>
        <v>594.35622053866928</v>
      </c>
      <c r="AG552" s="39">
        <f t="shared" si="1261"/>
        <v>12986.584740993245</v>
      </c>
      <c r="AH552" s="39">
        <f t="shared" si="1261"/>
        <v>0</v>
      </c>
      <c r="AI552" s="39">
        <f t="shared" si="1261"/>
        <v>0</v>
      </c>
      <c r="AJ552" s="39">
        <f t="shared" si="1261"/>
        <v>397.47472342813035</v>
      </c>
      <c r="AK552" s="39">
        <f t="shared" si="1261"/>
        <v>6754.8107793501676</v>
      </c>
      <c r="AL552" s="39">
        <f t="shared" si="1261"/>
        <v>0</v>
      </c>
      <c r="AM552" s="39">
        <f t="shared" si="1261"/>
        <v>0</v>
      </c>
      <c r="AN552" s="39">
        <f t="shared" si="1262"/>
        <v>244546.25635348991</v>
      </c>
      <c r="AO552" s="39">
        <f t="shared" si="1263"/>
        <v>595743.35067108204</v>
      </c>
      <c r="AP552" s="45"/>
    </row>
    <row r="553" spans="1:42">
      <c r="A553" s="54" t="s">
        <v>10</v>
      </c>
      <c r="B553" s="39">
        <f t="shared" ref="B553" si="1268">B490*$H$26</f>
        <v>49179.609478878287</v>
      </c>
      <c r="C553" s="39">
        <f t="shared" si="1261"/>
        <v>139824.58592515471</v>
      </c>
      <c r="D553" s="39">
        <f t="shared" si="1261"/>
        <v>16447.368653387184</v>
      </c>
      <c r="E553" s="39">
        <f t="shared" si="1261"/>
        <v>37917.182990958303</v>
      </c>
      <c r="F553" s="39">
        <f t="shared" si="1261"/>
        <v>12655.390675031254</v>
      </c>
      <c r="G553" s="39">
        <f t="shared" si="1261"/>
        <v>16459.968445193797</v>
      </c>
      <c r="H553" s="39">
        <f t="shared" si="1261"/>
        <v>15981.718580839894</v>
      </c>
      <c r="I553" s="39">
        <f t="shared" si="1261"/>
        <v>33527.631010145305</v>
      </c>
      <c r="J553" s="39">
        <f t="shared" si="1261"/>
        <v>27618.360334099696</v>
      </c>
      <c r="K553" s="39">
        <f t="shared" si="1261"/>
        <v>33867.32869439655</v>
      </c>
      <c r="L553" s="39">
        <f t="shared" si="1261"/>
        <v>50474.062379617477</v>
      </c>
      <c r="M553" s="39">
        <f t="shared" si="1261"/>
        <v>85236.728947204756</v>
      </c>
      <c r="N553" s="39">
        <f t="shared" si="1261"/>
        <v>3147.0001987741507</v>
      </c>
      <c r="O553" s="39">
        <f t="shared" si="1261"/>
        <v>32723.004711642625</v>
      </c>
      <c r="P553" s="39">
        <f t="shared" si="1261"/>
        <v>1687.8753126739884</v>
      </c>
      <c r="Q553" s="39">
        <f t="shared" si="1261"/>
        <v>16627.067880382936</v>
      </c>
      <c r="R553" s="39">
        <f t="shared" si="1261"/>
        <v>18825.055981530837</v>
      </c>
      <c r="S553" s="39">
        <f t="shared" si="1261"/>
        <v>18921.406255733771</v>
      </c>
      <c r="T553" s="39">
        <f t="shared" si="1261"/>
        <v>8615.5515607274901</v>
      </c>
      <c r="U553" s="39">
        <f t="shared" si="1261"/>
        <v>14105.322443956285</v>
      </c>
      <c r="V553" s="39">
        <f t="shared" si="1261"/>
        <v>2684.6367367521448</v>
      </c>
      <c r="W553" s="39">
        <f t="shared" si="1261"/>
        <v>10578.420555350433</v>
      </c>
      <c r="X553" s="39">
        <f t="shared" si="1261"/>
        <v>31775.242813711899</v>
      </c>
      <c r="Y553" s="39">
        <f t="shared" si="1261"/>
        <v>198186.81456897751</v>
      </c>
      <c r="Z553" s="39">
        <f t="shared" si="1261"/>
        <v>8712.6799280226551</v>
      </c>
      <c r="AA553" s="39">
        <f t="shared" si="1261"/>
        <v>93721.138409867839</v>
      </c>
      <c r="AB553" s="39">
        <f t="shared" si="1261"/>
        <v>2411.2504466771265</v>
      </c>
      <c r="AC553" s="39">
        <f t="shared" si="1261"/>
        <v>23752.954114832766</v>
      </c>
      <c r="AD553" s="39">
        <f t="shared" si="1261"/>
        <v>0</v>
      </c>
      <c r="AE553" s="39">
        <f t="shared" si="1261"/>
        <v>0</v>
      </c>
      <c r="AF553" s="39">
        <f t="shared" si="1261"/>
        <v>0</v>
      </c>
      <c r="AG553" s="39">
        <f t="shared" si="1261"/>
        <v>0</v>
      </c>
      <c r="AH553" s="39">
        <f t="shared" si="1261"/>
        <v>0</v>
      </c>
      <c r="AI553" s="39">
        <f t="shared" si="1261"/>
        <v>0</v>
      </c>
      <c r="AJ553" s="39">
        <f t="shared" si="1261"/>
        <v>462.4127089950415</v>
      </c>
      <c r="AK553" s="39">
        <f t="shared" si="1261"/>
        <v>25195.869595229684</v>
      </c>
      <c r="AL553" s="39">
        <f t="shared" si="1261"/>
        <v>0</v>
      </c>
      <c r="AM553" s="39">
        <f t="shared" si="1261"/>
        <v>0</v>
      </c>
      <c r="AN553" s="39">
        <f t="shared" si="1262"/>
        <v>250678.21578971914</v>
      </c>
      <c r="AO553" s="39">
        <f t="shared" si="1263"/>
        <v>780645.42454902735</v>
      </c>
      <c r="AP553" s="45"/>
    </row>
    <row r="554" spans="1:42">
      <c r="A554" s="48" t="s">
        <v>11</v>
      </c>
      <c r="B554" s="39">
        <f t="shared" ref="B554" si="1269">B491*$H$26</f>
        <v>38982.650808287392</v>
      </c>
      <c r="C554" s="39">
        <f t="shared" si="1261"/>
        <v>101885.5212252066</v>
      </c>
      <c r="D554" s="39">
        <f t="shared" si="1261"/>
        <v>14980.604820642107</v>
      </c>
      <c r="E554" s="39">
        <f t="shared" si="1261"/>
        <v>28995.403110205178</v>
      </c>
      <c r="F554" s="39">
        <f t="shared" si="1261"/>
        <v>16450.326612353896</v>
      </c>
      <c r="G554" s="39">
        <f t="shared" si="1261"/>
        <v>17807.053466205347</v>
      </c>
      <c r="H554" s="39">
        <f t="shared" si="1261"/>
        <v>14903.968515191629</v>
      </c>
      <c r="I554" s="39">
        <f t="shared" si="1261"/>
        <v>50027.282960730874</v>
      </c>
      <c r="J554" s="39">
        <f t="shared" si="1261"/>
        <v>14208.116381723206</v>
      </c>
      <c r="K554" s="39">
        <f t="shared" si="1261"/>
        <v>15440.484920349922</v>
      </c>
      <c r="L554" s="39">
        <f t="shared" si="1261"/>
        <v>54042.89948095235</v>
      </c>
      <c r="M554" s="39">
        <f t="shared" si="1261"/>
        <v>82639.478451460396</v>
      </c>
      <c r="N554" s="39">
        <f t="shared" si="1261"/>
        <v>4855.3157720112604</v>
      </c>
      <c r="O554" s="39">
        <f t="shared" si="1261"/>
        <v>44728.655223472648</v>
      </c>
      <c r="P554" s="39">
        <f t="shared" si="1261"/>
        <v>5022.232328928475</v>
      </c>
      <c r="Q554" s="39">
        <f t="shared" si="1261"/>
        <v>43831.271030269185</v>
      </c>
      <c r="R554" s="39">
        <f t="shared" si="1261"/>
        <v>11532.759859440279</v>
      </c>
      <c r="S554" s="39">
        <f t="shared" si="1261"/>
        <v>8829.0842897713555</v>
      </c>
      <c r="T554" s="39">
        <f t="shared" si="1261"/>
        <v>9945.8951960541945</v>
      </c>
      <c r="U554" s="39">
        <f t="shared" si="1261"/>
        <v>17360.456443476171</v>
      </c>
      <c r="V554" s="39">
        <f t="shared" si="1261"/>
        <v>0</v>
      </c>
      <c r="W554" s="39">
        <f t="shared" si="1261"/>
        <v>0</v>
      </c>
      <c r="X554" s="39">
        <f t="shared" si="1261"/>
        <v>52863.660591867752</v>
      </c>
      <c r="Y554" s="39">
        <f t="shared" si="1261"/>
        <v>294197.10287192708</v>
      </c>
      <c r="Z554" s="39">
        <f t="shared" si="1261"/>
        <v>15813.10878070028</v>
      </c>
      <c r="AA554" s="39">
        <f t="shared" si="1261"/>
        <v>149419.99536477259</v>
      </c>
      <c r="AB554" s="39">
        <f t="shared" si="1261"/>
        <v>1255.5580822321187</v>
      </c>
      <c r="AC554" s="39">
        <f t="shared" si="1261"/>
        <v>31952.588729718518</v>
      </c>
      <c r="AD554" s="39">
        <f t="shared" si="1261"/>
        <v>687.94893763306402</v>
      </c>
      <c r="AE554" s="39">
        <f t="shared" si="1261"/>
        <v>14009.42320455456</v>
      </c>
      <c r="AF554" s="39">
        <f t="shared" si="1261"/>
        <v>4466.2150985636636</v>
      </c>
      <c r="AG554" s="39">
        <f t="shared" si="1261"/>
        <v>14691.312140585973</v>
      </c>
      <c r="AH554" s="39">
        <f t="shared" si="1261"/>
        <v>2137.2557009308812</v>
      </c>
      <c r="AI554" s="39">
        <f t="shared" si="1261"/>
        <v>6217.5959316532517</v>
      </c>
      <c r="AJ554" s="39">
        <f t="shared" si="1261"/>
        <v>687.94893763306402</v>
      </c>
      <c r="AK554" s="39">
        <f t="shared" si="1261"/>
        <v>14009.42320455456</v>
      </c>
      <c r="AL554" s="39">
        <f t="shared" si="1261"/>
        <v>0</v>
      </c>
      <c r="AM554" s="39">
        <f t="shared" si="1261"/>
        <v>0</v>
      </c>
      <c r="AN554" s="39">
        <f t="shared" si="1262"/>
        <v>262836.46590514563</v>
      </c>
      <c r="AO554" s="39">
        <f t="shared" si="1263"/>
        <v>936042.13256891409</v>
      </c>
      <c r="AP554" s="45"/>
    </row>
    <row r="555" spans="1:42">
      <c r="A555" s="54" t="s">
        <v>12</v>
      </c>
      <c r="B555" s="39">
        <f t="shared" ref="B555" si="1270">B492*$H$26</f>
        <v>49168.615433335639</v>
      </c>
      <c r="C555" s="39">
        <f t="shared" si="1261"/>
        <v>149410.22511603285</v>
      </c>
      <c r="D555" s="39">
        <f t="shared" si="1261"/>
        <v>9884.8016790244728</v>
      </c>
      <c r="E555" s="39">
        <f t="shared" si="1261"/>
        <v>23754.770945514363</v>
      </c>
      <c r="F555" s="39">
        <f t="shared" si="1261"/>
        <v>10886.457215048897</v>
      </c>
      <c r="G555" s="39">
        <f t="shared" si="1261"/>
        <v>13575.507205007869</v>
      </c>
      <c r="H555" s="39">
        <f t="shared" si="1261"/>
        <v>9718.5694890201066</v>
      </c>
      <c r="I555" s="39">
        <f t="shared" si="1261"/>
        <v>20808.73344062825</v>
      </c>
      <c r="J555" s="39">
        <f t="shared" si="1261"/>
        <v>33577.862447300024</v>
      </c>
      <c r="K555" s="39">
        <f t="shared" si="1261"/>
        <v>42194.87869550044</v>
      </c>
      <c r="L555" s="39">
        <f t="shared" si="1261"/>
        <v>86606.57539337418</v>
      </c>
      <c r="M555" s="39">
        <f t="shared" si="1261"/>
        <v>160540.91350311789</v>
      </c>
      <c r="N555" s="39">
        <f t="shared" ref="N555:AM555" si="1271">N492*$H$26</f>
        <v>3699.017750004467</v>
      </c>
      <c r="O555" s="39">
        <f t="shared" si="1271"/>
        <v>21565.978795499184</v>
      </c>
      <c r="P555" s="39">
        <f t="shared" si="1271"/>
        <v>4538.4384322373344</v>
      </c>
      <c r="Q555" s="39">
        <f t="shared" si="1271"/>
        <v>56867.076212488151</v>
      </c>
      <c r="R555" s="39">
        <f t="shared" si="1271"/>
        <v>40065.250771680097</v>
      </c>
      <c r="S555" s="39">
        <f t="shared" si="1271"/>
        <v>39334.328693376119</v>
      </c>
      <c r="T555" s="39">
        <f t="shared" si="1271"/>
        <v>9872.9555712186957</v>
      </c>
      <c r="U555" s="39">
        <f t="shared" si="1271"/>
        <v>19852.554661379781</v>
      </c>
      <c r="V555" s="39">
        <f t="shared" si="1271"/>
        <v>14947.831505083343</v>
      </c>
      <c r="W555" s="39">
        <f t="shared" si="1271"/>
        <v>73397.244890983042</v>
      </c>
      <c r="X555" s="39">
        <f t="shared" si="1271"/>
        <v>51662.782508596574</v>
      </c>
      <c r="Y555" s="39">
        <f t="shared" si="1271"/>
        <v>332487.1381446537</v>
      </c>
      <c r="Z555" s="39">
        <f t="shared" si="1271"/>
        <v>16530.878084344309</v>
      </c>
      <c r="AA555" s="39">
        <f t="shared" si="1271"/>
        <v>188274.10259705613</v>
      </c>
      <c r="AB555" s="39">
        <f t="shared" si="1271"/>
        <v>2492.7005399936484</v>
      </c>
      <c r="AC555" s="39">
        <f t="shared" si="1271"/>
        <v>25061.630920803542</v>
      </c>
      <c r="AD555" s="39">
        <f t="shared" si="1271"/>
        <v>7181.0935367437078</v>
      </c>
      <c r="AE555" s="39">
        <f t="shared" si="1271"/>
        <v>0</v>
      </c>
      <c r="AF555" s="39">
        <f t="shared" si="1271"/>
        <v>2228.0008980050798</v>
      </c>
      <c r="AG555" s="39">
        <f t="shared" si="1271"/>
        <v>67201.015887569578</v>
      </c>
      <c r="AH555" s="39">
        <f t="shared" si="1271"/>
        <v>8486.3273395423712</v>
      </c>
      <c r="AI555" s="39">
        <f t="shared" si="1271"/>
        <v>28440.534037203615</v>
      </c>
      <c r="AJ555" s="39">
        <f t="shared" si="1271"/>
        <v>0</v>
      </c>
      <c r="AK555" s="39">
        <f t="shared" si="1271"/>
        <v>0</v>
      </c>
      <c r="AL555" s="39">
        <f t="shared" si="1271"/>
        <v>0</v>
      </c>
      <c r="AM555" s="39">
        <f t="shared" si="1271"/>
        <v>0</v>
      </c>
      <c r="AN555" s="39">
        <f t="shared" si="1262"/>
        <v>361548.15859455301</v>
      </c>
      <c r="AO555" s="39">
        <f t="shared" si="1263"/>
        <v>1262766.6337468144</v>
      </c>
      <c r="AP555" s="45"/>
    </row>
    <row r="556" spans="1:42" ht="17.25" thickBot="1">
      <c r="A556" s="67"/>
      <c r="B556" s="68"/>
      <c r="C556" s="68"/>
      <c r="D556" s="68"/>
      <c r="E556" s="68"/>
      <c r="F556" s="68"/>
      <c r="G556" s="68"/>
      <c r="H556" s="68"/>
      <c r="I556" s="68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  <c r="AA556" s="69"/>
      <c r="AB556" s="69"/>
      <c r="AC556" s="69"/>
      <c r="AD556" s="69"/>
      <c r="AE556" s="69"/>
      <c r="AF556" s="69"/>
      <c r="AG556" s="69"/>
      <c r="AH556" s="69"/>
      <c r="AI556" s="69"/>
      <c r="AJ556" s="69"/>
      <c r="AK556" s="69"/>
      <c r="AL556" s="69"/>
      <c r="AM556" s="69"/>
      <c r="AN556" s="69"/>
      <c r="AO556" s="69"/>
      <c r="AP556" s="70"/>
    </row>
    <row r="557" spans="1:42" ht="17.25" thickTop="1">
      <c r="B557" s="21"/>
      <c r="C557" s="21"/>
      <c r="D557" s="21"/>
      <c r="E557" s="21"/>
      <c r="F557" s="21"/>
      <c r="G557" s="21"/>
      <c r="H557" s="21"/>
      <c r="I557" s="21"/>
    </row>
    <row r="558" spans="1:42">
      <c r="B558" s="21"/>
      <c r="C558" s="21"/>
      <c r="D558" s="21"/>
      <c r="E558" s="21"/>
      <c r="F558" s="21"/>
      <c r="G558" s="21"/>
      <c r="H558" s="21"/>
      <c r="I558" s="21"/>
    </row>
    <row r="559" spans="1:42">
      <c r="B559" s="21"/>
      <c r="C559" s="21"/>
      <c r="D559" s="21"/>
      <c r="E559" s="21"/>
      <c r="F559" s="21"/>
      <c r="G559" s="21"/>
      <c r="H559" s="21"/>
      <c r="I559" s="21"/>
    </row>
    <row r="560" spans="1:42">
      <c r="B560" s="21"/>
      <c r="C560" s="21"/>
      <c r="D560" s="21"/>
      <c r="E560" s="21"/>
      <c r="F560" s="21"/>
      <c r="G560" s="21"/>
      <c r="H560" s="21"/>
      <c r="I560" s="21"/>
    </row>
    <row r="561" spans="2:9">
      <c r="B561" s="21"/>
      <c r="C561" s="21"/>
      <c r="D561" s="21"/>
      <c r="E561" s="21"/>
      <c r="F561" s="21"/>
      <c r="G561" s="21"/>
      <c r="H561" s="21"/>
      <c r="I561" s="21"/>
    </row>
    <row r="562" spans="2:9">
      <c r="B562" s="21"/>
      <c r="C562" s="21"/>
      <c r="D562" s="21"/>
      <c r="E562" s="21"/>
      <c r="F562" s="21"/>
      <c r="G562" s="21"/>
      <c r="H562" s="21"/>
      <c r="I562" s="21"/>
    </row>
    <row r="563" spans="2:9">
      <c r="B563" s="21"/>
      <c r="C563" s="21"/>
      <c r="D563" s="21"/>
      <c r="E563" s="21"/>
      <c r="F563" s="21"/>
      <c r="G563" s="21"/>
      <c r="H563" s="21"/>
      <c r="I563" s="21"/>
    </row>
    <row r="564" spans="2:9">
      <c r="B564" s="21"/>
      <c r="C564" s="21"/>
      <c r="D564" s="21"/>
      <c r="E564" s="21"/>
      <c r="F564" s="21"/>
      <c r="G564" s="21"/>
      <c r="H564" s="21"/>
      <c r="I564" s="21"/>
    </row>
  </sheetData>
  <mergeCells count="14">
    <mergeCell ref="M131:N131"/>
    <mergeCell ref="O131:P131"/>
    <mergeCell ref="Q131:R131"/>
    <mergeCell ref="S131:T131"/>
    <mergeCell ref="A24:A25"/>
    <mergeCell ref="B24:E24"/>
    <mergeCell ref="G24:G25"/>
    <mergeCell ref="H24:K24"/>
    <mergeCell ref="D146:E146"/>
    <mergeCell ref="J146:K146"/>
    <mergeCell ref="B131:C131"/>
    <mergeCell ref="D131:E131"/>
    <mergeCell ref="F131:G131"/>
    <mergeCell ref="H131:I131"/>
  </mergeCells>
  <phoneticPr fontId="1" type="noConversion"/>
  <hyperlinks>
    <hyperlink ref="A4" location="'2007'!A21" display="  1. 인구통계로 연령별, 성별 보정값 계산하기"/>
    <hyperlink ref="A6" location="'2007'!A128" display="  2. 핵심이용자/일반이용자/휴면/잠재/의사없음 인원 구하기"/>
    <hyperlink ref="A8" location="'2007'!A183" display="  3. 온라인게임 이용자수 구하기"/>
    <hyperlink ref="A10" location="'2007'!A227" display="  4. 장르별 이용자수 구하기"/>
    <hyperlink ref="A12" location="'2007'!A303" display="  5. 장르별 이용자수에 남여비율 추산하기"/>
    <hyperlink ref="A20" location="'2007'!A1" display="▲ 맨위로"/>
    <hyperlink ref="A127" location="'2007'!A1" display="▲ 맨위로"/>
    <hyperlink ref="A182" location="'2007'!A1" display="▲ 맨위로"/>
    <hyperlink ref="A226" location="'2007'!A1" display="▲ 맨위로"/>
    <hyperlink ref="A302" location="'2007'!A1" display="▲ 맨위로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2010요약</vt:lpstr>
      <vt:lpstr>____</vt:lpstr>
      <vt:lpstr>2010</vt:lpstr>
      <vt:lpstr>2009</vt:lpstr>
      <vt:lpstr>2008</vt:lpstr>
      <vt:lpstr>2007</vt:lpstr>
    </vt:vector>
  </TitlesOfParts>
  <Company>nexon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GameQA</dc:title>
  <dc:creator>diary@nexon.co.kr</dc:creator>
  <cp:lastModifiedBy>gameqa</cp:lastModifiedBy>
  <dcterms:created xsi:type="dcterms:W3CDTF">2009-01-28T06:27:33Z</dcterms:created>
  <dcterms:modified xsi:type="dcterms:W3CDTF">2010-10-20T01:44:20Z</dcterms:modified>
</cp:coreProperties>
</file>