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200" windowHeight="11865"/>
  </bookViews>
  <sheets>
    <sheet name="Report" sheetId="1" r:id="rId1"/>
    <sheet name="통계" sheetId="7" r:id="rId2"/>
    <sheet name="______" sheetId="10" r:id="rId3"/>
    <sheet name="리시타" sheetId="2" r:id="rId4"/>
    <sheet name="피오나" sheetId="6" r:id="rId5"/>
    <sheet name="이비" sheetId="8" r:id="rId6"/>
    <sheet name="카록" sheetId="9" r:id="rId7"/>
  </sheets>
  <definedNames>
    <definedName name="문제발생율_스킬">IF(COUNTA(통계!$5:$5)-1&lt;Report!$K$14,OFFSET(통계!$D$5,0,0,1,COUNTA(통계!$5:$5)-1),OFFSET(통계!$D$5,0,COUNTA(통계!$5:$5)-Report!$K$14-1,1,Report!$K$14))</definedName>
    <definedName name="버그케이스_스킬">IF(COUNTA(통계!$10:$10)-1&lt;Report!$K$14,OFFSET(통계!$D$10,0,0,1,COUNTA(통계!$10:$10)-1),OFFSET(통계!$D$10,0,COUNTA(통계!$10:$10)-Report!$K$14-1,1,Report!$K$14))</definedName>
    <definedName name="버전_스킬">IF(COUNTA(통계!$2:$2)-1&lt;Report!$K$14,OFFSET(통계!$D$2,0,0,1,COUNTA(통계!$2:$2)-1),OFFSET(통계!$D$2,0,COUNTA(통계!$2:$2)-Report!$K$14-1,1,Report!$K$14))</definedName>
  </definedNames>
  <calcPr calcId="125725"/>
</workbook>
</file>

<file path=xl/calcChain.xml><?xml version="1.0" encoding="utf-8"?>
<calcChain xmlns="http://schemas.openxmlformats.org/spreadsheetml/2006/main">
  <c r="K4" i="1"/>
  <c r="K8"/>
  <c r="G10" i="9" l="1"/>
  <c r="F10"/>
  <c r="G9"/>
  <c r="F9"/>
  <c r="G8"/>
  <c r="F8"/>
  <c r="G7"/>
  <c r="F7"/>
  <c r="G6"/>
  <c r="F6"/>
  <c r="G10" i="8"/>
  <c r="F10"/>
  <c r="G9"/>
  <c r="F9"/>
  <c r="G8"/>
  <c r="F8"/>
  <c r="G7"/>
  <c r="F7"/>
  <c r="G6"/>
  <c r="F6"/>
  <c r="G6" i="2"/>
  <c r="G7"/>
  <c r="G8"/>
  <c r="G9"/>
  <c r="G10"/>
  <c r="G6" i="6"/>
  <c r="G7"/>
  <c r="G8"/>
  <c r="G9"/>
  <c r="G10"/>
  <c r="F10" i="2"/>
  <c r="F9"/>
  <c r="F8"/>
  <c r="F7"/>
  <c r="F6"/>
  <c r="F10" i="6"/>
  <c r="F9"/>
  <c r="F8"/>
  <c r="F7"/>
  <c r="F6"/>
  <c r="E48" i="1" l="1"/>
  <c r="F4" i="9"/>
  <c r="G5"/>
  <c r="F5"/>
  <c r="K48" i="1"/>
  <c r="G48"/>
  <c r="D10" i="7"/>
  <c r="G4" i="9"/>
  <c r="D9" i="7"/>
  <c r="E9"/>
  <c r="D8"/>
  <c r="E10"/>
  <c r="E6"/>
  <c r="D6"/>
  <c r="D7"/>
  <c r="E7"/>
  <c r="E8"/>
  <c r="I48" i="1"/>
  <c r="G3" i="9"/>
  <c r="F3"/>
  <c r="E45" i="1"/>
  <c r="F5" i="8"/>
  <c r="F4"/>
  <c r="G5"/>
  <c r="K45" i="1"/>
  <c r="G3" i="6"/>
  <c r="I42" i="1"/>
  <c r="E42"/>
  <c r="G42"/>
  <c r="K42"/>
  <c r="G45"/>
  <c r="G4" i="8"/>
  <c r="G3"/>
  <c r="I45" i="1"/>
  <c r="G39"/>
  <c r="I39"/>
  <c r="G3" i="2"/>
  <c r="E39" i="1"/>
  <c r="K39"/>
  <c r="F3" i="8"/>
  <c r="G5" i="2"/>
  <c r="G4"/>
  <c r="G5" i="6"/>
  <c r="G4"/>
  <c r="F3" i="2"/>
  <c r="F4"/>
  <c r="F4" i="6"/>
  <c r="F5"/>
  <c r="F3"/>
  <c r="F5" i="2"/>
  <c r="I47" i="1" l="1"/>
  <c r="E47"/>
  <c r="G47"/>
  <c r="E44"/>
  <c r="K10"/>
  <c r="E10"/>
  <c r="I44"/>
  <c r="E3" i="7"/>
  <c r="E4"/>
  <c r="D3"/>
  <c r="G10" i="1"/>
  <c r="G44"/>
  <c r="G41"/>
  <c r="I41"/>
  <c r="E41"/>
  <c r="D5" i="7"/>
  <c r="D4"/>
  <c r="J9" i="1" s="1"/>
  <c r="E5" i="7"/>
  <c r="G38" i="1"/>
  <c r="E38"/>
  <c r="I38"/>
  <c r="I10"/>
  <c r="G9" l="1"/>
  <c r="D9"/>
</calcChain>
</file>

<file path=xl/sharedStrings.xml><?xml version="1.0" encoding="utf-8"?>
<sst xmlns="http://schemas.openxmlformats.org/spreadsheetml/2006/main" count="1161" uniqueCount="257">
  <si>
    <t>Kor.1</t>
    <phoneticPr fontId="1" type="noConversion"/>
  </si>
  <si>
    <t>x</t>
    <phoneticPr fontId="1" type="noConversion"/>
  </si>
  <si>
    <t>문제발생율</t>
    <phoneticPr fontId="1" type="noConversion"/>
  </si>
  <si>
    <t>테스트진행률</t>
    <phoneticPr fontId="1" type="noConversion"/>
  </si>
  <si>
    <t>테스트불가율</t>
    <phoneticPr fontId="1" type="noConversion"/>
  </si>
  <si>
    <t>테스트불가</t>
    <phoneticPr fontId="1" type="noConversion"/>
  </si>
  <si>
    <t>버그케이스</t>
    <phoneticPr fontId="1" type="noConversion"/>
  </si>
  <si>
    <t>테스트대상</t>
    <phoneticPr fontId="1" type="noConversion"/>
  </si>
  <si>
    <t>테스트정상</t>
    <phoneticPr fontId="1" type="noConversion"/>
  </si>
  <si>
    <t>버전</t>
    <phoneticPr fontId="1" type="noConversion"/>
  </si>
  <si>
    <t>문제 발생율</t>
    <phoneticPr fontId="1" type="noConversion"/>
  </si>
  <si>
    <t>테스트 불가</t>
    <phoneticPr fontId="1" type="noConversion"/>
  </si>
  <si>
    <t>Kor.2</t>
  </si>
  <si>
    <t>최종버전 :</t>
    <phoneticPr fontId="1" type="noConversion"/>
  </si>
  <si>
    <t>테스트 진행율</t>
    <phoneticPr fontId="1" type="noConversion"/>
  </si>
  <si>
    <t>진행 불가율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</si>
  <si>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</si>
  <si>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</si>
  <si>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</si>
  <si>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버그 케이스</t>
    <phoneticPr fontId="1" type="noConversion"/>
  </si>
  <si>
    <t>대분류</t>
    <phoneticPr fontId="1" type="noConversion"/>
  </si>
  <si>
    <t>중분류</t>
    <phoneticPr fontId="1" type="noConversion"/>
  </si>
  <si>
    <t>소분류</t>
    <phoneticPr fontId="1" type="noConversion"/>
  </si>
  <si>
    <t>가중치</t>
    <phoneticPr fontId="1" type="noConversion"/>
  </si>
  <si>
    <t>결과</t>
    <phoneticPr fontId="1" type="noConversion"/>
  </si>
  <si>
    <t>버전</t>
    <phoneticPr fontId="1" type="noConversion"/>
  </si>
  <si>
    <t>Kor.1</t>
    <phoneticPr fontId="1" type="noConversion"/>
  </si>
  <si>
    <t>테스트 진행율</t>
    <phoneticPr fontId="1" type="noConversion"/>
  </si>
  <si>
    <t>진행 불가율</t>
    <phoneticPr fontId="1" type="noConversion"/>
  </si>
  <si>
    <t>문제 발생율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</si>
  <si>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</si>
  <si>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</si>
  <si>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</si>
  <si>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테스트 불가</t>
    <phoneticPr fontId="1" type="noConversion"/>
  </si>
  <si>
    <t>버그 케이스</t>
    <phoneticPr fontId="1" type="noConversion"/>
  </si>
  <si>
    <t>스킬 테스트 요약</t>
    <phoneticPr fontId="1" type="noConversion"/>
  </si>
  <si>
    <t>문제
발생률</t>
    <phoneticPr fontId="1" type="noConversion"/>
  </si>
  <si>
    <t>테스트
진행률</t>
    <phoneticPr fontId="1" type="noConversion"/>
  </si>
  <si>
    <t>테스트
불가율</t>
    <phoneticPr fontId="1" type="noConversion"/>
  </si>
  <si>
    <t>테스트대상</t>
    <phoneticPr fontId="1" type="noConversion"/>
  </si>
  <si>
    <t>테스트정상</t>
    <phoneticPr fontId="1" type="noConversion"/>
  </si>
  <si>
    <t>테스트불가</t>
    <phoneticPr fontId="1" type="noConversion"/>
  </si>
  <si>
    <t>버그케이스</t>
    <phoneticPr fontId="1" type="noConversion"/>
  </si>
  <si>
    <t>리시타</t>
    <phoneticPr fontId="1" type="noConversion"/>
  </si>
  <si>
    <t>문제발생율</t>
    <phoneticPr fontId="1" type="noConversion"/>
  </si>
  <si>
    <t>테스트진행률</t>
    <phoneticPr fontId="1" type="noConversion"/>
  </si>
  <si>
    <t>테스트불가율</t>
    <phoneticPr fontId="1" type="noConversion"/>
  </si>
  <si>
    <t>피오나</t>
    <phoneticPr fontId="1" type="noConversion"/>
  </si>
  <si>
    <t>이비</t>
    <phoneticPr fontId="1" type="noConversion"/>
  </si>
  <si>
    <t>테스트불가율</t>
    <phoneticPr fontId="1" type="noConversion"/>
  </si>
  <si>
    <t>테스트정상</t>
    <phoneticPr fontId="1" type="noConversion"/>
  </si>
  <si>
    <t>카록</t>
    <phoneticPr fontId="1" type="noConversion"/>
  </si>
  <si>
    <t>Version count :</t>
    <phoneticPr fontId="1" type="noConversion"/>
  </si>
  <si>
    <t>■ 문제 발생률(%)</t>
    <phoneticPr fontId="1" type="noConversion"/>
  </si>
  <si>
    <t>■ 버그 케이스(건)</t>
    <phoneticPr fontId="1" type="noConversion"/>
  </si>
  <si>
    <t>차트에 표시할 버전 개수</t>
    <phoneticPr fontId="1" type="noConversion"/>
  </si>
  <si>
    <t xml:space="preserve"> 표시기호 : o</t>
    <phoneticPr fontId="1" type="noConversion"/>
  </si>
  <si>
    <t xml:space="preserve"> 표시기호 : o</t>
    <phoneticPr fontId="1" type="noConversion"/>
  </si>
  <si>
    <t xml:space="preserve"> 표시기호 : !</t>
    <phoneticPr fontId="1" type="noConversion"/>
  </si>
  <si>
    <t xml:space="preserve"> 표시기호 : !</t>
    <phoneticPr fontId="1" type="noConversion"/>
  </si>
  <si>
    <t xml:space="preserve"> 표시기호 : x</t>
    <phoneticPr fontId="1" type="noConversion"/>
  </si>
  <si>
    <t xml:space="preserve"> 표시기호 : x</t>
    <phoneticPr fontId="1" type="noConversion"/>
  </si>
  <si>
    <t>o</t>
    <phoneticPr fontId="1" type="noConversion"/>
  </si>
  <si>
    <t>!</t>
    <phoneticPr fontId="1" type="noConversion"/>
  </si>
  <si>
    <t>기본공격</t>
    <phoneticPr fontId="1" type="noConversion"/>
  </si>
  <si>
    <t>마우스</t>
    <phoneticPr fontId="1" type="noConversion"/>
  </si>
  <si>
    <t>L 일반공격</t>
    <phoneticPr fontId="1" type="noConversion"/>
  </si>
  <si>
    <t>R 스매시</t>
    <phoneticPr fontId="1" type="noConversion"/>
  </si>
  <si>
    <t>LLLR</t>
    <phoneticPr fontId="1" type="noConversion"/>
  </si>
  <si>
    <t>LLR</t>
    <phoneticPr fontId="1" type="noConversion"/>
  </si>
  <si>
    <t>LR</t>
    <phoneticPr fontId="1" type="noConversion"/>
  </si>
  <si>
    <t>스킬</t>
    <phoneticPr fontId="1" type="noConversion"/>
  </si>
  <si>
    <t>습득&amp;랭크업</t>
    <phoneticPr fontId="1" type="noConversion"/>
  </si>
  <si>
    <t>단축키'v'를 입력하여 현재 습득한 스킬을 확인할 수 있어야 함</t>
    <phoneticPr fontId="1" type="noConversion"/>
  </si>
  <si>
    <t>스킬북에 캐릭터 레벨 제한 및 습득여부 표시가 정확해야 함</t>
    <phoneticPr fontId="1" type="noConversion"/>
  </si>
  <si>
    <t>10 레벨이상 캐릭터로 천옷 숙련 스킬북을 구매 후 해당 스킬을 배울 수 있어야 함</t>
    <phoneticPr fontId="1" type="noConversion"/>
  </si>
  <si>
    <t>천옷 숙련 스킬은 x랭크까지만 랭크업 가능해야 함</t>
    <phoneticPr fontId="1" type="noConversion"/>
  </si>
  <si>
    <t>10 레벨이상 캐릭터로 듀얼소드 마스터리 스킬북을 구매 후 해당 스킬을 배울 수 있어야 함</t>
    <phoneticPr fontId="1" type="noConversion"/>
  </si>
  <si>
    <t>듀얼소드 마스터리 스킬은 x랭크까지만 랭크업 가능해야 함</t>
    <phoneticPr fontId="1" type="noConversion"/>
  </si>
  <si>
    <t>10 레벨이상 캐릭터로 경갑 숙련 스킬북을 구매 후 해당 스킬을 배울 수 있어야 함</t>
    <phoneticPr fontId="1" type="noConversion"/>
  </si>
  <si>
    <t>경갑 숙련 스킬은 x랭크까지만 랭크업 가능해야 함</t>
    <phoneticPr fontId="1" type="noConversion"/>
  </si>
  <si>
    <t>10 레벨이상 캐릭터로 중갑 숙련 스킬북을 구매 후 해당 스킬을 배울 수 있어야 함</t>
    <phoneticPr fontId="1" type="noConversion"/>
  </si>
  <si>
    <t>중갑 숙련 스킬은 x랭크까지만 랭크업 가능해야 함</t>
    <phoneticPr fontId="1" type="noConversion"/>
  </si>
  <si>
    <t>14 레벨이상 캐릭터로 지능 계발 스킬북을 구매 후 해당 스킬을 배울 수 있어야 함</t>
    <phoneticPr fontId="1" type="noConversion"/>
  </si>
  <si>
    <t>지능 계발 스킬은 x랭크까지만 랭크업 가능해야 함</t>
    <phoneticPr fontId="1" type="noConversion"/>
  </si>
  <si>
    <t>14 레벨이상 캐릭터로 완력 훈련 스킬북을 구매 후 해당 스킬을 배울 수 있어야 함</t>
    <phoneticPr fontId="1" type="noConversion"/>
  </si>
  <si>
    <t>완력 훈련 스킬은 x랭크까지만 랭크업 가능해야 함</t>
    <phoneticPr fontId="1" type="noConversion"/>
  </si>
  <si>
    <t>18 레벨이상 캐릭터로 컴뱃 마스터리 스킬북을 구매 후 해당 스킬을 배울 수 있어야 함</t>
    <phoneticPr fontId="1" type="noConversion"/>
  </si>
  <si>
    <t>컴뱃 마스터리 스킬은 x랭크까지만 랭크업 가능해야 함</t>
    <phoneticPr fontId="1" type="noConversion"/>
  </si>
  <si>
    <t>18 레벨이상 캐릭터로 디펜스 스킬북을 구매 후 해당 스킬을 배울 수 있어야 함</t>
    <phoneticPr fontId="1" type="noConversion"/>
  </si>
  <si>
    <t>디펜스 스킬은 x랭크까지만 랭크업 가능해야 함</t>
    <phoneticPr fontId="1" type="noConversion"/>
  </si>
  <si>
    <t>18 레벨이상 캐릭터로 스매시: 거트 스팅어 스킬북을 구매 후 해당 스킬을 배울 수 있어야 함</t>
    <phoneticPr fontId="1" type="noConversion"/>
  </si>
  <si>
    <t>스매시: 거트 스팅어 스킬은 x랭크까지만 랭크업 가능해야 함</t>
    <phoneticPr fontId="1" type="noConversion"/>
  </si>
  <si>
    <t>22 레벨이상 캐릭터로 민첩 훈련 스킬북을 구매 후 해당 스킬을 배울 수 있어야 함</t>
    <phoneticPr fontId="1" type="noConversion"/>
  </si>
  <si>
    <t>민첩 훈련 스킬은 x랭크까지만 랭크업 가능해야 함</t>
    <phoneticPr fontId="1" type="noConversion"/>
  </si>
  <si>
    <t>22 레벨이상 캐릭터로 스매시 마스터리 스킬북을 구매 후 해당 스킬을 배울 수 있어야 함</t>
    <phoneticPr fontId="1" type="noConversion"/>
  </si>
  <si>
    <t>스매시 마스터리 스킬은 x랭크까지만 랭크업 가능해야 함</t>
    <phoneticPr fontId="1" type="noConversion"/>
  </si>
  <si>
    <t>22 레벨이상 캐릭터로 근성 훈련 스킬북을 구매 후 해당 스킬을 배울 수 있어야 함</t>
    <phoneticPr fontId="1" type="noConversion"/>
  </si>
  <si>
    <t>근성 훈련 스킬은 x랭크까지만 랭크업 가능해야 함</t>
    <phoneticPr fontId="1" type="noConversion"/>
  </si>
  <si>
    <t>24 레벨이상 캐릭터로 더블 크레센트 스킬북을 구매 후 해당 스킬을 배울 수 있어야 함</t>
    <phoneticPr fontId="1" type="noConversion"/>
  </si>
  <si>
    <t>더블 크레센트 스킬은 x랭크까지만 랭크업 가능해야 함</t>
    <phoneticPr fontId="1" type="noConversion"/>
  </si>
  <si>
    <t>26 레벨이상 캐릭터로 전투 호흡 스킬북을 구매 후 해당 스킬을 배울 수 있어야 함</t>
    <phoneticPr fontId="1" type="noConversion"/>
  </si>
  <si>
    <t>전투 호흡 스킬은 x랭크까지만 랭크업 가능해야 함</t>
    <phoneticPr fontId="1" type="noConversion"/>
  </si>
  <si>
    <t>26 레벨이상 캐릭터로 스톤 스킨 스킬북을 구매 후 해당 스킬을 배울 수 있어야 함</t>
    <phoneticPr fontId="1" type="noConversion"/>
  </si>
  <si>
    <t>스톤 스킨 스킬은 x랭크까지만 랭크업 가능해야 함</t>
    <phoneticPr fontId="1" type="noConversion"/>
  </si>
  <si>
    <t>30 레벨이상 캐릭터로 생명력 스킬북을 구매 후 해당 스킬을 배울 수 있어야 함</t>
    <phoneticPr fontId="1" type="noConversion"/>
  </si>
  <si>
    <t>생명력 스킬은 x랭크까지만 랭크업 가능해야 함</t>
    <phoneticPr fontId="1" type="noConversion"/>
  </si>
  <si>
    <t>30 레벨이상 캐릭터로 플레이트 숙련 스킬북을 구매 후 해당 스킬을 배울 수 있어야 함</t>
    <phoneticPr fontId="1" type="noConversion"/>
  </si>
  <si>
    <t>플레이트 숙련 스킬은 x랭크까지만 랭크업 가능해야 함</t>
    <phoneticPr fontId="1" type="noConversion"/>
  </si>
  <si>
    <t>34 레벨이상 캐릭터로 무게 견디기 스킬북을 구매 후 해당 스킬을 배울 수 있어야 함</t>
    <phoneticPr fontId="1" type="noConversion"/>
  </si>
  <si>
    <t>무게 견디기 스킬은 x랭크까지만 랭크업 가능해야 함</t>
    <phoneticPr fontId="1" type="noConversion"/>
  </si>
  <si>
    <t>34 레벨이상 캐릭터로 듀얼스피어: 문 스플리터 스킬북을 구매 후 해당 스킬을 배울 수 있어야 함</t>
    <phoneticPr fontId="1" type="noConversion"/>
  </si>
  <si>
    <t>듀얼스피어: 문 스플리터 스킬은 x랭크까지만 랭크업 가능해야 함</t>
    <phoneticPr fontId="1" type="noConversion"/>
  </si>
  <si>
    <t>38 레벨이상 캐릭터로 스태미나 마스터리 스킬북을 구매 후 해당 스킬을 배울 수 있어야 함</t>
    <phoneticPr fontId="1" type="noConversion"/>
  </si>
  <si>
    <t>스태미나 마스터리 스킬은 x랭크까지만 랭크업 가능해야 함</t>
    <phoneticPr fontId="1" type="noConversion"/>
  </si>
  <si>
    <t>38 레벨이상 캐릭터로 SP: 슬래싱 하이 스킬북을 구매 후 해당 스킬을 배울 수 있어야 함</t>
    <phoneticPr fontId="1" type="noConversion"/>
  </si>
  <si>
    <t>SP: 슬래싱 하이 스킬은 x랭크까지만 랭크업 가능해야 함</t>
    <phoneticPr fontId="1" type="noConversion"/>
  </si>
  <si>
    <t>42 레벨이상 캐릭터로 생명력 포션 숙련 스킬북을 구매 후 해당 스킬을 배울 수 있어야 함</t>
    <phoneticPr fontId="1" type="noConversion"/>
  </si>
  <si>
    <t>생명력 포션 숙련 스킬은 x랭크까지만 랭크업 가능해야 함</t>
    <phoneticPr fontId="1" type="noConversion"/>
  </si>
  <si>
    <t>52 레벨이상 캐릭터로 SP: 퓨리 No.7 스킬북을 구매 후 해당 스킬을 배울 수 있어야 함</t>
    <phoneticPr fontId="1" type="noConversion"/>
  </si>
  <si>
    <t>SP: 퓨리 No.7 스킬은 x랭크까지만 랭크업 가능해야 함</t>
    <phoneticPr fontId="1" type="noConversion"/>
  </si>
  <si>
    <t>사용</t>
    <phoneticPr fontId="1" type="noConversion"/>
  </si>
  <si>
    <t>천옷 숙련 스킬 확인</t>
  </si>
  <si>
    <t>듀얼소드 마스터리 스킬 확인</t>
  </si>
  <si>
    <t>경갑 숙련 스킬 확인</t>
  </si>
  <si>
    <t>중갑 숙련 스킬 확인</t>
  </si>
  <si>
    <t>지능 계발 스킬 확인</t>
  </si>
  <si>
    <t>완력 훈련 스킬 확인</t>
  </si>
  <si>
    <t>컴뱃 마스터리 스킬 확인</t>
  </si>
  <si>
    <t>디펜스 스킬 확인</t>
  </si>
  <si>
    <t>스매시: 거트 스팅어 스킬 확인</t>
  </si>
  <si>
    <t>민첩 훈련 스킬 확인</t>
  </si>
  <si>
    <t>스매시 마스터리 스킬 확인</t>
  </si>
  <si>
    <t>근성 훈련 스킬 확인</t>
  </si>
  <si>
    <t>더블 크레센트 스킬 확인</t>
  </si>
  <si>
    <t>전투 호흡 스킬 확인</t>
  </si>
  <si>
    <t>스톤 스킨 스킬 확인</t>
  </si>
  <si>
    <t>생명력 스킬 확인</t>
  </si>
  <si>
    <t>플레이트 숙련 스킬 확인</t>
  </si>
  <si>
    <t>무게 견디기 스킬 확인</t>
  </si>
  <si>
    <t>듀얼스피어: 문 스플리터 스킬 확인</t>
  </si>
  <si>
    <t>스태미나 마스터리 스킬 확인</t>
  </si>
  <si>
    <t>SP: 슬래싱 하이 스킬 확인</t>
  </si>
  <si>
    <t>생명력 포션 숙련 스킬 확인</t>
  </si>
  <si>
    <t>SP: 퓨리 No.7 스킬 확인</t>
  </si>
  <si>
    <t>10 레벨이상 캐릭터로 롱소드 마스터리 스킬북을 구매 후 해당 스킬을 배울 수 있어야 함</t>
    <phoneticPr fontId="1" type="noConversion"/>
  </si>
  <si>
    <t>롱소드 마스터리 스킬은 x랭크까지만 랭크업 가능해야 함</t>
    <phoneticPr fontId="1" type="noConversion"/>
  </si>
  <si>
    <t>18 레벨이상 캐릭터로 스매시: 스파이크 로즈 스킬북을 구매 후 해당 스킬을 배울 수 있어야 함</t>
    <phoneticPr fontId="1" type="noConversion"/>
  </si>
  <si>
    <t>스매시: 스파이크 로즈 스킬은 x랭크까지만 랭크업 가능해야 함</t>
    <phoneticPr fontId="1" type="noConversion"/>
  </si>
  <si>
    <t>24 레벨이상 캐릭터로 롱해머: 버터플라이 스윙 스킬북을 구매 후 해당 스킬을 배울 수 있어야 함</t>
    <phoneticPr fontId="1" type="noConversion"/>
  </si>
  <si>
    <t>롱해머: 버터플라이 스윙 스킬은 x랭크까지만 랭크업 가능해야 함</t>
    <phoneticPr fontId="1" type="noConversion"/>
  </si>
  <si>
    <t>24 레벨이상 캐릭터로 롱해머: 스티그마 해머 스킬북을 구매 후 해당 스킬을 배울 수 있어야 함</t>
    <phoneticPr fontId="1" type="noConversion"/>
  </si>
  <si>
    <t>롱해머: 스티그마 해머 스킬은 x랭크까지만 랭크업 가능해야 함</t>
    <phoneticPr fontId="1" type="noConversion"/>
  </si>
  <si>
    <t>30 레벨이상 캐릭터로 다운 카운터 스킬북을 구매 후 해당 스킬을 배울 수 있어야 함</t>
    <phoneticPr fontId="1" type="noConversion"/>
  </si>
  <si>
    <t>다운 카운터 스킬은 x랭크까지만 랭크업 가능해야 함</t>
    <phoneticPr fontId="1" type="noConversion"/>
  </si>
  <si>
    <t>34 레벨이상 캐릭터로 롱해머: 하니 비 스팅 스킬북을 구매 후 해당 스킬을 배울 수 있어야 함</t>
    <phoneticPr fontId="1" type="noConversion"/>
  </si>
  <si>
    <t>롱해머: 하니 비 스팅 스킬은 x랭크까지만 랭크업 가능해야 함</t>
    <phoneticPr fontId="1" type="noConversion"/>
  </si>
  <si>
    <t>38 레벨이상 캐릭터로 SP: 방패 재생 스킬북을 구매 후 해당 스킬을 배울 수 있어야 함</t>
    <phoneticPr fontId="1" type="noConversion"/>
  </si>
  <si>
    <t>SP: 방패 재생 스킬은 x랭크까지만 랭크업 가능해야 함</t>
    <phoneticPr fontId="1" type="noConversion"/>
  </si>
  <si>
    <t>48 레벨이상 캐릭터로 헤비스탠더 카운터 스킬북을 구매 후 해당 스킬을 배울 수 있어야 함</t>
    <phoneticPr fontId="1" type="noConversion"/>
  </si>
  <si>
    <t>헤비스탠더 카운터 스킬은 x랭크까지만 랭크업 가능해야 함</t>
    <phoneticPr fontId="1" type="noConversion"/>
  </si>
  <si>
    <t>52 레벨이상 캐릭터로 SP: 방패 돌진 스킬북을 구매 후 해당 스킬을 배울 수 있어야 함</t>
    <phoneticPr fontId="1" type="noConversion"/>
  </si>
  <si>
    <t>SP: 방패 돌진 스킬은 x랭크까지만 랭크업 가능해야 함</t>
    <phoneticPr fontId="1" type="noConversion"/>
  </si>
  <si>
    <t>천옷 숙련 스킬 확인</t>
    <phoneticPr fontId="1" type="noConversion"/>
  </si>
  <si>
    <t>롱소드 마스터리 스킬 확인</t>
  </si>
  <si>
    <t>스매시: 스파이크 로즈 스킬 확인</t>
  </si>
  <si>
    <t>롱해머: 버터플라이 스윙 스킬 확인</t>
  </si>
  <si>
    <t>롱해머: 스티그마 해머 스킬 확인</t>
  </si>
  <si>
    <t>다운 카운터 스킬 확인</t>
  </si>
  <si>
    <t>롱해머: 하니 비 스팅 스킬 확인</t>
  </si>
  <si>
    <t>SP: 방패 재생 스킬 확인</t>
  </si>
  <si>
    <t>헤비스탠더 카운터 스킬 확인</t>
  </si>
  <si>
    <t>SP: 방패 돌진 스킬 확인</t>
  </si>
  <si>
    <t>!</t>
    <phoneticPr fontId="1" type="noConversion"/>
  </si>
  <si>
    <t>10 레벨이상 캐릭터로 스태프 마스터리 스킬북을 구매 후 해당 스킬을 배울 수 있어야 함</t>
    <phoneticPr fontId="1" type="noConversion"/>
  </si>
  <si>
    <t>스태프 마스터리 스킬은 x랭크까지만 랭크업 가능해야 함</t>
    <phoneticPr fontId="1" type="noConversion"/>
  </si>
  <si>
    <t>18 레벨이상 캐릭터로 플라잉 스패로우 스킬북을 구매 후 해당 스킬을 배울 수 있어야 함</t>
    <phoneticPr fontId="1" type="noConversion"/>
  </si>
  <si>
    <t>플라잉 스패로우 스킬은 x랭크까지만 랭크업 가능해야 함</t>
    <phoneticPr fontId="1" type="noConversion"/>
  </si>
  <si>
    <t>24 레벨이상 캐릭터로 이글탈론 스킬북을 구매 후 해당 스킬을 배울 수 있어야 함</t>
    <phoneticPr fontId="1" type="noConversion"/>
  </si>
  <si>
    <t>이글탈론 스킬은 x랭크까지만 랭크업 가능해야 함</t>
    <phoneticPr fontId="1" type="noConversion"/>
  </si>
  <si>
    <t>24 레벨이상 캐릭터로 배틀사이드: 블링크 스킬북을 구매 후 해당 스킬을 배울 수 있어야 함</t>
    <phoneticPr fontId="1" type="noConversion"/>
  </si>
  <si>
    <t>배틀사이드: 블링크 스킬은 x랭크까지만 랭크업 가능해야 함</t>
    <phoneticPr fontId="1" type="noConversion"/>
  </si>
  <si>
    <t>24 레벨이상 캐릭터로 배틀사이드: 라이프 스틸 스킬북을 구매 후 해당 스킬을 배울 수 있어야 함</t>
    <phoneticPr fontId="1" type="noConversion"/>
  </si>
  <si>
    <t>배틀사이드: 라이프 스틸 스킬은 x랭크까지만 랭크업 가능해야 함</t>
    <phoneticPr fontId="1" type="noConversion"/>
  </si>
  <si>
    <t>24 레벨이상 캐릭터로 배틀사이드: 스피릿 바인드 스킬북을 구매 후 해당 스킬을 배울 수 있어야 함</t>
    <phoneticPr fontId="1" type="noConversion"/>
  </si>
  <si>
    <t>배틀사이드: 스피릿 바인드 스킬은 x랭크까지만 랭크업 가능해야 함</t>
    <phoneticPr fontId="1" type="noConversion"/>
  </si>
  <si>
    <t>30 레벨이상 캐릭터로 머큐리 바인더 스킬북을 구매 후 해당 스킬을 배울 수 있어야 함</t>
    <phoneticPr fontId="1" type="noConversion"/>
  </si>
  <si>
    <t>머큐리 바인더 스킬은 x랭크까지만 랭크업 가능해야 함</t>
    <phoneticPr fontId="1" type="noConversion"/>
  </si>
  <si>
    <t>30 레벨이상 캐릭터로 SP: 블라인드 애로우 스킬북을 구매 후 해당 스킬을 배울 수 있어야 함</t>
    <phoneticPr fontId="1" type="noConversion"/>
  </si>
  <si>
    <t>SP: 블라인드 애로우 스킬은 x랭크까지만 랭크업 가능해야 함</t>
    <phoneticPr fontId="1" type="noConversion"/>
  </si>
  <si>
    <t>32 레벨이상 캐릭터로 배틀사이드: 데스 레이블 스킬북을 구매 후 해당 스킬을 배울 수 있어야 함</t>
    <phoneticPr fontId="1" type="noConversion"/>
  </si>
  <si>
    <t>배틀사이드: 데스 레이블 스킬은 x랭크까지만 랭크업 가능해야 함</t>
    <phoneticPr fontId="1" type="noConversion"/>
  </si>
  <si>
    <t>34 레벨이상 캐릭터로 SP: 터틀 레그 스킬북을 구매 후 해당 스킬을 배울 수 있어야 함</t>
    <phoneticPr fontId="1" type="noConversion"/>
  </si>
  <si>
    <t>SP: 터틀 레그 스킬은 x랭크까지만 랭크업 가능해야 함</t>
    <phoneticPr fontId="1" type="noConversion"/>
  </si>
  <si>
    <t>36 레벨이상 캐릭터로 SP: 인세인 리퍼 스킬북을 구매 후 해당 스킬을 배울 수 있어야 함</t>
    <phoneticPr fontId="1" type="noConversion"/>
  </si>
  <si>
    <t>SP: 인세인 리퍼 스킬은 x랭크까지만 랭크업 가능해야 함</t>
    <phoneticPr fontId="1" type="noConversion"/>
  </si>
  <si>
    <t>40 레벨이상 캐릭터로 배틀사이드: 블러디 스레드 스킬북을 구매 후 해당 스킬을 배울 수 있어야 함</t>
    <phoneticPr fontId="1" type="noConversion"/>
  </si>
  <si>
    <t>배틀사이드: 블러디 스레드 스킬은 x랭크까지만 랭크업 가능해야 함</t>
    <phoneticPr fontId="1" type="noConversion"/>
  </si>
  <si>
    <t>42 레벨이상 캐릭터로 골렘 마스터리 스킬북을 구매 후 해당 스킬을 배울 수 있어야 함</t>
    <phoneticPr fontId="1" type="noConversion"/>
  </si>
  <si>
    <t>골렘 마스터리 스킬은 x랭크까지만 랭크업 가능해야 함</t>
    <phoneticPr fontId="1" type="noConversion"/>
  </si>
  <si>
    <t>52 레벨이상 캐릭터로 SP: 중력 역전 스킬북을 구매 후 해당 스킬을 배울 수 있어야 함</t>
    <phoneticPr fontId="1" type="noConversion"/>
  </si>
  <si>
    <t>SP: 중력 역전 스킬은 x랭크까지만 랭크업 가능해야 함</t>
    <phoneticPr fontId="1" type="noConversion"/>
  </si>
  <si>
    <t>경갑 숙련 스킬 확인</t>
    <phoneticPr fontId="1" type="noConversion"/>
  </si>
  <si>
    <t>중갑 숙련 스킬 확인</t>
    <phoneticPr fontId="1" type="noConversion"/>
  </si>
  <si>
    <t>스태프 마스터리 스킬 확인</t>
    <phoneticPr fontId="1" type="noConversion"/>
  </si>
  <si>
    <t>지능 계발 스킬 확인</t>
    <phoneticPr fontId="1" type="noConversion"/>
  </si>
  <si>
    <t>완력 훈련 스킬 확인</t>
    <phoneticPr fontId="1" type="noConversion"/>
  </si>
  <si>
    <t>컴뱃 마스터리 스킬 확인</t>
    <phoneticPr fontId="1" type="noConversion"/>
  </si>
  <si>
    <t>디펜스 스킬 확인</t>
    <phoneticPr fontId="1" type="noConversion"/>
  </si>
  <si>
    <t>플라잉 스패로우 스킬 확인</t>
    <phoneticPr fontId="1" type="noConversion"/>
  </si>
  <si>
    <t>민첩 훈련 스킬 확인</t>
    <phoneticPr fontId="1" type="noConversion"/>
  </si>
  <si>
    <t>근성 훈련 스킬 확인</t>
    <phoneticPr fontId="1" type="noConversion"/>
  </si>
  <si>
    <t>스매시 마스터리 스킬 확인</t>
    <phoneticPr fontId="1" type="noConversion"/>
  </si>
  <si>
    <t>이글탈론 스킬 확인</t>
    <phoneticPr fontId="1" type="noConversion"/>
  </si>
  <si>
    <t>배틀사이드: 블링크 스킬 확인</t>
    <phoneticPr fontId="1" type="noConversion"/>
  </si>
  <si>
    <t>배틀사이드: 라이프 스틸 스킬 확인</t>
    <phoneticPr fontId="1" type="noConversion"/>
  </si>
  <si>
    <t>배틀사이드: 스피릿 바인드 스킬 확인</t>
    <phoneticPr fontId="1" type="noConversion"/>
  </si>
  <si>
    <t>스톤 스킨 스킬 확인</t>
    <phoneticPr fontId="1" type="noConversion"/>
  </si>
  <si>
    <t>머큐리 바인더 스킬 확인</t>
    <phoneticPr fontId="1" type="noConversion"/>
  </si>
  <si>
    <t>SP: 블라인드 애로우 스킬 확인</t>
    <phoneticPr fontId="1" type="noConversion"/>
  </si>
  <si>
    <t>생명력 스킬 확인</t>
    <phoneticPr fontId="1" type="noConversion"/>
  </si>
  <si>
    <t>플레이트 숙련 스킬 확인</t>
    <phoneticPr fontId="1" type="noConversion"/>
  </si>
  <si>
    <t>배틀사이드: 데스 레이블 스킬 확인</t>
    <phoneticPr fontId="1" type="noConversion"/>
  </si>
  <si>
    <t>SP: 터틀 레그 스킬 확인</t>
    <phoneticPr fontId="1" type="noConversion"/>
  </si>
  <si>
    <t>무게 견디기 스킬 확인</t>
    <phoneticPr fontId="1" type="noConversion"/>
  </si>
  <si>
    <t>SP: 인세인 리퍼 스킬 확인</t>
    <phoneticPr fontId="1" type="noConversion"/>
  </si>
  <si>
    <t>배틀사이드: 블러디 스레드 스킬 확인</t>
    <phoneticPr fontId="1" type="noConversion"/>
  </si>
  <si>
    <t>골렘 마스터리 스킬 확인</t>
    <phoneticPr fontId="1" type="noConversion"/>
  </si>
  <si>
    <t>생명력 포션 숙련 스킬 확인</t>
    <phoneticPr fontId="1" type="noConversion"/>
  </si>
  <si>
    <t>SP: 중력 역전 스킬 확인</t>
    <phoneticPr fontId="1" type="noConversion"/>
  </si>
  <si>
    <t>10 레벨이상 캐릭터로 배틀필러 마스터리 스킬북을 구매 후 해당 스킬을 배울 수 있어야 함</t>
    <phoneticPr fontId="1" type="noConversion"/>
  </si>
  <si>
    <t>배틀필러 마스터리 스킬은 x랭크까지만 랭크업 가능해야 함</t>
    <phoneticPr fontId="1" type="noConversion"/>
  </si>
  <si>
    <t>15 레벨이상 캐릭터로 전투 돌진 스킬북을 구매 후 해당 스킬을 배울 수 있어야 함</t>
    <phoneticPr fontId="1" type="noConversion"/>
  </si>
  <si>
    <t>전투 돌진 스킬은 x랭크까지만 랭크업 가능해야 함</t>
    <phoneticPr fontId="1" type="noConversion"/>
  </si>
  <si>
    <t>18 레벨이상 캐릭터로 잡기 훈련 스킬북을 구매 후 해당 스킬을 배울 수 있어야 함</t>
    <phoneticPr fontId="1" type="noConversion"/>
  </si>
  <si>
    <t>잡기 훈련 스킬은 x랭크까지만 랭크업 가능해야 함</t>
    <phoneticPr fontId="1" type="noConversion"/>
  </si>
  <si>
    <t>24 레벨이상 캐릭터로 기둥 던지기 스킬북을 구매 후 해당 스킬을 배울 수 있어야 함</t>
    <phoneticPr fontId="1" type="noConversion"/>
  </si>
  <si>
    <t>기둥 던지기 스킬은 x랭크까지만 랭크업 가능해야 함</t>
    <phoneticPr fontId="1" type="noConversion"/>
  </si>
  <si>
    <t>24 레벨이상 캐릭터로 맨손 전투 스킬북을 구매 후 해당 스킬을 배울 수 있어야 함</t>
    <phoneticPr fontId="1" type="noConversion"/>
  </si>
  <si>
    <t>맨손 전투 스킬은 x랭크까지만 랭크업 가능해야 함</t>
    <phoneticPr fontId="1" type="noConversion"/>
  </si>
  <si>
    <t>30 레벨이상 캐릭터로 SP: 돌개바람 스킬북을 구매 후 해당 스킬을 배울 수 있어야 함</t>
    <phoneticPr fontId="1" type="noConversion"/>
  </si>
  <si>
    <t>SP: 돌개바람 스킬은 x랭크까지만 랭크업 가능해야 함</t>
    <phoneticPr fontId="1" type="noConversion"/>
  </si>
  <si>
    <t>30 레벨이상 캐릭터로 SP: 하울링 스킬북을 구매 후 해당 스킬을 배울 수 있어야 함</t>
    <phoneticPr fontId="1" type="noConversion"/>
  </si>
  <si>
    <t>SP: 하울링 스킬은 x랭크까지만 랭크업 가능해야 함</t>
    <phoneticPr fontId="1" type="noConversion"/>
  </si>
  <si>
    <t>42 레벨이상 캐릭터로 워 스톰프 스킬북을 구매 후 해당 스킬을 배울 수 있어야 함</t>
    <phoneticPr fontId="1" type="noConversion"/>
  </si>
  <si>
    <t>워 스톰프 스킬은 x랭크까지만 랭크업 가능해야 함</t>
    <phoneticPr fontId="1" type="noConversion"/>
  </si>
  <si>
    <t>52 레벨이상 캐릭터로 SP: 어스퀘이크 스킬북을 구매 후 해당 스킬을 배울 수 있어야 함</t>
    <phoneticPr fontId="1" type="noConversion"/>
  </si>
  <si>
    <t>SP: 어스퀘이크 스킬은 x랭크까지만 랭크업 가능해야 함</t>
    <phoneticPr fontId="1" type="noConversion"/>
  </si>
  <si>
    <t>배틀필러 마스터리 스킬 확인</t>
  </si>
  <si>
    <t>전투 돌진 스킬 확인</t>
  </si>
  <si>
    <t>잡기 훈련 스킬 확인</t>
  </si>
  <si>
    <t>기둥 던지기 스킬 확인</t>
  </si>
  <si>
    <t>맨손 전투 스킬 확인</t>
  </si>
  <si>
    <t>SP: 돌개바람 스킬 확인</t>
  </si>
  <si>
    <t>SP: 하울링 스킬 확인</t>
  </si>
  <si>
    <t>워 스톰프 스킬 확인</t>
  </si>
  <si>
    <t>SP: 어스퀘이크 스킬 확인</t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</si>
</sst>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9" tint="-0.249977111117893"/>
      <name val="맑은 고딕"/>
      <family val="3"/>
      <charset val="129"/>
      <scheme val="minor"/>
    </font>
    <font>
      <b/>
      <sz val="10"/>
      <color theme="4" tint="-0.24997711111789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10" fontId="2" fillId="0" borderId="1" xfId="0" applyNumberFormat="1" applyFont="1" applyBorder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9" fontId="2" fillId="5" borderId="1" xfId="0" applyNumberFormat="1" applyFont="1" applyFill="1" applyBorder="1">
      <alignment vertical="center"/>
    </xf>
    <xf numFmtId="9" fontId="2" fillId="5" borderId="0" xfId="0" applyNumberFormat="1" applyFont="1" applyFill="1">
      <alignment vertical="center"/>
    </xf>
    <xf numFmtId="0" fontId="2" fillId="5" borderId="1" xfId="0" applyFont="1" applyFill="1" applyBorder="1">
      <alignment vertical="center"/>
    </xf>
    <xf numFmtId="10" fontId="2" fillId="5" borderId="1" xfId="0" applyNumberFormat="1" applyFont="1" applyFill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>
      <alignment vertical="center"/>
    </xf>
    <xf numFmtId="0" fontId="12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13" fillId="5" borderId="0" xfId="0" applyFont="1" applyFill="1" applyBorder="1">
      <alignment vertical="center"/>
    </xf>
    <xf numFmtId="0" fontId="9" fillId="5" borderId="0" xfId="0" applyFont="1" applyFill="1" applyBorder="1" applyAlignment="1">
      <alignment vertical="center"/>
    </xf>
    <xf numFmtId="0" fontId="8" fillId="7" borderId="0" xfId="0" applyFont="1" applyFill="1" applyBorder="1">
      <alignment vertical="center"/>
    </xf>
    <xf numFmtId="0" fontId="2" fillId="5" borderId="12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2" fillId="5" borderId="14" xfId="0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5" borderId="0" xfId="0" applyFont="1" applyFill="1" applyBorder="1" applyAlignment="1">
      <alignment horizontal="center" vertical="center"/>
    </xf>
    <xf numFmtId="0" fontId="2" fillId="5" borderId="17" xfId="0" applyFont="1" applyFill="1" applyBorder="1">
      <alignment vertical="center"/>
    </xf>
    <xf numFmtId="0" fontId="2" fillId="5" borderId="18" xfId="0" applyFont="1" applyFill="1" applyBorder="1">
      <alignment vertical="center"/>
    </xf>
    <xf numFmtId="0" fontId="2" fillId="5" borderId="19" xfId="0" applyFont="1" applyFill="1" applyBorder="1">
      <alignment vertical="center"/>
    </xf>
    <xf numFmtId="0" fontId="0" fillId="5" borderId="0" xfId="0" applyFill="1">
      <alignment vertical="center"/>
    </xf>
    <xf numFmtId="0" fontId="6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clustered"/>
        <c:ser>
          <c:idx val="1"/>
          <c:order val="1"/>
          <c:tx>
            <c:v>버그케이스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[0]!버전_스킬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[0]!버그케이스_스킬</c:f>
              <c:numCache>
                <c:formatCode>General</c:formatCode>
                <c:ptCount val="2"/>
                <c:pt idx="0">
                  <c:v>452</c:v>
                </c:pt>
                <c:pt idx="1">
                  <c:v>295</c:v>
                </c:pt>
              </c:numCache>
            </c:numRef>
          </c:val>
        </c:ser>
        <c:gapWidth val="350"/>
        <c:axId val="86051072"/>
        <c:axId val="86049536"/>
      </c:barChart>
      <c:lineChart>
        <c:grouping val="standard"/>
        <c:ser>
          <c:idx val="0"/>
          <c:order val="0"/>
          <c:tx>
            <c:v>문제발생률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rgbClr val="F79646">
                  <a:lumMod val="75000"/>
                </a:srgb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[0]!버전_스킬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[0]!문제발생율_스킬</c:f>
              <c:numCache>
                <c:formatCode>0%</c:formatCode>
                <c:ptCount val="2"/>
                <c:pt idx="0">
                  <c:v>0.38124999999999998</c:v>
                </c:pt>
                <c:pt idx="1">
                  <c:v>0.23636363636363636</c:v>
                </c:pt>
              </c:numCache>
            </c:numRef>
          </c:val>
        </c:ser>
        <c:marker val="1"/>
        <c:axId val="85759488"/>
        <c:axId val="85761024"/>
      </c:lineChart>
      <c:catAx>
        <c:axId val="85759488"/>
        <c:scaling>
          <c:orientation val="minMax"/>
        </c:scaling>
        <c:axPos val="b"/>
        <c:numFmt formatCode="General" sourceLinked="1"/>
        <c:tickLblPos val="nextTo"/>
        <c:crossAx val="85761024"/>
        <c:crosses val="autoZero"/>
        <c:auto val="1"/>
        <c:lblAlgn val="ctr"/>
        <c:lblOffset val="100"/>
      </c:catAx>
      <c:valAx>
        <c:axId val="85761024"/>
        <c:scaling>
          <c:orientation val="minMax"/>
        </c:scaling>
        <c:axPos val="l"/>
        <c:majorGridlines/>
        <c:numFmt formatCode="0%" sourceLinked="1"/>
        <c:tickLblPos val="nextTo"/>
        <c:crossAx val="85759488"/>
        <c:crosses val="autoZero"/>
        <c:crossBetween val="between"/>
      </c:valAx>
      <c:valAx>
        <c:axId val="86049536"/>
        <c:scaling>
          <c:orientation val="minMax"/>
        </c:scaling>
        <c:axPos val="r"/>
        <c:numFmt formatCode="General" sourceLinked="1"/>
        <c:tickLblPos val="nextTo"/>
        <c:crossAx val="86051072"/>
        <c:crosses val="max"/>
        <c:crossBetween val="between"/>
      </c:valAx>
      <c:catAx>
        <c:axId val="86051072"/>
        <c:scaling>
          <c:orientation val="minMax"/>
        </c:scaling>
        <c:delete val="1"/>
        <c:axPos val="b"/>
        <c:numFmt formatCode="General" sourceLinked="1"/>
        <c:tickLblPos val="none"/>
        <c:crossAx val="8604953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10</xdr:col>
      <xdr:colOff>800099</xdr:colOff>
      <xdr:row>35</xdr:row>
      <xdr:rowOff>9527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workbookViewId="0"/>
  </sheetViews>
  <sheetFormatPr defaultRowHeight="13.5"/>
  <cols>
    <col min="1" max="2" width="3.625" style="8" customWidth="1"/>
    <col min="3" max="11" width="10.625" style="8" customWidth="1"/>
    <col min="12" max="12" width="3.625" style="8" customWidth="1"/>
    <col min="13" max="16384" width="9" style="8"/>
  </cols>
  <sheetData>
    <row r="1" spans="2:12" ht="14.25" thickBot="1"/>
    <row r="2" spans="2:12"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2:12">
      <c r="B3" s="39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2:12">
      <c r="B4" s="39"/>
      <c r="C4" s="40"/>
      <c r="D4" s="40"/>
      <c r="E4" s="40"/>
      <c r="F4" s="40"/>
      <c r="G4" s="40"/>
      <c r="H4" s="40"/>
      <c r="I4" s="40"/>
      <c r="J4" s="29" t="s">
        <v>52</v>
      </c>
      <c r="K4" s="29">
        <f>COUNTA(통계!$2:$2)-1</f>
        <v>2</v>
      </c>
      <c r="L4" s="41"/>
    </row>
    <row r="5" spans="2:12" ht="30" customHeight="1">
      <c r="B5" s="39"/>
      <c r="C5" s="52" t="s">
        <v>35</v>
      </c>
      <c r="D5" s="52"/>
      <c r="E5" s="52"/>
      <c r="F5" s="52"/>
      <c r="G5" s="52"/>
      <c r="H5" s="52"/>
      <c r="I5" s="52"/>
      <c r="J5" s="52"/>
      <c r="K5" s="52"/>
      <c r="L5" s="41"/>
    </row>
    <row r="6" spans="2:12">
      <c r="B6" s="39"/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2:12">
      <c r="B7" s="39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2:12" ht="14.25" thickBot="1">
      <c r="B8" s="39"/>
      <c r="C8" s="40"/>
      <c r="D8" s="40"/>
      <c r="E8" s="40"/>
      <c r="F8" s="40"/>
      <c r="G8" s="40"/>
      <c r="H8" s="40"/>
      <c r="I8" s="40"/>
      <c r="J8" s="40" t="s">
        <v>13</v>
      </c>
      <c r="K8" s="42" t="str">
        <f ca="1">OFFSET(통계!D2,0,COUNTA(통계!$2:$2)-2,1,1)</f>
        <v>Kor.2</v>
      </c>
      <c r="L8" s="41"/>
    </row>
    <row r="9" spans="2:12" ht="60" customHeight="1" thickBot="1">
      <c r="B9" s="39"/>
      <c r="C9" s="27" t="s">
        <v>36</v>
      </c>
      <c r="D9" s="53">
        <f ca="1">OFFSET(통계!D5,0,COUNTA(통계!$5:$5)-2,1,1)</f>
        <v>0.23636363636363636</v>
      </c>
      <c r="E9" s="54"/>
      <c r="F9" s="28" t="s">
        <v>37</v>
      </c>
      <c r="G9" s="53">
        <f ca="1">OFFSET(통계!D3,0,COUNTA(통계!$3:$3)-2,1,1)</f>
        <v>0.97922848664688422</v>
      </c>
      <c r="H9" s="54"/>
      <c r="I9" s="27" t="s">
        <v>38</v>
      </c>
      <c r="J9" s="53">
        <f ca="1">OFFSET(통계!D4,0,COUNTA(통계!$4:$4)-2,1,1)</f>
        <v>5.637982195845697E-2</v>
      </c>
      <c r="K9" s="54"/>
      <c r="L9" s="41"/>
    </row>
    <row r="10" spans="2:12">
      <c r="B10" s="39"/>
      <c r="C10" s="43"/>
      <c r="D10" s="5" t="s">
        <v>39</v>
      </c>
      <c r="E10" s="6">
        <f ca="1">OFFSET(통계!D6,0,COUNTA(통계!$6:$6)-2,1,1)</f>
        <v>1685</v>
      </c>
      <c r="F10" s="5" t="s">
        <v>40</v>
      </c>
      <c r="G10" s="6">
        <f ca="1">OFFSET(통계!D8,0,COUNTA(통계!$8:$8)-2,1,1)</f>
        <v>1260</v>
      </c>
      <c r="H10" s="5" t="s">
        <v>41</v>
      </c>
      <c r="I10" s="6">
        <f ca="1">OFFSET(통계!D9,0,COUNTA(통계!$9:$9)-2,1,1)</f>
        <v>95</v>
      </c>
      <c r="J10" s="5" t="s">
        <v>42</v>
      </c>
      <c r="K10" s="6">
        <f ca="1">OFFSET(통계!D10,0,COUNTA(통계!$10:$10)-2,1,1)</f>
        <v>295</v>
      </c>
      <c r="L10" s="41"/>
    </row>
    <row r="11" spans="2:12" ht="13.5" customHeight="1">
      <c r="B11" s="39"/>
      <c r="C11" s="55"/>
      <c r="D11" s="55"/>
      <c r="E11" s="40"/>
      <c r="F11" s="40"/>
      <c r="G11" s="40"/>
      <c r="H11" s="40"/>
      <c r="I11" s="40"/>
      <c r="J11" s="40"/>
      <c r="K11" s="40"/>
      <c r="L11" s="41"/>
    </row>
    <row r="12" spans="2:12" ht="13.5" customHeight="1">
      <c r="B12" s="39"/>
      <c r="C12" s="44"/>
      <c r="D12" s="44"/>
      <c r="E12" s="40"/>
      <c r="F12" s="40"/>
      <c r="G12" s="40"/>
      <c r="H12" s="40"/>
      <c r="I12" s="40"/>
      <c r="J12" s="40"/>
      <c r="K12" s="40"/>
      <c r="L12" s="41"/>
    </row>
    <row r="13" spans="2:12" ht="13.5" customHeight="1">
      <c r="B13" s="39"/>
      <c r="C13" s="30" t="s">
        <v>53</v>
      </c>
      <c r="D13" s="31"/>
      <c r="E13" s="32"/>
      <c r="F13" s="31"/>
      <c r="G13" s="32"/>
      <c r="H13" s="31"/>
      <c r="I13" s="32"/>
      <c r="J13" s="31"/>
      <c r="K13" s="32"/>
      <c r="L13" s="41"/>
    </row>
    <row r="14" spans="2:12" ht="13.5" customHeight="1">
      <c r="B14" s="39"/>
      <c r="C14" s="33" t="s">
        <v>54</v>
      </c>
      <c r="D14" s="31"/>
      <c r="E14" s="32"/>
      <c r="F14" s="31"/>
      <c r="G14" s="32"/>
      <c r="H14" s="34"/>
      <c r="I14" s="56" t="s">
        <v>55</v>
      </c>
      <c r="J14" s="56"/>
      <c r="K14" s="35">
        <v>6</v>
      </c>
      <c r="L14" s="41"/>
    </row>
    <row r="15" spans="2:12" ht="13.5" customHeight="1">
      <c r="B15" s="39"/>
      <c r="C15" s="44"/>
      <c r="D15" s="44"/>
      <c r="E15" s="40"/>
      <c r="F15" s="40"/>
      <c r="G15" s="40"/>
      <c r="H15" s="40"/>
      <c r="I15" s="40"/>
      <c r="J15" s="40"/>
      <c r="K15" s="40"/>
      <c r="L15" s="41"/>
    </row>
    <row r="16" spans="2:12" ht="13.5" customHeight="1">
      <c r="B16" s="39"/>
      <c r="C16" s="44"/>
      <c r="D16" s="44"/>
      <c r="E16" s="40"/>
      <c r="F16" s="40"/>
      <c r="G16" s="40"/>
      <c r="H16" s="40"/>
      <c r="I16" s="40"/>
      <c r="J16" s="40"/>
      <c r="K16" s="40"/>
      <c r="L16" s="41"/>
    </row>
    <row r="17" spans="2:12" ht="13.5" customHeight="1">
      <c r="B17" s="39"/>
      <c r="C17" s="44"/>
      <c r="D17" s="44"/>
      <c r="E17" s="40"/>
      <c r="F17" s="40"/>
      <c r="G17" s="40"/>
      <c r="H17" s="40"/>
      <c r="I17" s="40"/>
      <c r="J17" s="40"/>
      <c r="K17" s="40"/>
      <c r="L17" s="41"/>
    </row>
    <row r="18" spans="2:12" ht="13.5" customHeight="1">
      <c r="B18" s="39"/>
      <c r="C18" s="44"/>
      <c r="D18" s="44"/>
      <c r="E18" s="40"/>
      <c r="F18" s="40"/>
      <c r="G18" s="40"/>
      <c r="H18" s="40"/>
      <c r="I18" s="40"/>
      <c r="J18" s="40"/>
      <c r="K18" s="40"/>
      <c r="L18" s="41"/>
    </row>
    <row r="19" spans="2:12" ht="13.5" customHeight="1">
      <c r="B19" s="39"/>
      <c r="C19" s="44"/>
      <c r="D19" s="44"/>
      <c r="E19" s="40"/>
      <c r="F19" s="40"/>
      <c r="G19" s="40"/>
      <c r="H19" s="40"/>
      <c r="I19" s="40"/>
      <c r="J19" s="40"/>
      <c r="K19" s="40"/>
      <c r="L19" s="41"/>
    </row>
    <row r="20" spans="2:12" ht="13.5" customHeight="1">
      <c r="B20" s="39"/>
      <c r="C20" s="44"/>
      <c r="D20" s="44"/>
      <c r="E20" s="40"/>
      <c r="F20" s="40"/>
      <c r="G20" s="40"/>
      <c r="H20" s="40"/>
      <c r="I20" s="40"/>
      <c r="J20" s="40"/>
      <c r="K20" s="40"/>
      <c r="L20" s="41"/>
    </row>
    <row r="21" spans="2:12" ht="13.5" customHeight="1">
      <c r="B21" s="39"/>
      <c r="C21" s="44"/>
      <c r="D21" s="44"/>
      <c r="E21" s="40"/>
      <c r="F21" s="40"/>
      <c r="G21" s="40"/>
      <c r="H21" s="40"/>
      <c r="I21" s="40"/>
      <c r="J21" s="40"/>
      <c r="K21" s="40"/>
      <c r="L21" s="41"/>
    </row>
    <row r="22" spans="2:12" ht="13.5" customHeight="1">
      <c r="B22" s="39"/>
      <c r="C22" s="44"/>
      <c r="D22" s="44"/>
      <c r="E22" s="40"/>
      <c r="F22" s="40"/>
      <c r="G22" s="40"/>
      <c r="H22" s="40"/>
      <c r="I22" s="40"/>
      <c r="J22" s="40"/>
      <c r="K22" s="40"/>
      <c r="L22" s="41"/>
    </row>
    <row r="23" spans="2:12" ht="13.5" customHeight="1">
      <c r="B23" s="39"/>
      <c r="C23" s="44"/>
      <c r="D23" s="44"/>
      <c r="E23" s="40"/>
      <c r="F23" s="40"/>
      <c r="G23" s="40"/>
      <c r="H23" s="40"/>
      <c r="I23" s="40"/>
      <c r="J23" s="40"/>
      <c r="K23" s="40"/>
      <c r="L23" s="41"/>
    </row>
    <row r="24" spans="2:12" ht="13.5" customHeight="1">
      <c r="B24" s="39"/>
      <c r="C24" s="44"/>
      <c r="D24" s="44"/>
      <c r="E24" s="40"/>
      <c r="F24" s="40"/>
      <c r="G24" s="40"/>
      <c r="H24" s="40"/>
      <c r="I24" s="40"/>
      <c r="J24" s="40"/>
      <c r="K24" s="40"/>
      <c r="L24" s="41"/>
    </row>
    <row r="25" spans="2:12" ht="13.5" customHeight="1">
      <c r="B25" s="39"/>
      <c r="C25" s="44"/>
      <c r="D25" s="44"/>
      <c r="E25" s="40"/>
      <c r="F25" s="40"/>
      <c r="G25" s="40"/>
      <c r="H25" s="40"/>
      <c r="I25" s="40"/>
      <c r="J25" s="40"/>
      <c r="K25" s="40"/>
      <c r="L25" s="41"/>
    </row>
    <row r="26" spans="2:12" ht="13.5" customHeight="1">
      <c r="B26" s="39"/>
      <c r="C26" s="44"/>
      <c r="D26" s="44"/>
      <c r="E26" s="40"/>
      <c r="F26" s="40"/>
      <c r="G26" s="40"/>
      <c r="H26" s="40"/>
      <c r="I26" s="40"/>
      <c r="J26" s="40"/>
      <c r="K26" s="40"/>
      <c r="L26" s="41"/>
    </row>
    <row r="27" spans="2:12" ht="13.5" customHeight="1">
      <c r="B27" s="39"/>
      <c r="C27" s="44"/>
      <c r="D27" s="44"/>
      <c r="E27" s="40"/>
      <c r="F27" s="40"/>
      <c r="G27" s="40"/>
      <c r="H27" s="40"/>
      <c r="I27" s="40"/>
      <c r="J27" s="40"/>
      <c r="K27" s="40"/>
      <c r="L27" s="41"/>
    </row>
    <row r="28" spans="2:12" ht="13.5" customHeight="1">
      <c r="B28" s="39"/>
      <c r="C28" s="44"/>
      <c r="D28" s="44"/>
      <c r="E28" s="40"/>
      <c r="F28" s="40"/>
      <c r="G28" s="40"/>
      <c r="H28" s="40"/>
      <c r="I28" s="40"/>
      <c r="J28" s="40"/>
      <c r="K28" s="40"/>
      <c r="L28" s="41"/>
    </row>
    <row r="29" spans="2:12" ht="13.5" customHeight="1">
      <c r="B29" s="39"/>
      <c r="C29" s="44"/>
      <c r="D29" s="44"/>
      <c r="E29" s="40"/>
      <c r="F29" s="40"/>
      <c r="G29" s="40"/>
      <c r="H29" s="40"/>
      <c r="I29" s="40"/>
      <c r="J29" s="40"/>
      <c r="K29" s="40"/>
      <c r="L29" s="41"/>
    </row>
    <row r="30" spans="2:12" ht="13.5" customHeight="1">
      <c r="B30" s="39"/>
      <c r="C30" s="44"/>
      <c r="D30" s="44"/>
      <c r="E30" s="40"/>
      <c r="F30" s="40"/>
      <c r="G30" s="40"/>
      <c r="H30" s="40"/>
      <c r="I30" s="40"/>
      <c r="J30" s="40"/>
      <c r="K30" s="40"/>
      <c r="L30" s="41"/>
    </row>
    <row r="31" spans="2:12" ht="13.5" customHeight="1">
      <c r="B31" s="39"/>
      <c r="C31" s="44"/>
      <c r="D31" s="44"/>
      <c r="E31" s="40"/>
      <c r="F31" s="40"/>
      <c r="G31" s="40"/>
      <c r="H31" s="40"/>
      <c r="I31" s="40"/>
      <c r="J31" s="40"/>
      <c r="K31" s="40"/>
      <c r="L31" s="41"/>
    </row>
    <row r="32" spans="2:12" ht="13.5" customHeight="1">
      <c r="B32" s="39"/>
      <c r="C32" s="44"/>
      <c r="D32" s="44"/>
      <c r="E32" s="40"/>
      <c r="F32" s="40"/>
      <c r="G32" s="40"/>
      <c r="H32" s="40"/>
      <c r="I32" s="40"/>
      <c r="J32" s="40"/>
      <c r="K32" s="40"/>
      <c r="L32" s="41"/>
    </row>
    <row r="33" spans="2:12" ht="13.5" customHeight="1">
      <c r="B33" s="39"/>
      <c r="C33" s="44"/>
      <c r="D33" s="44"/>
      <c r="E33" s="40"/>
      <c r="F33" s="40"/>
      <c r="G33" s="40"/>
      <c r="H33" s="40"/>
      <c r="I33" s="40"/>
      <c r="J33" s="40"/>
      <c r="K33" s="40"/>
      <c r="L33" s="41"/>
    </row>
    <row r="34" spans="2:12" ht="13.5" customHeight="1">
      <c r="B34" s="39"/>
      <c r="C34" s="44"/>
      <c r="D34" s="44"/>
      <c r="E34" s="40"/>
      <c r="F34" s="40"/>
      <c r="G34" s="40"/>
      <c r="H34" s="40"/>
      <c r="I34" s="40"/>
      <c r="J34" s="40"/>
      <c r="K34" s="40"/>
      <c r="L34" s="41"/>
    </row>
    <row r="35" spans="2:12" ht="13.5" customHeight="1">
      <c r="B35" s="39"/>
      <c r="C35" s="44"/>
      <c r="D35" s="44"/>
      <c r="E35" s="40"/>
      <c r="F35" s="40"/>
      <c r="G35" s="40"/>
      <c r="H35" s="40"/>
      <c r="I35" s="40"/>
      <c r="J35" s="40"/>
      <c r="K35" s="40"/>
      <c r="L35" s="41"/>
    </row>
    <row r="36" spans="2:12" ht="13.5" customHeight="1">
      <c r="B36" s="39"/>
      <c r="C36" s="44"/>
      <c r="D36" s="44"/>
      <c r="E36" s="40"/>
      <c r="F36" s="40"/>
      <c r="G36" s="40"/>
      <c r="H36" s="40"/>
      <c r="I36" s="40"/>
      <c r="J36" s="40"/>
      <c r="K36" s="40"/>
      <c r="L36" s="41"/>
    </row>
    <row r="37" spans="2:12" ht="13.5" customHeight="1">
      <c r="B37" s="39"/>
      <c r="C37" s="44"/>
      <c r="D37" s="44"/>
      <c r="E37" s="40"/>
      <c r="F37" s="40"/>
      <c r="G37" s="40"/>
      <c r="H37" s="40"/>
      <c r="I37" s="40"/>
      <c r="J37" s="40"/>
      <c r="K37" s="40"/>
      <c r="L37" s="41"/>
    </row>
    <row r="38" spans="2:12" ht="13.5" customHeight="1">
      <c r="B38" s="39"/>
      <c r="C38" s="51" t="s">
        <v>43</v>
      </c>
      <c r="D38" s="2" t="s">
        <v>44</v>
      </c>
      <c r="E38" s="7">
        <f ca="1">OFFSET(리시타!D5,0,COUNTA(리시타!$5:$5),1,1)</f>
        <v>0.26016260162601629</v>
      </c>
      <c r="F38" s="17" t="s">
        <v>45</v>
      </c>
      <c r="G38" s="7">
        <f ca="1">OFFSET(리시타!D3,0,COUNTA(리시타!$3:$3),1,1)</f>
        <v>0.9866310160427807</v>
      </c>
      <c r="H38" s="17" t="s">
        <v>46</v>
      </c>
      <c r="I38" s="7">
        <f ca="1">OFFSET(리시타!D4,0,COUNTA(리시타!$4:$4),1,1)</f>
        <v>8.0213903743315509E-2</v>
      </c>
      <c r="J38" s="3"/>
      <c r="K38" s="4"/>
      <c r="L38" s="41"/>
    </row>
    <row r="39" spans="2:12" ht="13.5" customHeight="1">
      <c r="B39" s="39"/>
      <c r="C39" s="51"/>
      <c r="D39" s="17" t="s">
        <v>39</v>
      </c>
      <c r="E39" s="1">
        <f ca="1">OFFSET(리시타!D6,0,COUNTA(리시타!$6:$6),1,1)</f>
        <v>374</v>
      </c>
      <c r="F39" s="17" t="s">
        <v>40</v>
      </c>
      <c r="G39" s="1">
        <f ca="1">OFFSET(리시타!D8,0,COUNTA(리시타!$8:$8)-1,1,1)</f>
        <v>273</v>
      </c>
      <c r="H39" s="17" t="s">
        <v>41</v>
      </c>
      <c r="I39" s="1">
        <f ca="1">OFFSET(리시타!D9,0,COUNTA(리시타!$9:$9)-1,1,1)</f>
        <v>30</v>
      </c>
      <c r="J39" s="18" t="s">
        <v>42</v>
      </c>
      <c r="K39" s="1">
        <f ca="1">OFFSET(리시타!D10,0,COUNTA(리시타!$10:$10),1,1)</f>
        <v>0</v>
      </c>
      <c r="L39" s="41"/>
    </row>
    <row r="40" spans="2:12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1"/>
    </row>
    <row r="41" spans="2:12" ht="13.5" customHeight="1">
      <c r="B41" s="39"/>
      <c r="C41" s="51" t="s">
        <v>47</v>
      </c>
      <c r="D41" s="2" t="s">
        <v>44</v>
      </c>
      <c r="E41" s="7">
        <f ca="1">OFFSET(피오나!D5,0,COUNTA(피오나!$5:$5),1,1)</f>
        <v>0.20853080568720378</v>
      </c>
      <c r="F41" s="17" t="s">
        <v>45</v>
      </c>
      <c r="G41" s="7">
        <f ca="1">OFFSET(피오나!D3,0,COUNTA(피오나!$3:$3),1,1)</f>
        <v>0.97685185185185186</v>
      </c>
      <c r="H41" s="17" t="s">
        <v>46</v>
      </c>
      <c r="I41" s="7">
        <f ca="1">OFFSET(피오나!D4,0,COUNTA(피오나!$4:$4),1,1)</f>
        <v>4.6296296296296294E-2</v>
      </c>
      <c r="J41" s="3"/>
      <c r="K41" s="4"/>
      <c r="L41" s="41"/>
    </row>
    <row r="42" spans="2:12" ht="13.5" customHeight="1">
      <c r="B42" s="39"/>
      <c r="C42" s="51"/>
      <c r="D42" s="17" t="s">
        <v>39</v>
      </c>
      <c r="E42" s="1">
        <f ca="1">OFFSET(피오나!D6,0,COUNTA(피오나!$6:$6),1,1)</f>
        <v>432</v>
      </c>
      <c r="F42" s="17" t="s">
        <v>40</v>
      </c>
      <c r="G42" s="1">
        <f ca="1">OFFSET(피오나!D8,0,COUNTA(피오나!$8:$8)-1,1,1)</f>
        <v>334</v>
      </c>
      <c r="H42" s="17" t="s">
        <v>41</v>
      </c>
      <c r="I42" s="1">
        <f ca="1">OFFSET(피오나!D9,0,COUNTA(피오나!$9:$9)-1,1,1)</f>
        <v>20</v>
      </c>
      <c r="J42" s="18" t="s">
        <v>42</v>
      </c>
      <c r="K42" s="1">
        <f ca="1">OFFSET(피오나!D10,0,COUNTA(피오나!$10:$10),1,1)</f>
        <v>0</v>
      </c>
      <c r="L42" s="41"/>
    </row>
    <row r="43" spans="2:12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2:12" ht="13.5" customHeight="1">
      <c r="B44" s="39"/>
      <c r="C44" s="50" t="s">
        <v>48</v>
      </c>
      <c r="D44" s="2" t="s">
        <v>44</v>
      </c>
      <c r="E44" s="7">
        <f ca="1">OFFSET(이비!D5,0,COUNTA(이비!$5:$5),1,1)</f>
        <v>0.32079646017699115</v>
      </c>
      <c r="F44" s="17" t="s">
        <v>3</v>
      </c>
      <c r="G44" s="7">
        <f ca="1">OFFSET(이비!D3,0,COUNTA(이비!$3:$3),1,1)</f>
        <v>0.97835497835497831</v>
      </c>
      <c r="H44" s="17" t="s">
        <v>49</v>
      </c>
      <c r="I44" s="7">
        <f ca="1">OFFSET(이비!D4,0,COUNTA(이비!$4:$4),1,1)</f>
        <v>9.7402597402597407E-2</v>
      </c>
      <c r="J44" s="3"/>
      <c r="K44" s="4"/>
      <c r="L44" s="41"/>
    </row>
    <row r="45" spans="2:12" ht="13.5" customHeight="1">
      <c r="B45" s="39"/>
      <c r="C45" s="50"/>
      <c r="D45" s="17" t="s">
        <v>39</v>
      </c>
      <c r="E45" s="1">
        <f ca="1">OFFSET(이비!D6,0,COUNTA(이비!$6:$6),1,1)</f>
        <v>462</v>
      </c>
      <c r="F45" s="17" t="s">
        <v>50</v>
      </c>
      <c r="G45" s="1">
        <f ca="1">OFFSET(이비!D8,0,COUNTA(이비!$8:$8)-1,1,1)</f>
        <v>307</v>
      </c>
      <c r="H45" s="17" t="s">
        <v>41</v>
      </c>
      <c r="I45" s="1">
        <f ca="1">OFFSET(이비!D9,0,COUNTA(이비!$9:$9)-1,1,1)</f>
        <v>45</v>
      </c>
      <c r="J45" s="18" t="s">
        <v>6</v>
      </c>
      <c r="K45" s="1">
        <f ca="1">OFFSET(이비!D10,0,COUNTA(이비!$10:$10),1,1)</f>
        <v>0</v>
      </c>
      <c r="L45" s="41"/>
    </row>
    <row r="46" spans="2:12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2:12">
      <c r="B47" s="39"/>
      <c r="C47" s="50" t="s">
        <v>51</v>
      </c>
      <c r="D47" s="2" t="s">
        <v>2</v>
      </c>
      <c r="E47" s="26">
        <f ca="1">OFFSET(카록!D5,0,COUNTA(카록!$5:$5),1,1)</f>
        <v>0.14987714987714987</v>
      </c>
      <c r="F47" s="17" t="s">
        <v>3</v>
      </c>
      <c r="G47" s="26">
        <f ca="1">OFFSET(카록!D3,0,COUNTA(카록!$3:$3),1,1)</f>
        <v>0.97601918465227822</v>
      </c>
      <c r="H47" s="17" t="s">
        <v>4</v>
      </c>
      <c r="I47" s="26">
        <f ca="1">OFFSET(카록!D4,0,COUNTA(카록!$4:$4),1,1)</f>
        <v>0</v>
      </c>
      <c r="J47" s="3"/>
      <c r="K47" s="4"/>
      <c r="L47" s="41"/>
    </row>
    <row r="48" spans="2:12">
      <c r="B48" s="39"/>
      <c r="C48" s="50"/>
      <c r="D48" s="17" t="s">
        <v>7</v>
      </c>
      <c r="E48" s="25">
        <f ca="1">OFFSET(카록!D6,0,COUNTA(카록!$6:$6),1,1)</f>
        <v>417</v>
      </c>
      <c r="F48" s="17" t="s">
        <v>8</v>
      </c>
      <c r="G48" s="25">
        <f ca="1">OFFSET(카록!D8,0,COUNTA(카록!$8:$8)-1,1,1)</f>
        <v>346</v>
      </c>
      <c r="H48" s="17" t="s">
        <v>5</v>
      </c>
      <c r="I48" s="25">
        <f ca="1">OFFSET(카록!D9,0,COUNTA(카록!$9:$9)-1,1,1)</f>
        <v>0</v>
      </c>
      <c r="J48" s="18" t="s">
        <v>6</v>
      </c>
      <c r="K48" s="25">
        <f ca="1">OFFSET(카록!D10,0,COUNTA(카록!$10:$10),1,1)</f>
        <v>0</v>
      </c>
      <c r="L48" s="41"/>
    </row>
    <row r="49" spans="2:12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2:12"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2:12" ht="14.25" thickBo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7"/>
    </row>
  </sheetData>
  <mergeCells count="10">
    <mergeCell ref="C47:C48"/>
    <mergeCell ref="C44:C45"/>
    <mergeCell ref="C38:C39"/>
    <mergeCell ref="C41:C42"/>
    <mergeCell ref="C5:K5"/>
    <mergeCell ref="D9:E9"/>
    <mergeCell ref="G9:H9"/>
    <mergeCell ref="J9:K9"/>
    <mergeCell ref="C11:D11"/>
    <mergeCell ref="I14:J14"/>
  </mergeCells>
  <phoneticPr fontId="1" type="noConversion"/>
  <conditionalFormatting sqref="D9:E9">
    <cfRule type="colorScale" priority="9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8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7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conditionalFormatting sqref="D9:E9">
    <cfRule type="colorScale" priority="6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5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4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conditionalFormatting sqref="D9:E9">
    <cfRule type="colorScale" priority="3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2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1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0"/>
  <sheetViews>
    <sheetView workbookViewId="0">
      <pane xSplit="3" topLeftCell="D1" activePane="topRight" state="frozen"/>
      <selection pane="topRight" sqref="A1:XFD1048576"/>
    </sheetView>
  </sheetViews>
  <sheetFormatPr defaultColWidth="5.625" defaultRowHeight="13.5"/>
  <cols>
    <col min="1" max="1" width="2.5" style="8" customWidth="1"/>
    <col min="2" max="16384" width="5.625" style="8"/>
  </cols>
  <sheetData>
    <row r="2" spans="2:20">
      <c r="B2" s="58" t="s">
        <v>25</v>
      </c>
      <c r="C2" s="58"/>
      <c r="D2" s="14" t="s">
        <v>26</v>
      </c>
      <c r="E2" s="14" t="s">
        <v>12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>
      <c r="B3" s="57" t="s">
        <v>27</v>
      </c>
      <c r="C3" s="57"/>
      <c r="D3" s="23">
        <f>(D7/D6)</f>
        <v>0.94955489614243327</v>
      </c>
      <c r="E3" s="23">
        <f>(E7/E6)</f>
        <v>0.97922848664688422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>
      <c r="B4" s="57" t="s">
        <v>28</v>
      </c>
      <c r="C4" s="57"/>
      <c r="D4" s="23">
        <f>D9/D6</f>
        <v>9.3768545994065283E-2</v>
      </c>
      <c r="E4" s="23">
        <f>E9/E6</f>
        <v>5.637982195845697E-2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0">
      <c r="B5" s="58" t="s">
        <v>29</v>
      </c>
      <c r="C5" s="58"/>
      <c r="D5" s="23">
        <f>IF(D2&lt;&gt;"",(D9+D10)/D7,0)</f>
        <v>0.38124999999999998</v>
      </c>
      <c r="E5" s="23">
        <f>IF(E2&lt;&gt;"",(E9+E10)/E7,0)</f>
        <v>0.23636363636363636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0">
      <c r="B6" s="57" t="s">
        <v>30</v>
      </c>
      <c r="C6" s="57"/>
      <c r="D6" s="25">
        <f>리시타!F6+피오나!F6+이비!F6+카록!F6</f>
        <v>1685</v>
      </c>
      <c r="E6" s="25">
        <f>리시타!G6+피오나!G6+이비!G6+카록!G6</f>
        <v>1685</v>
      </c>
    </row>
    <row r="7" spans="2:20">
      <c r="B7" s="57" t="s">
        <v>31</v>
      </c>
      <c r="C7" s="57"/>
      <c r="D7" s="25">
        <f>리시타!F7+피오나!F7+이비!F7+카록!F7</f>
        <v>1600</v>
      </c>
      <c r="E7" s="25">
        <f>리시타!G7+피오나!G7+이비!G7+카록!G7</f>
        <v>1650</v>
      </c>
    </row>
    <row r="8" spans="2:20">
      <c r="B8" s="57" t="s">
        <v>32</v>
      </c>
      <c r="C8" s="57"/>
      <c r="D8" s="25">
        <f>리시타!F8+피오나!F8+이비!F8+카록!F8</f>
        <v>990</v>
      </c>
      <c r="E8" s="25">
        <f>리시타!G8+피오나!G8+이비!G8+카록!G8</f>
        <v>1260</v>
      </c>
    </row>
    <row r="9" spans="2:20">
      <c r="B9" s="57" t="s">
        <v>33</v>
      </c>
      <c r="C9" s="57"/>
      <c r="D9" s="25">
        <f>리시타!F9+피오나!F9+이비!F9+카록!F9</f>
        <v>158</v>
      </c>
      <c r="E9" s="25">
        <f>리시타!G9+피오나!G9+이비!G9+카록!G9</f>
        <v>95</v>
      </c>
    </row>
    <row r="10" spans="2:20">
      <c r="B10" s="57" t="s">
        <v>34</v>
      </c>
      <c r="C10" s="57"/>
      <c r="D10" s="25">
        <f>리시타!F10+피오나!F10+이비!F10+카록!F10</f>
        <v>452</v>
      </c>
      <c r="E10" s="25">
        <f>리시타!G10+피오나!G10+이비!G10+카록!G10</f>
        <v>295</v>
      </c>
    </row>
    <row r="17" spans="6:2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6:21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6:21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6:21"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</sheetData>
  <mergeCells count="9">
    <mergeCell ref="B9:C9"/>
    <mergeCell ref="B10:C10"/>
    <mergeCell ref="B2:C2"/>
    <mergeCell ref="B3:C3"/>
    <mergeCell ref="B4:C4"/>
    <mergeCell ref="B5:C5"/>
    <mergeCell ref="B6:C6"/>
    <mergeCell ref="B7:C7"/>
    <mergeCell ref="B8:C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6.5"/>
  <cols>
    <col min="1" max="16384" width="9" style="48"/>
  </cols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8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5" sqref="F5"/>
    </sheetView>
  </sheetViews>
  <sheetFormatPr defaultRowHeight="13.5"/>
  <cols>
    <col min="1" max="1" width="2.5" style="8" customWidth="1"/>
    <col min="2" max="2" width="10" style="19" customWidth="1"/>
    <col min="3" max="3" width="10" style="20" customWidth="1"/>
    <col min="4" max="4" width="60.625" style="21" customWidth="1"/>
    <col min="5" max="5" width="5.625" style="22" customWidth="1"/>
    <col min="6" max="7" width="5.625" style="20" customWidth="1"/>
    <col min="8" max="16384" width="9" style="8"/>
  </cols>
  <sheetData>
    <row r="1" spans="2:7">
      <c r="B1" s="8"/>
      <c r="C1" s="8"/>
      <c r="D1" s="8"/>
      <c r="E1" s="9"/>
      <c r="F1" s="8"/>
      <c r="G1" s="8"/>
    </row>
    <row r="2" spans="2:7">
      <c r="B2" s="58" t="s">
        <v>9</v>
      </c>
      <c r="C2" s="58"/>
      <c r="D2" s="10"/>
      <c r="E2" s="9"/>
      <c r="F2" s="11" t="s">
        <v>0</v>
      </c>
      <c r="G2" s="11" t="s">
        <v>12</v>
      </c>
    </row>
    <row r="3" spans="2:7">
      <c r="B3" s="57" t="s">
        <v>14</v>
      </c>
      <c r="C3" s="57"/>
      <c r="D3" s="8"/>
      <c r="E3" s="9"/>
      <c r="F3" s="12">
        <f>(F7/F6)</f>
        <v>0.89304812834224601</v>
      </c>
      <c r="G3" s="12">
        <f>(G7/G6)</f>
        <v>0.9866310160427807</v>
      </c>
    </row>
    <row r="4" spans="2:7">
      <c r="B4" s="57" t="s">
        <v>15</v>
      </c>
      <c r="C4" s="57"/>
      <c r="D4" s="8"/>
      <c r="E4" s="9"/>
      <c r="F4" s="12">
        <f>F9/F6</f>
        <v>0.11229946524064172</v>
      </c>
      <c r="G4" s="12">
        <f>G9/G6</f>
        <v>8.0213903743315509E-2</v>
      </c>
    </row>
    <row r="5" spans="2:7">
      <c r="B5" s="58" t="s">
        <v>10</v>
      </c>
      <c r="C5" s="58"/>
      <c r="D5" s="10"/>
      <c r="E5" s="9"/>
      <c r="F5" s="13">
        <f>IF(F13&lt;&gt;"",(F9+F10)/F7,0)</f>
        <v>0.45508982035928142</v>
      </c>
      <c r="G5" s="13">
        <f>IF(G13&lt;&gt;"",(G9+G10)/G7,0)</f>
        <v>0.26016260162601629</v>
      </c>
    </row>
    <row r="6" spans="2:7">
      <c r="B6" s="57" t="s">
        <v>16</v>
      </c>
      <c r="C6" s="57"/>
      <c r="D6" s="8"/>
      <c r="E6" s="9"/>
      <c r="F6" s="14">
        <f>SUM($E$13:$E$65552)</f>
        <v>374</v>
      </c>
      <c r="G6" s="14">
        <f>SUM($E$13:$E$65552)</f>
        <v>374</v>
      </c>
    </row>
    <row r="7" spans="2:7">
      <c r="B7" s="57" t="s">
        <v>17</v>
      </c>
      <c r="C7" s="57"/>
      <c r="D7" s="8"/>
      <c r="E7" s="9"/>
      <c r="F7" s="14">
        <f>SUMIFS($E$13:$E$65552, F$13:F$65552, "x")+SUMIFS($E$13:$E$65552, F$13:F$65552, "o")+SUMIFS($E$13:$E$65552, F$13:F$65552, "!")</f>
        <v>334</v>
      </c>
      <c r="G7" s="14">
        <f>SUMIFS($E$13:$E$65552, G$13:G$65552, "x")+SUMIFS($E$13:$E$65552, G$13:G$65552, "o")+SUMIFS($E$13:$E$65552, G$13:G$65552, "!")</f>
        <v>369</v>
      </c>
    </row>
    <row r="8" spans="2:7">
      <c r="B8" s="57" t="s">
        <v>18</v>
      </c>
      <c r="C8" s="57"/>
      <c r="D8" s="15" t="s">
        <v>57</v>
      </c>
      <c r="E8" s="9"/>
      <c r="F8" s="14">
        <f>SUMIFS($E$13:$E$65552, F$13:F$65552, "o")</f>
        <v>182</v>
      </c>
      <c r="G8" s="14">
        <f>SUMIFS($E$13:$E$65552, G$13:G$65552, "o")</f>
        <v>273</v>
      </c>
    </row>
    <row r="9" spans="2:7">
      <c r="B9" s="57" t="s">
        <v>11</v>
      </c>
      <c r="C9" s="57"/>
      <c r="D9" s="15" t="s">
        <v>59</v>
      </c>
      <c r="E9" s="9"/>
      <c r="F9" s="14">
        <f>SUMIFS($E$13:$E$65552, F$13:F$65552, "!")</f>
        <v>42</v>
      </c>
      <c r="G9" s="14">
        <f>SUMIFS($E$13:$E$65552, G$13:G$65552, "!")</f>
        <v>30</v>
      </c>
    </row>
    <row r="10" spans="2:7">
      <c r="B10" s="57" t="s">
        <v>19</v>
      </c>
      <c r="C10" s="57"/>
      <c r="D10" s="15" t="s">
        <v>61</v>
      </c>
      <c r="E10" s="9"/>
      <c r="F10" s="14">
        <f>SUMIFS($E$13:$E$65552, F$13:F$65552, "x")</f>
        <v>110</v>
      </c>
      <c r="G10" s="14">
        <f>SUMIFS($E$13:$E$65552, G$13:G$65552, "x")</f>
        <v>66</v>
      </c>
    </row>
    <row r="11" spans="2:7">
      <c r="B11" s="8"/>
      <c r="C11" s="8"/>
      <c r="D11" s="8"/>
      <c r="E11" s="9"/>
      <c r="F11" s="8"/>
      <c r="G11" s="8"/>
    </row>
    <row r="12" spans="2:7">
      <c r="B12" s="16" t="s">
        <v>20</v>
      </c>
      <c r="C12" s="17" t="s">
        <v>21</v>
      </c>
      <c r="D12" s="18" t="s">
        <v>22</v>
      </c>
      <c r="E12" s="16" t="s">
        <v>23</v>
      </c>
      <c r="F12" s="17" t="s">
        <v>24</v>
      </c>
      <c r="G12" s="17" t="s">
        <v>24</v>
      </c>
    </row>
    <row r="13" spans="2:7">
      <c r="B13" s="60" t="s">
        <v>64</v>
      </c>
      <c r="C13" s="63" t="s">
        <v>65</v>
      </c>
      <c r="D13" s="59" t="s">
        <v>66</v>
      </c>
      <c r="E13" s="22">
        <v>7</v>
      </c>
      <c r="F13" s="20" t="s">
        <v>62</v>
      </c>
      <c r="G13" s="20" t="s">
        <v>62</v>
      </c>
    </row>
    <row r="14" spans="2:7">
      <c r="B14" s="61"/>
      <c r="C14" s="61"/>
      <c r="D14" s="59" t="s">
        <v>67</v>
      </c>
      <c r="E14" s="22">
        <v>3</v>
      </c>
      <c r="F14" s="20" t="s">
        <v>63</v>
      </c>
      <c r="G14" s="20" t="s">
        <v>62</v>
      </c>
    </row>
    <row r="15" spans="2:7">
      <c r="B15" s="61"/>
      <c r="C15" s="61"/>
      <c r="D15" s="59" t="s">
        <v>68</v>
      </c>
      <c r="E15" s="22">
        <v>3</v>
      </c>
      <c r="F15" s="20" t="s">
        <v>63</v>
      </c>
      <c r="G15" s="20" t="s">
        <v>1</v>
      </c>
    </row>
    <row r="16" spans="2:7">
      <c r="B16" s="61"/>
      <c r="C16" s="61"/>
      <c r="D16" s="59" t="s">
        <v>69</v>
      </c>
      <c r="E16" s="22">
        <v>3</v>
      </c>
      <c r="F16" s="20" t="s">
        <v>63</v>
      </c>
      <c r="G16" s="20" t="s">
        <v>1</v>
      </c>
    </row>
    <row r="17" spans="2:7">
      <c r="B17" s="61"/>
      <c r="C17" s="61"/>
      <c r="D17" s="59" t="s">
        <v>70</v>
      </c>
      <c r="E17" s="22">
        <v>3</v>
      </c>
      <c r="F17" s="20" t="s">
        <v>63</v>
      </c>
      <c r="G17" s="20" t="s">
        <v>62</v>
      </c>
    </row>
    <row r="18" spans="2:7">
      <c r="B18" s="62" t="s">
        <v>71</v>
      </c>
      <c r="C18" s="62" t="s">
        <v>72</v>
      </c>
      <c r="D18" s="59" t="s">
        <v>73</v>
      </c>
      <c r="E18" s="22">
        <v>5</v>
      </c>
      <c r="F18" s="20" t="s">
        <v>1</v>
      </c>
      <c r="G18" s="20" t="s">
        <v>1</v>
      </c>
    </row>
    <row r="19" spans="2:7">
      <c r="B19" s="62"/>
      <c r="C19" s="62"/>
      <c r="D19" s="59" t="s">
        <v>74</v>
      </c>
      <c r="E19" s="22">
        <v>5</v>
      </c>
      <c r="F19" s="20" t="s">
        <v>1</v>
      </c>
      <c r="G19" s="20" t="s">
        <v>1</v>
      </c>
    </row>
    <row r="20" spans="2:7">
      <c r="B20" s="62"/>
      <c r="C20" s="62"/>
      <c r="D20" s="59" t="s">
        <v>75</v>
      </c>
      <c r="E20" s="22">
        <v>5</v>
      </c>
      <c r="F20" s="20" t="s">
        <v>1</v>
      </c>
      <c r="G20" s="20" t="s">
        <v>1</v>
      </c>
    </row>
    <row r="21" spans="2:7">
      <c r="B21" s="62"/>
      <c r="C21" s="62"/>
      <c r="D21" s="59" t="s">
        <v>76</v>
      </c>
      <c r="E21" s="22">
        <v>5</v>
      </c>
      <c r="F21" s="20" t="s">
        <v>1</v>
      </c>
      <c r="G21" s="20" t="s">
        <v>62</v>
      </c>
    </row>
    <row r="22" spans="2:7">
      <c r="B22" s="62"/>
      <c r="C22" s="62"/>
      <c r="D22" s="59" t="s">
        <v>77</v>
      </c>
      <c r="E22" s="22">
        <v>5</v>
      </c>
      <c r="F22" s="20" t="s">
        <v>1</v>
      </c>
      <c r="G22" s="20" t="s">
        <v>62</v>
      </c>
    </row>
    <row r="23" spans="2:7">
      <c r="B23" s="62"/>
      <c r="C23" s="62"/>
      <c r="D23" s="59" t="s">
        <v>78</v>
      </c>
      <c r="E23" s="22">
        <v>5</v>
      </c>
      <c r="F23" s="20" t="s">
        <v>1</v>
      </c>
      <c r="G23" s="20" t="s">
        <v>62</v>
      </c>
    </row>
    <row r="24" spans="2:7">
      <c r="B24" s="62"/>
      <c r="C24" s="62"/>
      <c r="D24" s="59" t="s">
        <v>79</v>
      </c>
      <c r="E24" s="22">
        <v>5</v>
      </c>
      <c r="F24" s="20" t="s">
        <v>1</v>
      </c>
      <c r="G24" s="20" t="s">
        <v>62</v>
      </c>
    </row>
    <row r="25" spans="2:7">
      <c r="B25" s="62"/>
      <c r="C25" s="62"/>
      <c r="D25" s="59" t="s">
        <v>80</v>
      </c>
      <c r="E25" s="22">
        <v>5</v>
      </c>
      <c r="F25" s="20" t="s">
        <v>1</v>
      </c>
      <c r="G25" s="20" t="s">
        <v>62</v>
      </c>
    </row>
    <row r="26" spans="2:7">
      <c r="B26" s="62"/>
      <c r="C26" s="62"/>
      <c r="D26" s="59" t="s">
        <v>81</v>
      </c>
      <c r="E26" s="22">
        <v>5</v>
      </c>
      <c r="F26" s="20" t="s">
        <v>1</v>
      </c>
      <c r="G26" s="20" t="s">
        <v>62</v>
      </c>
    </row>
    <row r="27" spans="2:7">
      <c r="B27" s="62"/>
      <c r="C27" s="62"/>
      <c r="D27" s="59" t="s">
        <v>82</v>
      </c>
      <c r="E27" s="22">
        <v>5</v>
      </c>
      <c r="F27" s="20" t="s">
        <v>1</v>
      </c>
      <c r="G27" s="20" t="s">
        <v>62</v>
      </c>
    </row>
    <row r="28" spans="2:7">
      <c r="B28" s="62"/>
      <c r="C28" s="62"/>
      <c r="D28" s="59" t="s">
        <v>83</v>
      </c>
      <c r="E28" s="22">
        <v>5</v>
      </c>
      <c r="G28" s="20" t="s">
        <v>63</v>
      </c>
    </row>
    <row r="29" spans="2:7">
      <c r="B29" s="62"/>
      <c r="C29" s="62"/>
      <c r="D29" s="59" t="s">
        <v>84</v>
      </c>
      <c r="E29" s="22">
        <v>5</v>
      </c>
      <c r="G29" s="20" t="s">
        <v>63</v>
      </c>
    </row>
    <row r="30" spans="2:7">
      <c r="B30" s="62"/>
      <c r="C30" s="62"/>
      <c r="D30" s="59" t="s">
        <v>85</v>
      </c>
      <c r="E30" s="22">
        <v>5</v>
      </c>
      <c r="G30" s="20" t="s">
        <v>1</v>
      </c>
    </row>
    <row r="31" spans="2:7">
      <c r="B31" s="62"/>
      <c r="C31" s="62"/>
      <c r="D31" s="59" t="s">
        <v>86</v>
      </c>
      <c r="E31" s="22">
        <v>5</v>
      </c>
      <c r="G31" s="20" t="s">
        <v>1</v>
      </c>
    </row>
    <row r="32" spans="2:7">
      <c r="B32" s="62"/>
      <c r="C32" s="62"/>
      <c r="D32" s="59" t="s">
        <v>87</v>
      </c>
      <c r="E32" s="22">
        <v>5</v>
      </c>
      <c r="F32" s="20" t="s">
        <v>62</v>
      </c>
      <c r="G32" s="20" t="s">
        <v>62</v>
      </c>
    </row>
    <row r="33" spans="2:7">
      <c r="B33" s="62"/>
      <c r="C33" s="62"/>
      <c r="D33" s="59" t="s">
        <v>88</v>
      </c>
      <c r="E33" s="22">
        <v>5</v>
      </c>
      <c r="F33" s="20" t="s">
        <v>62</v>
      </c>
      <c r="G33" s="20" t="s">
        <v>62</v>
      </c>
    </row>
    <row r="34" spans="2:7">
      <c r="B34" s="62"/>
      <c r="C34" s="62"/>
      <c r="D34" s="59" t="s">
        <v>89</v>
      </c>
      <c r="E34" s="22">
        <v>5</v>
      </c>
      <c r="F34" s="20" t="s">
        <v>62</v>
      </c>
      <c r="G34" s="20" t="s">
        <v>62</v>
      </c>
    </row>
    <row r="35" spans="2:7">
      <c r="B35" s="62"/>
      <c r="C35" s="62"/>
      <c r="D35" s="59" t="s">
        <v>90</v>
      </c>
      <c r="E35" s="22">
        <v>5</v>
      </c>
      <c r="G35" s="20" t="s">
        <v>62</v>
      </c>
    </row>
    <row r="36" spans="2:7">
      <c r="B36" s="62"/>
      <c r="C36" s="62"/>
      <c r="D36" s="59" t="s">
        <v>91</v>
      </c>
      <c r="E36" s="22">
        <v>5</v>
      </c>
      <c r="F36" s="20" t="s">
        <v>63</v>
      </c>
      <c r="G36" s="20" t="s">
        <v>62</v>
      </c>
    </row>
    <row r="37" spans="2:7">
      <c r="B37" s="62"/>
      <c r="C37" s="62"/>
      <c r="D37" s="59" t="s">
        <v>92</v>
      </c>
      <c r="E37" s="22">
        <v>5</v>
      </c>
      <c r="F37" s="20" t="s">
        <v>62</v>
      </c>
      <c r="G37" s="20" t="s">
        <v>62</v>
      </c>
    </row>
    <row r="38" spans="2:7">
      <c r="B38" s="62"/>
      <c r="C38" s="62"/>
      <c r="D38" s="59" t="s">
        <v>93</v>
      </c>
      <c r="E38" s="22">
        <v>5</v>
      </c>
      <c r="F38" s="20" t="s">
        <v>1</v>
      </c>
      <c r="G38" s="20" t="s">
        <v>62</v>
      </c>
    </row>
    <row r="39" spans="2:7">
      <c r="B39" s="62"/>
      <c r="C39" s="62"/>
      <c r="D39" s="59" t="s">
        <v>94</v>
      </c>
      <c r="E39" s="22">
        <v>5</v>
      </c>
      <c r="F39" s="20" t="s">
        <v>1</v>
      </c>
      <c r="G39" s="20" t="s">
        <v>62</v>
      </c>
    </row>
    <row r="40" spans="2:7">
      <c r="B40" s="62"/>
      <c r="C40" s="62"/>
      <c r="D40" s="59" t="s">
        <v>95</v>
      </c>
      <c r="E40" s="22">
        <v>5</v>
      </c>
      <c r="F40" s="20" t="s">
        <v>1</v>
      </c>
      <c r="G40" s="20" t="s">
        <v>62</v>
      </c>
    </row>
    <row r="41" spans="2:7">
      <c r="B41" s="62"/>
      <c r="C41" s="62"/>
      <c r="D41" s="59" t="s">
        <v>96</v>
      </c>
      <c r="E41" s="22">
        <v>5</v>
      </c>
      <c r="F41" s="20" t="s">
        <v>1</v>
      </c>
      <c r="G41" s="20" t="s">
        <v>62</v>
      </c>
    </row>
    <row r="42" spans="2:7">
      <c r="B42" s="62"/>
      <c r="C42" s="62"/>
      <c r="D42" s="59" t="s">
        <v>97</v>
      </c>
      <c r="E42" s="22">
        <v>5</v>
      </c>
      <c r="F42" s="20" t="s">
        <v>1</v>
      </c>
      <c r="G42" s="20" t="s">
        <v>1</v>
      </c>
    </row>
    <row r="43" spans="2:7">
      <c r="B43" s="62"/>
      <c r="C43" s="62"/>
      <c r="D43" s="59" t="s">
        <v>98</v>
      </c>
      <c r="E43" s="22">
        <v>5</v>
      </c>
      <c r="F43" s="20" t="s">
        <v>1</v>
      </c>
      <c r="G43" s="20" t="s">
        <v>62</v>
      </c>
    </row>
    <row r="44" spans="2:7">
      <c r="B44" s="62"/>
      <c r="C44" s="62"/>
      <c r="D44" s="59" t="s">
        <v>99</v>
      </c>
      <c r="E44" s="22">
        <v>5</v>
      </c>
      <c r="F44" s="20" t="s">
        <v>1</v>
      </c>
      <c r="G44" s="20" t="s">
        <v>62</v>
      </c>
    </row>
    <row r="45" spans="2:7">
      <c r="B45" s="62"/>
      <c r="C45" s="62"/>
      <c r="D45" s="59" t="s">
        <v>100</v>
      </c>
      <c r="E45" s="22">
        <v>5</v>
      </c>
      <c r="F45" s="20" t="s">
        <v>62</v>
      </c>
      <c r="G45" s="20" t="s">
        <v>62</v>
      </c>
    </row>
    <row r="46" spans="2:7">
      <c r="B46" s="62"/>
      <c r="C46" s="62"/>
      <c r="D46" s="59" t="s">
        <v>101</v>
      </c>
      <c r="E46" s="22">
        <v>5</v>
      </c>
      <c r="F46" s="20" t="s">
        <v>62</v>
      </c>
      <c r="G46" s="20" t="s">
        <v>62</v>
      </c>
    </row>
    <row r="47" spans="2:7">
      <c r="B47" s="62"/>
      <c r="C47" s="62"/>
      <c r="D47" s="59" t="s">
        <v>102</v>
      </c>
      <c r="E47" s="22">
        <v>5</v>
      </c>
      <c r="F47" s="20" t="s">
        <v>63</v>
      </c>
      <c r="G47" s="20" t="s">
        <v>1</v>
      </c>
    </row>
    <row r="48" spans="2:7">
      <c r="B48" s="62"/>
      <c r="C48" s="62"/>
      <c r="D48" s="59" t="s">
        <v>103</v>
      </c>
      <c r="E48" s="22">
        <v>5</v>
      </c>
      <c r="F48" s="20" t="s">
        <v>63</v>
      </c>
      <c r="G48" s="20" t="s">
        <v>1</v>
      </c>
    </row>
    <row r="49" spans="2:7">
      <c r="B49" s="62"/>
      <c r="C49" s="62"/>
      <c r="D49" s="59" t="s">
        <v>104</v>
      </c>
      <c r="E49" s="22">
        <v>5</v>
      </c>
      <c r="F49" s="20" t="s">
        <v>63</v>
      </c>
      <c r="G49" s="20" t="s">
        <v>63</v>
      </c>
    </row>
    <row r="50" spans="2:7">
      <c r="B50" s="62"/>
      <c r="C50" s="62"/>
      <c r="D50" s="59" t="s">
        <v>105</v>
      </c>
      <c r="E50" s="22">
        <v>5</v>
      </c>
      <c r="F50" s="20" t="s">
        <v>63</v>
      </c>
      <c r="G50" s="20" t="s">
        <v>63</v>
      </c>
    </row>
    <row r="51" spans="2:7" ht="13.5" customHeight="1">
      <c r="B51" s="62"/>
      <c r="C51" s="62"/>
      <c r="D51" s="59" t="s">
        <v>106</v>
      </c>
      <c r="E51" s="22">
        <v>5</v>
      </c>
      <c r="F51" s="20" t="s">
        <v>63</v>
      </c>
      <c r="G51" s="20" t="s">
        <v>62</v>
      </c>
    </row>
    <row r="52" spans="2:7" ht="13.5" customHeight="1">
      <c r="B52" s="62"/>
      <c r="C52" s="62"/>
      <c r="D52" s="59" t="s">
        <v>107</v>
      </c>
      <c r="E52" s="22">
        <v>5</v>
      </c>
      <c r="F52" s="20" t="s">
        <v>62</v>
      </c>
      <c r="G52" s="20" t="s">
        <v>62</v>
      </c>
    </row>
    <row r="53" spans="2:7">
      <c r="B53" s="62"/>
      <c r="C53" s="62"/>
      <c r="D53" s="59" t="s">
        <v>108</v>
      </c>
      <c r="E53" s="22">
        <v>5</v>
      </c>
      <c r="F53" s="20" t="s">
        <v>62</v>
      </c>
      <c r="G53" s="20" t="s">
        <v>62</v>
      </c>
    </row>
    <row r="54" spans="2:7" ht="13.5" customHeight="1">
      <c r="B54" s="62"/>
      <c r="C54" s="62"/>
      <c r="D54" s="59" t="s">
        <v>109</v>
      </c>
      <c r="E54" s="22">
        <v>5</v>
      </c>
      <c r="F54" s="20" t="s">
        <v>62</v>
      </c>
      <c r="G54" s="20" t="s">
        <v>62</v>
      </c>
    </row>
    <row r="55" spans="2:7">
      <c r="B55" s="62"/>
      <c r="C55" s="62"/>
      <c r="D55" s="59" t="s">
        <v>110</v>
      </c>
      <c r="E55" s="22">
        <v>5</v>
      </c>
      <c r="F55" s="20" t="s">
        <v>62</v>
      </c>
      <c r="G55" s="20" t="s">
        <v>62</v>
      </c>
    </row>
    <row r="56" spans="2:7">
      <c r="B56" s="62"/>
      <c r="C56" s="62"/>
      <c r="D56" s="59" t="s">
        <v>111</v>
      </c>
      <c r="E56" s="22">
        <v>5</v>
      </c>
      <c r="F56" s="20" t="s">
        <v>62</v>
      </c>
      <c r="G56" s="20" t="s">
        <v>62</v>
      </c>
    </row>
    <row r="57" spans="2:7">
      <c r="B57" s="62"/>
      <c r="C57" s="62"/>
      <c r="D57" s="59" t="s">
        <v>112</v>
      </c>
      <c r="E57" s="22">
        <v>5</v>
      </c>
      <c r="F57" s="20" t="s">
        <v>62</v>
      </c>
      <c r="G57" s="20" t="s">
        <v>62</v>
      </c>
    </row>
    <row r="58" spans="2:7">
      <c r="B58" s="62"/>
      <c r="C58" s="62"/>
      <c r="D58" s="59" t="s">
        <v>113</v>
      </c>
      <c r="E58" s="22">
        <v>5</v>
      </c>
      <c r="F58" s="20" t="s">
        <v>1</v>
      </c>
      <c r="G58" s="20" t="s">
        <v>62</v>
      </c>
    </row>
    <row r="59" spans="2:7">
      <c r="B59" s="62"/>
      <c r="C59" s="62"/>
      <c r="D59" s="59" t="s">
        <v>114</v>
      </c>
      <c r="E59" s="22">
        <v>5</v>
      </c>
      <c r="F59" s="20" t="s">
        <v>1</v>
      </c>
      <c r="G59" s="20" t="s">
        <v>63</v>
      </c>
    </row>
    <row r="60" spans="2:7">
      <c r="B60" s="62"/>
      <c r="C60" s="62"/>
      <c r="D60" s="59" t="s">
        <v>115</v>
      </c>
      <c r="E60" s="22">
        <v>5</v>
      </c>
      <c r="F60" s="20" t="s">
        <v>1</v>
      </c>
      <c r="G60" s="20" t="s">
        <v>1</v>
      </c>
    </row>
    <row r="61" spans="2:7" ht="13.5" customHeight="1">
      <c r="B61" s="62"/>
      <c r="C61" s="62"/>
      <c r="D61" s="59" t="s">
        <v>116</v>
      </c>
      <c r="E61" s="22">
        <v>5</v>
      </c>
      <c r="F61" s="20" t="s">
        <v>1</v>
      </c>
      <c r="G61" s="20" t="s">
        <v>1</v>
      </c>
    </row>
    <row r="62" spans="2:7">
      <c r="B62" s="62"/>
      <c r="C62" s="62"/>
      <c r="D62" s="59" t="s">
        <v>117</v>
      </c>
      <c r="E62" s="22">
        <v>5</v>
      </c>
      <c r="F62" s="20" t="s">
        <v>1</v>
      </c>
      <c r="G62" s="20" t="s">
        <v>1</v>
      </c>
    </row>
    <row r="63" spans="2:7">
      <c r="B63" s="62"/>
      <c r="C63" s="62"/>
      <c r="D63" s="59" t="s">
        <v>118</v>
      </c>
      <c r="E63" s="22">
        <v>5</v>
      </c>
      <c r="F63" s="20" t="s">
        <v>62</v>
      </c>
      <c r="G63" s="20" t="s">
        <v>62</v>
      </c>
    </row>
    <row r="64" spans="2:7">
      <c r="B64" s="62"/>
      <c r="C64" s="62"/>
      <c r="D64" s="59" t="s">
        <v>119</v>
      </c>
      <c r="E64" s="22">
        <v>5</v>
      </c>
      <c r="F64" s="20" t="s">
        <v>62</v>
      </c>
      <c r="G64" s="20" t="s">
        <v>62</v>
      </c>
    </row>
    <row r="65" spans="2:7" ht="13.5" customHeight="1">
      <c r="B65" s="62"/>
      <c r="C65" s="62"/>
      <c r="D65" s="59" t="s">
        <v>120</v>
      </c>
      <c r="E65" s="22">
        <v>5</v>
      </c>
      <c r="F65" s="20" t="s">
        <v>62</v>
      </c>
      <c r="G65" s="20" t="s">
        <v>62</v>
      </c>
    </row>
    <row r="66" spans="2:7">
      <c r="B66" s="62"/>
      <c r="C66" s="62" t="s">
        <v>121</v>
      </c>
      <c r="D66" s="59" t="s">
        <v>122</v>
      </c>
      <c r="E66" s="22">
        <v>5</v>
      </c>
      <c r="F66" s="20" t="s">
        <v>62</v>
      </c>
      <c r="G66" s="20" t="s">
        <v>62</v>
      </c>
    </row>
    <row r="67" spans="2:7" ht="13.5" customHeight="1">
      <c r="B67" s="62"/>
      <c r="C67" s="62"/>
      <c r="D67" s="59" t="s">
        <v>123</v>
      </c>
      <c r="E67" s="22">
        <v>5</v>
      </c>
      <c r="F67" s="20" t="s">
        <v>62</v>
      </c>
      <c r="G67" s="20" t="s">
        <v>62</v>
      </c>
    </row>
    <row r="68" spans="2:7" ht="13.5" customHeight="1">
      <c r="B68" s="62"/>
      <c r="C68" s="62"/>
      <c r="D68" s="59" t="s">
        <v>124</v>
      </c>
      <c r="E68" s="22">
        <v>5</v>
      </c>
      <c r="F68" s="20" t="s">
        <v>62</v>
      </c>
      <c r="G68" s="20" t="s">
        <v>62</v>
      </c>
    </row>
    <row r="69" spans="2:7" ht="13.5" customHeight="1">
      <c r="B69" s="62"/>
      <c r="C69" s="62"/>
      <c r="D69" s="59" t="s">
        <v>125</v>
      </c>
      <c r="E69" s="22">
        <v>5</v>
      </c>
      <c r="F69" s="20" t="s">
        <v>62</v>
      </c>
      <c r="G69" s="20" t="s">
        <v>62</v>
      </c>
    </row>
    <row r="70" spans="2:7" ht="13.5" customHeight="1">
      <c r="B70" s="62"/>
      <c r="C70" s="62"/>
      <c r="D70" s="59" t="s">
        <v>126</v>
      </c>
      <c r="E70" s="22">
        <v>5</v>
      </c>
      <c r="F70" s="20" t="s">
        <v>62</v>
      </c>
      <c r="G70" s="20" t="s">
        <v>62</v>
      </c>
    </row>
    <row r="71" spans="2:7" ht="13.5" customHeight="1">
      <c r="B71" s="62"/>
      <c r="C71" s="62"/>
      <c r="D71" s="59" t="s">
        <v>127</v>
      </c>
      <c r="E71" s="22">
        <v>5</v>
      </c>
      <c r="F71" s="20" t="s">
        <v>62</v>
      </c>
      <c r="G71" s="20" t="s">
        <v>62</v>
      </c>
    </row>
    <row r="72" spans="2:7" ht="13.5" customHeight="1">
      <c r="B72" s="62"/>
      <c r="C72" s="62"/>
      <c r="D72" s="59" t="s">
        <v>128</v>
      </c>
      <c r="E72" s="22">
        <v>5</v>
      </c>
      <c r="F72" s="20" t="s">
        <v>62</v>
      </c>
      <c r="G72" s="20" t="s">
        <v>62</v>
      </c>
    </row>
    <row r="73" spans="2:7">
      <c r="B73" s="62"/>
      <c r="C73" s="62"/>
      <c r="D73" s="59" t="s">
        <v>129</v>
      </c>
      <c r="E73" s="22">
        <v>5</v>
      </c>
      <c r="F73" s="20" t="s">
        <v>62</v>
      </c>
      <c r="G73" s="20" t="s">
        <v>62</v>
      </c>
    </row>
    <row r="74" spans="2:7" ht="13.5" customHeight="1">
      <c r="B74" s="61"/>
      <c r="C74" s="61"/>
      <c r="D74" s="59" t="s">
        <v>130</v>
      </c>
      <c r="E74" s="22">
        <v>5</v>
      </c>
      <c r="F74" s="20" t="s">
        <v>62</v>
      </c>
      <c r="G74" s="20" t="s">
        <v>62</v>
      </c>
    </row>
    <row r="75" spans="2:7" ht="13.5" customHeight="1">
      <c r="B75" s="61"/>
      <c r="C75" s="61"/>
      <c r="D75" s="59" t="s">
        <v>131</v>
      </c>
      <c r="E75" s="22">
        <v>5</v>
      </c>
      <c r="F75" s="20" t="s">
        <v>62</v>
      </c>
      <c r="G75" s="20" t="s">
        <v>62</v>
      </c>
    </row>
    <row r="76" spans="2:7">
      <c r="B76" s="61"/>
      <c r="C76" s="61"/>
      <c r="D76" s="59" t="s">
        <v>132</v>
      </c>
      <c r="E76" s="22">
        <v>5</v>
      </c>
      <c r="F76" s="20" t="s">
        <v>62</v>
      </c>
      <c r="G76" s="20" t="s">
        <v>62</v>
      </c>
    </row>
    <row r="77" spans="2:7" ht="13.5" customHeight="1">
      <c r="B77" s="61"/>
      <c r="C77" s="61"/>
      <c r="D77" s="59" t="s">
        <v>133</v>
      </c>
      <c r="E77" s="22">
        <v>5</v>
      </c>
      <c r="F77" s="20" t="s">
        <v>62</v>
      </c>
      <c r="G77" s="20" t="s">
        <v>62</v>
      </c>
    </row>
    <row r="78" spans="2:7">
      <c r="B78" s="61"/>
      <c r="C78" s="61"/>
      <c r="D78" s="59" t="s">
        <v>134</v>
      </c>
      <c r="E78" s="22">
        <v>5</v>
      </c>
      <c r="F78" s="20" t="s">
        <v>62</v>
      </c>
      <c r="G78" s="20" t="s">
        <v>62</v>
      </c>
    </row>
    <row r="79" spans="2:7" ht="13.5" customHeight="1">
      <c r="B79" s="61"/>
      <c r="C79" s="61"/>
      <c r="D79" s="59" t="s">
        <v>135</v>
      </c>
      <c r="E79" s="22">
        <v>5</v>
      </c>
      <c r="F79" s="20" t="s">
        <v>62</v>
      </c>
      <c r="G79" s="20" t="s">
        <v>62</v>
      </c>
    </row>
    <row r="80" spans="2:7" ht="13.5" customHeight="1">
      <c r="B80" s="62"/>
      <c r="C80" s="62"/>
      <c r="D80" s="59" t="s">
        <v>136</v>
      </c>
      <c r="E80" s="22">
        <v>5</v>
      </c>
      <c r="F80" s="20" t="s">
        <v>62</v>
      </c>
      <c r="G80" s="20" t="s">
        <v>62</v>
      </c>
    </row>
    <row r="81" spans="2:7" ht="13.5" customHeight="1">
      <c r="B81" s="62"/>
      <c r="C81" s="62"/>
      <c r="D81" s="59" t="s">
        <v>137</v>
      </c>
      <c r="E81" s="22">
        <v>5</v>
      </c>
      <c r="F81" s="20" t="s">
        <v>62</v>
      </c>
      <c r="G81" s="20" t="s">
        <v>62</v>
      </c>
    </row>
    <row r="82" spans="2:7">
      <c r="B82" s="62"/>
      <c r="C82" s="62"/>
      <c r="D82" s="59" t="s">
        <v>138</v>
      </c>
      <c r="E82" s="22">
        <v>5</v>
      </c>
      <c r="F82" s="20" t="s">
        <v>62</v>
      </c>
      <c r="G82" s="20" t="s">
        <v>62</v>
      </c>
    </row>
    <row r="83" spans="2:7">
      <c r="B83" s="61"/>
      <c r="C83" s="61"/>
      <c r="D83" s="59" t="s">
        <v>139</v>
      </c>
      <c r="E83" s="22">
        <v>5</v>
      </c>
      <c r="G83" s="20" t="s">
        <v>63</v>
      </c>
    </row>
    <row r="84" spans="2:7">
      <c r="B84" s="61"/>
      <c r="C84" s="61"/>
      <c r="D84" s="59" t="s">
        <v>140</v>
      </c>
      <c r="E84" s="22">
        <v>5</v>
      </c>
    </row>
    <row r="85" spans="2:7">
      <c r="B85" s="61"/>
      <c r="C85" s="61"/>
      <c r="D85" s="59" t="s">
        <v>141</v>
      </c>
      <c r="E85" s="22">
        <v>5</v>
      </c>
      <c r="G85" s="20" t="s">
        <v>1</v>
      </c>
    </row>
    <row r="86" spans="2:7">
      <c r="B86" s="61"/>
      <c r="C86" s="61"/>
      <c r="D86" s="59" t="s">
        <v>142</v>
      </c>
      <c r="E86" s="22">
        <v>5</v>
      </c>
      <c r="F86" s="20" t="s">
        <v>62</v>
      </c>
      <c r="G86" s="20" t="s">
        <v>62</v>
      </c>
    </row>
    <row r="87" spans="2:7">
      <c r="B87" s="61"/>
      <c r="C87" s="61"/>
      <c r="D87" s="59" t="s">
        <v>143</v>
      </c>
      <c r="E87" s="22">
        <v>5</v>
      </c>
      <c r="F87" s="20" t="s">
        <v>62</v>
      </c>
      <c r="G87" s="20" t="s">
        <v>62</v>
      </c>
    </row>
    <row r="88" spans="2:7">
      <c r="B88" s="61"/>
      <c r="C88" s="61"/>
      <c r="D88" s="59" t="s">
        <v>144</v>
      </c>
      <c r="E88" s="22">
        <v>5</v>
      </c>
      <c r="F88" s="20" t="s">
        <v>62</v>
      </c>
      <c r="G88" s="20" t="s">
        <v>62</v>
      </c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88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00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19" sqref="F19"/>
    </sheetView>
  </sheetViews>
  <sheetFormatPr defaultRowHeight="13.5"/>
  <cols>
    <col min="1" max="1" width="2.5" style="8" customWidth="1"/>
    <col min="2" max="2" width="10" style="19" customWidth="1"/>
    <col min="3" max="3" width="10" style="20" customWidth="1"/>
    <col min="4" max="4" width="60.625" style="21" customWidth="1"/>
    <col min="5" max="5" width="5.625" style="22" customWidth="1"/>
    <col min="6" max="7" width="5.625" style="20" customWidth="1"/>
    <col min="8" max="16384" width="9" style="8"/>
  </cols>
  <sheetData>
    <row r="1" spans="2:7">
      <c r="B1" s="8"/>
      <c r="C1" s="8"/>
      <c r="D1" s="8"/>
      <c r="E1" s="9"/>
      <c r="F1" s="8"/>
      <c r="G1" s="8"/>
    </row>
    <row r="2" spans="2:7">
      <c r="B2" s="58" t="s">
        <v>9</v>
      </c>
      <c r="C2" s="58"/>
      <c r="D2" s="10"/>
      <c r="E2" s="9"/>
      <c r="F2" s="11" t="s">
        <v>0</v>
      </c>
      <c r="G2" s="11" t="s">
        <v>12</v>
      </c>
    </row>
    <row r="3" spans="2:7">
      <c r="B3" s="57" t="s">
        <v>14</v>
      </c>
      <c r="C3" s="57"/>
      <c r="D3" s="8"/>
      <c r="E3" s="9"/>
      <c r="F3" s="12">
        <f>(F7/F6)</f>
        <v>0.95370370370370372</v>
      </c>
      <c r="G3" s="12">
        <f>(G7/G6)</f>
        <v>0.97685185185185186</v>
      </c>
    </row>
    <row r="4" spans="2:7">
      <c r="B4" s="57" t="s">
        <v>15</v>
      </c>
      <c r="C4" s="57"/>
      <c r="D4" s="8"/>
      <c r="E4" s="9"/>
      <c r="F4" s="12">
        <f>F9/F6</f>
        <v>0.10416666666666667</v>
      </c>
      <c r="G4" s="12">
        <f>G9/G6</f>
        <v>4.6296296296296294E-2</v>
      </c>
    </row>
    <row r="5" spans="2:7">
      <c r="B5" s="58" t="s">
        <v>10</v>
      </c>
      <c r="C5" s="58"/>
      <c r="D5" s="10"/>
      <c r="E5" s="9"/>
      <c r="F5" s="13">
        <f>IF(F13&lt;&gt;"",(F9+F10)/F7,0)</f>
        <v>0.32524271844660196</v>
      </c>
      <c r="G5" s="13">
        <f>IF(G13&lt;&gt;"",(G9+G10)/G7,0)</f>
        <v>0.20853080568720378</v>
      </c>
    </row>
    <row r="6" spans="2:7">
      <c r="B6" s="57" t="s">
        <v>16</v>
      </c>
      <c r="C6" s="57"/>
      <c r="D6" s="8"/>
      <c r="E6" s="9"/>
      <c r="F6" s="14">
        <f>SUM($E$13:$E$65545)</f>
        <v>432</v>
      </c>
      <c r="G6" s="14">
        <f>SUM($E$13:$E$65545)</f>
        <v>432</v>
      </c>
    </row>
    <row r="7" spans="2:7">
      <c r="B7" s="57" t="s">
        <v>17</v>
      </c>
      <c r="C7" s="57"/>
      <c r="D7" s="8"/>
      <c r="E7" s="9"/>
      <c r="F7" s="14">
        <f>SUMIFS($E$13:$E$65545, F$13:F$65545, "x")+SUMIFS($E$13:$E$65545, F$13:F$65545, "o")+SUMIFS($E$13:$E$65545, F$13:F$65545, "!")</f>
        <v>412</v>
      </c>
      <c r="G7" s="14">
        <f>SUMIFS($E$13:$E$65545, G$13:G$65545, "x")+SUMIFS($E$13:$E$65545, G$13:G$65545, "o")+SUMIFS($E$13:$E$65545, G$13:G$65545, "!")</f>
        <v>422</v>
      </c>
    </row>
    <row r="8" spans="2:7">
      <c r="B8" s="57" t="s">
        <v>18</v>
      </c>
      <c r="C8" s="57"/>
      <c r="D8" s="15" t="s">
        <v>56</v>
      </c>
      <c r="E8" s="9"/>
      <c r="F8" s="14">
        <f>SUMIFS($E$13:$E$65545, F$13:F$65545, "o")</f>
        <v>278</v>
      </c>
      <c r="G8" s="14">
        <f>SUMIFS($E$13:$E$65545, G$13:G$65545, "o")</f>
        <v>334</v>
      </c>
    </row>
    <row r="9" spans="2:7">
      <c r="B9" s="57" t="s">
        <v>11</v>
      </c>
      <c r="C9" s="57"/>
      <c r="D9" s="15" t="s">
        <v>58</v>
      </c>
      <c r="E9" s="9"/>
      <c r="F9" s="14">
        <f>SUMIFS($E$13:$E$65545, F$13:F$65545, "!")</f>
        <v>45</v>
      </c>
      <c r="G9" s="14">
        <f>SUMIFS($E$13:$E$65545, G$13:G$65545, "!")</f>
        <v>20</v>
      </c>
    </row>
    <row r="10" spans="2:7">
      <c r="B10" s="57" t="s">
        <v>19</v>
      </c>
      <c r="C10" s="57"/>
      <c r="D10" s="15" t="s">
        <v>60</v>
      </c>
      <c r="E10" s="9"/>
      <c r="F10" s="14">
        <f>SUMIFS($E$13:$E$65545, F$13:F$65545, "x")</f>
        <v>89</v>
      </c>
      <c r="G10" s="14">
        <f>SUMIFS($E$13:$E$65545, G$13:G$65545, "x")</f>
        <v>68</v>
      </c>
    </row>
    <row r="11" spans="2:7">
      <c r="B11" s="8"/>
      <c r="C11" s="8"/>
      <c r="D11" s="8"/>
      <c r="E11" s="9"/>
      <c r="F11" s="8"/>
      <c r="G11" s="8"/>
    </row>
    <row r="12" spans="2:7">
      <c r="B12" s="16" t="s">
        <v>20</v>
      </c>
      <c r="C12" s="17" t="s">
        <v>21</v>
      </c>
      <c r="D12" s="18" t="s">
        <v>22</v>
      </c>
      <c r="E12" s="16" t="s">
        <v>23</v>
      </c>
      <c r="F12" s="17" t="s">
        <v>24</v>
      </c>
      <c r="G12" s="17" t="s">
        <v>24</v>
      </c>
    </row>
    <row r="13" spans="2:7">
      <c r="B13" s="60" t="s">
        <v>64</v>
      </c>
      <c r="C13" s="63" t="s">
        <v>65</v>
      </c>
      <c r="D13" s="59" t="s">
        <v>66</v>
      </c>
      <c r="E13" s="22">
        <v>3</v>
      </c>
      <c r="F13" s="20" t="s">
        <v>62</v>
      </c>
      <c r="G13" s="20" t="s">
        <v>62</v>
      </c>
    </row>
    <row r="14" spans="2:7">
      <c r="B14" s="61"/>
      <c r="C14" s="61"/>
      <c r="D14" s="59" t="s">
        <v>67</v>
      </c>
      <c r="E14" s="22">
        <v>3</v>
      </c>
      <c r="F14" s="20" t="s">
        <v>1</v>
      </c>
      <c r="G14" s="20" t="s">
        <v>62</v>
      </c>
    </row>
    <row r="15" spans="2:7">
      <c r="B15" s="61"/>
      <c r="C15" s="61"/>
      <c r="D15" s="59" t="s">
        <v>68</v>
      </c>
      <c r="E15" s="22">
        <v>5</v>
      </c>
      <c r="F15" s="20" t="s">
        <v>1</v>
      </c>
      <c r="G15" s="20" t="s">
        <v>1</v>
      </c>
    </row>
    <row r="16" spans="2:7">
      <c r="B16" s="61"/>
      <c r="C16" s="61"/>
      <c r="D16" s="59" t="s">
        <v>69</v>
      </c>
      <c r="E16" s="22">
        <v>3</v>
      </c>
      <c r="F16" s="20" t="s">
        <v>1</v>
      </c>
      <c r="G16" s="20" t="s">
        <v>1</v>
      </c>
    </row>
    <row r="17" spans="2:7">
      <c r="B17" s="61"/>
      <c r="C17" s="61"/>
      <c r="D17" s="59" t="s">
        <v>70</v>
      </c>
      <c r="E17" s="22">
        <v>3</v>
      </c>
      <c r="F17" s="20" t="s">
        <v>1</v>
      </c>
      <c r="G17" s="20" t="s">
        <v>62</v>
      </c>
    </row>
    <row r="18" spans="2:7">
      <c r="B18" s="62" t="s">
        <v>71</v>
      </c>
      <c r="C18" s="62" t="s">
        <v>72</v>
      </c>
      <c r="D18" s="59" t="s">
        <v>73</v>
      </c>
      <c r="E18" s="22">
        <v>5</v>
      </c>
      <c r="F18" s="20" t="s">
        <v>62</v>
      </c>
      <c r="G18" s="20" t="s">
        <v>62</v>
      </c>
    </row>
    <row r="19" spans="2:7">
      <c r="B19" s="62"/>
      <c r="C19" s="62"/>
      <c r="D19" s="59" t="s">
        <v>74</v>
      </c>
      <c r="E19" s="22">
        <v>5</v>
      </c>
      <c r="F19" s="20" t="s">
        <v>62</v>
      </c>
      <c r="G19" s="20" t="s">
        <v>62</v>
      </c>
    </row>
    <row r="20" spans="2:7">
      <c r="B20" s="62"/>
      <c r="C20" s="62"/>
      <c r="D20" s="59" t="s">
        <v>75</v>
      </c>
      <c r="E20" s="22">
        <v>5</v>
      </c>
      <c r="F20" s="20" t="s">
        <v>62</v>
      </c>
      <c r="G20" s="20" t="s">
        <v>62</v>
      </c>
    </row>
    <row r="21" spans="2:7">
      <c r="B21" s="62"/>
      <c r="C21" s="62"/>
      <c r="D21" s="59" t="s">
        <v>76</v>
      </c>
      <c r="E21" s="22">
        <v>5</v>
      </c>
      <c r="F21" s="20" t="s">
        <v>62</v>
      </c>
      <c r="G21" s="20" t="s">
        <v>62</v>
      </c>
    </row>
    <row r="22" spans="2:7">
      <c r="B22" s="62"/>
      <c r="C22" s="62"/>
      <c r="D22" s="59" t="s">
        <v>145</v>
      </c>
      <c r="E22" s="22">
        <v>5</v>
      </c>
      <c r="F22" s="20" t="s">
        <v>62</v>
      </c>
      <c r="G22" s="20" t="s">
        <v>62</v>
      </c>
    </row>
    <row r="23" spans="2:7">
      <c r="B23" s="62"/>
      <c r="C23" s="62"/>
      <c r="D23" s="59" t="s">
        <v>146</v>
      </c>
      <c r="E23" s="22">
        <v>5</v>
      </c>
      <c r="F23" s="20" t="s">
        <v>63</v>
      </c>
      <c r="G23" s="20" t="s">
        <v>1</v>
      </c>
    </row>
    <row r="24" spans="2:7">
      <c r="B24" s="62"/>
      <c r="C24" s="62"/>
      <c r="D24" s="59" t="s">
        <v>79</v>
      </c>
      <c r="E24" s="22">
        <v>5</v>
      </c>
      <c r="F24" s="20" t="s">
        <v>63</v>
      </c>
      <c r="G24" s="20" t="s">
        <v>1</v>
      </c>
    </row>
    <row r="25" spans="2:7">
      <c r="B25" s="62"/>
      <c r="C25" s="62"/>
      <c r="D25" s="59" t="s">
        <v>80</v>
      </c>
      <c r="E25" s="22">
        <v>5</v>
      </c>
      <c r="F25" s="20" t="s">
        <v>63</v>
      </c>
      <c r="G25" s="20" t="s">
        <v>62</v>
      </c>
    </row>
    <row r="26" spans="2:7">
      <c r="B26" s="62"/>
      <c r="C26" s="62"/>
      <c r="D26" s="59" t="s">
        <v>81</v>
      </c>
      <c r="E26" s="22">
        <v>5</v>
      </c>
      <c r="F26" s="20" t="s">
        <v>63</v>
      </c>
      <c r="G26" s="20" t="s">
        <v>62</v>
      </c>
    </row>
    <row r="27" spans="2:7">
      <c r="B27" s="62"/>
      <c r="C27" s="62"/>
      <c r="D27" s="59" t="s">
        <v>82</v>
      </c>
      <c r="E27" s="22">
        <v>5</v>
      </c>
      <c r="F27" s="20" t="s">
        <v>173</v>
      </c>
      <c r="G27" s="20" t="s">
        <v>1</v>
      </c>
    </row>
    <row r="28" spans="2:7">
      <c r="B28" s="62"/>
      <c r="C28" s="62"/>
      <c r="D28" s="59" t="s">
        <v>83</v>
      </c>
      <c r="E28" s="22">
        <v>5</v>
      </c>
      <c r="F28" s="20" t="s">
        <v>173</v>
      </c>
      <c r="G28" s="20" t="s">
        <v>1</v>
      </c>
    </row>
    <row r="29" spans="2:7">
      <c r="B29" s="62"/>
      <c r="C29" s="62"/>
      <c r="D29" s="59" t="s">
        <v>84</v>
      </c>
      <c r="E29" s="22">
        <v>5</v>
      </c>
      <c r="F29" s="20" t="s">
        <v>173</v>
      </c>
      <c r="G29" s="20" t="s">
        <v>1</v>
      </c>
    </row>
    <row r="30" spans="2:7">
      <c r="B30" s="62"/>
      <c r="C30" s="62"/>
      <c r="D30" s="59" t="s">
        <v>85</v>
      </c>
      <c r="E30" s="22">
        <v>5</v>
      </c>
      <c r="F30" s="20" t="s">
        <v>1</v>
      </c>
      <c r="G30" s="20" t="s">
        <v>62</v>
      </c>
    </row>
    <row r="31" spans="2:7">
      <c r="B31" s="62"/>
      <c r="C31" s="62"/>
      <c r="D31" s="59" t="s">
        <v>86</v>
      </c>
      <c r="E31" s="22">
        <v>5</v>
      </c>
      <c r="F31" s="20" t="s">
        <v>1</v>
      </c>
      <c r="G31" s="20" t="s">
        <v>62</v>
      </c>
    </row>
    <row r="32" spans="2:7">
      <c r="B32" s="62"/>
      <c r="C32" s="62"/>
      <c r="D32" s="59" t="s">
        <v>87</v>
      </c>
      <c r="E32" s="22">
        <v>5</v>
      </c>
      <c r="F32" s="20" t="s">
        <v>1</v>
      </c>
      <c r="G32" s="20" t="s">
        <v>62</v>
      </c>
    </row>
    <row r="33" spans="2:7">
      <c r="B33" s="62"/>
      <c r="C33" s="62"/>
      <c r="D33" s="59" t="s">
        <v>88</v>
      </c>
      <c r="E33" s="22">
        <v>5</v>
      </c>
      <c r="F33" s="20" t="s">
        <v>62</v>
      </c>
      <c r="G33" s="20" t="s">
        <v>62</v>
      </c>
    </row>
    <row r="34" spans="2:7">
      <c r="B34" s="62"/>
      <c r="C34" s="62"/>
      <c r="D34" s="59" t="s">
        <v>89</v>
      </c>
      <c r="E34" s="22">
        <v>5</v>
      </c>
      <c r="F34" s="20" t="s">
        <v>62</v>
      </c>
      <c r="G34" s="20" t="s">
        <v>62</v>
      </c>
    </row>
    <row r="35" spans="2:7">
      <c r="B35" s="62"/>
      <c r="C35" s="62"/>
      <c r="D35" s="59" t="s">
        <v>90</v>
      </c>
      <c r="E35" s="22">
        <v>5</v>
      </c>
      <c r="F35" s="20" t="s">
        <v>62</v>
      </c>
      <c r="G35" s="20" t="s">
        <v>62</v>
      </c>
    </row>
    <row r="36" spans="2:7">
      <c r="B36" s="62"/>
      <c r="C36" s="62"/>
      <c r="D36" s="59" t="s">
        <v>147</v>
      </c>
      <c r="E36" s="22">
        <v>5</v>
      </c>
      <c r="F36" s="20" t="s">
        <v>62</v>
      </c>
      <c r="G36" s="20" t="s">
        <v>62</v>
      </c>
    </row>
    <row r="37" spans="2:7">
      <c r="B37" s="62"/>
      <c r="C37" s="62"/>
      <c r="D37" s="59" t="s">
        <v>148</v>
      </c>
      <c r="E37" s="22">
        <v>5</v>
      </c>
      <c r="F37" s="20" t="s">
        <v>62</v>
      </c>
      <c r="G37" s="20" t="s">
        <v>62</v>
      </c>
    </row>
    <row r="38" spans="2:7">
      <c r="B38" s="62"/>
      <c r="C38" s="62"/>
      <c r="D38" s="59" t="s">
        <v>93</v>
      </c>
      <c r="E38" s="22">
        <v>5</v>
      </c>
      <c r="F38" s="20" t="s">
        <v>62</v>
      </c>
      <c r="G38" s="20" t="s">
        <v>62</v>
      </c>
    </row>
    <row r="39" spans="2:7">
      <c r="B39" s="62"/>
      <c r="C39" s="62"/>
      <c r="D39" s="59" t="s">
        <v>94</v>
      </c>
      <c r="E39" s="22">
        <v>5</v>
      </c>
      <c r="F39" s="20" t="s">
        <v>1</v>
      </c>
      <c r="G39" s="20" t="s">
        <v>1</v>
      </c>
    </row>
    <row r="40" spans="2:7">
      <c r="B40" s="62"/>
      <c r="C40" s="62"/>
      <c r="D40" s="59" t="s">
        <v>95</v>
      </c>
      <c r="E40" s="22">
        <v>5</v>
      </c>
      <c r="F40" s="20" t="s">
        <v>1</v>
      </c>
      <c r="G40" s="20" t="s">
        <v>1</v>
      </c>
    </row>
    <row r="41" spans="2:7">
      <c r="B41" s="62"/>
      <c r="C41" s="62"/>
      <c r="D41" s="59" t="s">
        <v>96</v>
      </c>
      <c r="E41" s="22">
        <v>5</v>
      </c>
      <c r="F41" s="20" t="s">
        <v>62</v>
      </c>
      <c r="G41" s="20" t="s">
        <v>62</v>
      </c>
    </row>
    <row r="42" spans="2:7">
      <c r="B42" s="62"/>
      <c r="C42" s="62"/>
      <c r="D42" s="59" t="s">
        <v>97</v>
      </c>
      <c r="E42" s="22">
        <v>5</v>
      </c>
      <c r="F42" s="20" t="s">
        <v>62</v>
      </c>
      <c r="G42" s="20" t="s">
        <v>62</v>
      </c>
    </row>
    <row r="43" spans="2:7">
      <c r="B43" s="62"/>
      <c r="C43" s="62"/>
      <c r="D43" s="59" t="s">
        <v>98</v>
      </c>
      <c r="E43" s="22">
        <v>5</v>
      </c>
      <c r="F43" s="20" t="s">
        <v>1</v>
      </c>
      <c r="G43" s="20" t="s">
        <v>62</v>
      </c>
    </row>
    <row r="44" spans="2:7">
      <c r="B44" s="62"/>
      <c r="C44" s="62"/>
      <c r="D44" s="59" t="s">
        <v>149</v>
      </c>
      <c r="E44" s="22">
        <v>5</v>
      </c>
      <c r="F44" s="20" t="s">
        <v>1</v>
      </c>
      <c r="G44" s="20" t="s">
        <v>62</v>
      </c>
    </row>
    <row r="45" spans="2:7">
      <c r="B45" s="62"/>
      <c r="C45" s="62"/>
      <c r="D45" s="59" t="s">
        <v>150</v>
      </c>
      <c r="E45" s="22">
        <v>5</v>
      </c>
      <c r="F45" s="20" t="s">
        <v>1</v>
      </c>
      <c r="G45" s="20" t="s">
        <v>1</v>
      </c>
    </row>
    <row r="46" spans="2:7">
      <c r="B46" s="62"/>
      <c r="C46" s="62"/>
      <c r="D46" s="59" t="s">
        <v>151</v>
      </c>
      <c r="E46" s="22">
        <v>5</v>
      </c>
      <c r="F46" s="20" t="s">
        <v>1</v>
      </c>
      <c r="G46" s="20" t="s">
        <v>1</v>
      </c>
    </row>
    <row r="47" spans="2:7">
      <c r="B47" s="62"/>
      <c r="C47" s="62"/>
      <c r="D47" s="59" t="s">
        <v>152</v>
      </c>
      <c r="E47" s="22">
        <v>5</v>
      </c>
      <c r="F47" s="20" t="s">
        <v>1</v>
      </c>
      <c r="G47" s="20" t="s">
        <v>1</v>
      </c>
    </row>
    <row r="48" spans="2:7">
      <c r="B48" s="62"/>
      <c r="C48" s="62"/>
      <c r="D48" s="59" t="s">
        <v>101</v>
      </c>
      <c r="E48" s="22">
        <v>5</v>
      </c>
      <c r="F48" s="20" t="s">
        <v>62</v>
      </c>
      <c r="G48" s="20" t="s">
        <v>62</v>
      </c>
    </row>
    <row r="49" spans="2:7">
      <c r="B49" s="62"/>
      <c r="C49" s="62"/>
      <c r="D49" s="59" t="s">
        <v>102</v>
      </c>
      <c r="E49" s="22">
        <v>5</v>
      </c>
      <c r="F49" s="20" t="s">
        <v>62</v>
      </c>
      <c r="G49" s="20" t="s">
        <v>62</v>
      </c>
    </row>
    <row r="50" spans="2:7">
      <c r="B50" s="62"/>
      <c r="C50" s="62"/>
      <c r="D50" s="59" t="s">
        <v>103</v>
      </c>
      <c r="E50" s="22">
        <v>5</v>
      </c>
      <c r="F50" s="20" t="s">
        <v>62</v>
      </c>
      <c r="G50" s="20" t="s">
        <v>62</v>
      </c>
    </row>
    <row r="51" spans="2:7" ht="13.5" customHeight="1">
      <c r="B51" s="62"/>
      <c r="C51" s="62"/>
      <c r="D51" s="59" t="s">
        <v>104</v>
      </c>
      <c r="E51" s="22">
        <v>5</v>
      </c>
      <c r="F51" s="20" t="s">
        <v>62</v>
      </c>
      <c r="G51" s="20" t="s">
        <v>62</v>
      </c>
    </row>
    <row r="52" spans="2:7" ht="13.5" customHeight="1">
      <c r="B52" s="62"/>
      <c r="C52" s="62"/>
      <c r="D52" s="59" t="s">
        <v>105</v>
      </c>
      <c r="E52" s="22">
        <v>5</v>
      </c>
      <c r="F52" s="20" t="s">
        <v>62</v>
      </c>
      <c r="G52" s="20" t="s">
        <v>62</v>
      </c>
    </row>
    <row r="53" spans="2:7">
      <c r="B53" s="62"/>
      <c r="C53" s="62"/>
      <c r="D53" s="59" t="s">
        <v>106</v>
      </c>
      <c r="E53" s="22">
        <v>5</v>
      </c>
      <c r="F53" s="20" t="s">
        <v>62</v>
      </c>
      <c r="G53" s="20" t="s">
        <v>62</v>
      </c>
    </row>
    <row r="54" spans="2:7" ht="13.5" customHeight="1">
      <c r="B54" s="62"/>
      <c r="C54" s="62"/>
      <c r="D54" s="59" t="s">
        <v>107</v>
      </c>
      <c r="E54" s="22">
        <v>5</v>
      </c>
      <c r="F54" s="20" t="s">
        <v>62</v>
      </c>
      <c r="G54" s="20" t="s">
        <v>62</v>
      </c>
    </row>
    <row r="55" spans="2:7">
      <c r="B55" s="62"/>
      <c r="C55" s="62"/>
      <c r="D55" s="59" t="s">
        <v>108</v>
      </c>
      <c r="E55" s="22">
        <v>5</v>
      </c>
      <c r="F55" s="20" t="s">
        <v>62</v>
      </c>
      <c r="G55" s="20" t="s">
        <v>62</v>
      </c>
    </row>
    <row r="56" spans="2:7">
      <c r="B56" s="62"/>
      <c r="C56" s="62"/>
      <c r="D56" s="59" t="s">
        <v>153</v>
      </c>
      <c r="E56" s="22">
        <v>5</v>
      </c>
      <c r="F56" s="20" t="s">
        <v>63</v>
      </c>
      <c r="G56" s="20" t="s">
        <v>62</v>
      </c>
    </row>
    <row r="57" spans="2:7">
      <c r="B57" s="62"/>
      <c r="C57" s="62"/>
      <c r="D57" s="59" t="s">
        <v>154</v>
      </c>
      <c r="E57" s="22">
        <v>5</v>
      </c>
      <c r="F57" s="20" t="s">
        <v>1</v>
      </c>
      <c r="G57" s="20" t="s">
        <v>63</v>
      </c>
    </row>
    <row r="58" spans="2:7">
      <c r="B58" s="62"/>
      <c r="C58" s="62"/>
      <c r="D58" s="59" t="s">
        <v>109</v>
      </c>
      <c r="E58" s="22">
        <v>5</v>
      </c>
      <c r="F58" s="20" t="s">
        <v>1</v>
      </c>
      <c r="G58" s="20" t="s">
        <v>63</v>
      </c>
    </row>
    <row r="59" spans="2:7">
      <c r="B59" s="62"/>
      <c r="C59" s="62"/>
      <c r="D59" s="59" t="s">
        <v>110</v>
      </c>
      <c r="E59" s="22">
        <v>5</v>
      </c>
      <c r="F59" s="20" t="s">
        <v>1</v>
      </c>
      <c r="G59" s="20" t="s">
        <v>63</v>
      </c>
    </row>
    <row r="60" spans="2:7">
      <c r="B60" s="62"/>
      <c r="C60" s="62"/>
      <c r="D60" s="59" t="s">
        <v>155</v>
      </c>
      <c r="E60" s="22">
        <v>5</v>
      </c>
      <c r="F60" s="20" t="s">
        <v>1</v>
      </c>
      <c r="G60" s="20" t="s">
        <v>1</v>
      </c>
    </row>
    <row r="61" spans="2:7" ht="13.5" customHeight="1">
      <c r="B61" s="62"/>
      <c r="C61" s="62"/>
      <c r="D61" s="59" t="s">
        <v>156</v>
      </c>
      <c r="E61" s="22">
        <v>5</v>
      </c>
      <c r="F61" s="20" t="s">
        <v>1</v>
      </c>
      <c r="G61" s="20" t="s">
        <v>1</v>
      </c>
    </row>
    <row r="62" spans="2:7">
      <c r="B62" s="62"/>
      <c r="C62" s="62"/>
      <c r="D62" s="59" t="s">
        <v>113</v>
      </c>
      <c r="E62" s="22">
        <v>5</v>
      </c>
      <c r="F62" s="20" t="s">
        <v>62</v>
      </c>
      <c r="G62" s="20" t="s">
        <v>62</v>
      </c>
    </row>
    <row r="63" spans="2:7">
      <c r="B63" s="62"/>
      <c r="C63" s="62"/>
      <c r="D63" s="59" t="s">
        <v>114</v>
      </c>
      <c r="E63" s="22">
        <v>5</v>
      </c>
      <c r="F63" s="20" t="s">
        <v>62</v>
      </c>
      <c r="G63" s="20" t="s">
        <v>62</v>
      </c>
    </row>
    <row r="64" spans="2:7">
      <c r="B64" s="62"/>
      <c r="C64" s="62"/>
      <c r="D64" s="59" t="s">
        <v>157</v>
      </c>
      <c r="E64" s="22">
        <v>5</v>
      </c>
      <c r="F64" s="20" t="s">
        <v>62</v>
      </c>
      <c r="G64" s="20" t="s">
        <v>62</v>
      </c>
    </row>
    <row r="65" spans="2:7" ht="13.5" customHeight="1">
      <c r="B65" s="62"/>
      <c r="C65" s="62"/>
      <c r="D65" s="59" t="s">
        <v>158</v>
      </c>
      <c r="E65" s="22">
        <v>5</v>
      </c>
      <c r="F65" s="20" t="s">
        <v>62</v>
      </c>
      <c r="G65" s="20" t="s">
        <v>62</v>
      </c>
    </row>
    <row r="66" spans="2:7">
      <c r="B66" s="62"/>
      <c r="C66" s="62"/>
      <c r="D66" s="59" t="s">
        <v>115</v>
      </c>
      <c r="E66" s="22">
        <v>5</v>
      </c>
      <c r="F66" s="20" t="s">
        <v>62</v>
      </c>
      <c r="G66" s="20" t="s">
        <v>62</v>
      </c>
    </row>
    <row r="67" spans="2:7" ht="13.5" customHeight="1">
      <c r="B67" s="62"/>
      <c r="C67" s="62"/>
      <c r="D67" s="59" t="s">
        <v>116</v>
      </c>
      <c r="E67" s="22">
        <v>5</v>
      </c>
      <c r="F67" s="20" t="s">
        <v>62</v>
      </c>
      <c r="G67" s="20" t="s">
        <v>62</v>
      </c>
    </row>
    <row r="68" spans="2:7" ht="13.5" customHeight="1">
      <c r="B68" s="62"/>
      <c r="C68" s="62"/>
      <c r="D68" s="59" t="s">
        <v>117</v>
      </c>
      <c r="E68" s="22">
        <v>5</v>
      </c>
      <c r="F68" s="20" t="s">
        <v>62</v>
      </c>
      <c r="G68" s="20" t="s">
        <v>62</v>
      </c>
    </row>
    <row r="69" spans="2:7" ht="13.5" customHeight="1">
      <c r="B69" s="62"/>
      <c r="C69" s="62"/>
      <c r="D69" s="59" t="s">
        <v>118</v>
      </c>
      <c r="E69" s="22">
        <v>5</v>
      </c>
      <c r="F69" s="20" t="s">
        <v>62</v>
      </c>
      <c r="G69" s="20" t="s">
        <v>62</v>
      </c>
    </row>
    <row r="70" spans="2:7" ht="13.5" customHeight="1">
      <c r="B70" s="62"/>
      <c r="C70" s="62"/>
      <c r="D70" s="59" t="s">
        <v>159</v>
      </c>
      <c r="E70" s="22">
        <v>5</v>
      </c>
      <c r="F70" s="20" t="s">
        <v>62</v>
      </c>
      <c r="G70" s="20" t="s">
        <v>62</v>
      </c>
    </row>
    <row r="71" spans="2:7" ht="13.5" customHeight="1">
      <c r="B71" s="62"/>
      <c r="C71" s="62"/>
      <c r="D71" s="59" t="s">
        <v>160</v>
      </c>
      <c r="E71" s="22">
        <v>5</v>
      </c>
      <c r="F71" s="20" t="s">
        <v>62</v>
      </c>
      <c r="G71" s="20" t="s">
        <v>62</v>
      </c>
    </row>
    <row r="72" spans="2:7" ht="13.5" customHeight="1">
      <c r="B72" s="62"/>
      <c r="C72" s="62"/>
      <c r="D72" s="59" t="s">
        <v>161</v>
      </c>
      <c r="E72" s="22">
        <v>5</v>
      </c>
      <c r="F72" s="20" t="s">
        <v>62</v>
      </c>
      <c r="G72" s="20" t="s">
        <v>62</v>
      </c>
    </row>
    <row r="73" spans="2:7">
      <c r="B73" s="62"/>
      <c r="C73" s="62"/>
      <c r="D73" s="59" t="s">
        <v>162</v>
      </c>
      <c r="E73" s="22">
        <v>5</v>
      </c>
      <c r="F73" s="20" t="s">
        <v>62</v>
      </c>
      <c r="G73" s="20" t="s">
        <v>62</v>
      </c>
    </row>
    <row r="74" spans="2:7" ht="13.5" customHeight="1">
      <c r="B74" s="62"/>
      <c r="C74" s="62" t="s">
        <v>121</v>
      </c>
      <c r="D74" s="59" t="s">
        <v>163</v>
      </c>
      <c r="E74" s="22">
        <v>5</v>
      </c>
      <c r="F74" s="20" t="s">
        <v>62</v>
      </c>
      <c r="G74" s="20" t="s">
        <v>62</v>
      </c>
    </row>
    <row r="75" spans="2:7" ht="13.5" customHeight="1">
      <c r="B75" s="62"/>
      <c r="C75" s="62"/>
      <c r="D75" s="59" t="s">
        <v>164</v>
      </c>
      <c r="E75" s="22">
        <v>5</v>
      </c>
      <c r="F75" s="20" t="s">
        <v>62</v>
      </c>
      <c r="G75" s="20" t="s">
        <v>62</v>
      </c>
    </row>
    <row r="76" spans="2:7">
      <c r="B76" s="62"/>
      <c r="C76" s="62"/>
      <c r="D76" s="59" t="s">
        <v>124</v>
      </c>
      <c r="E76" s="22">
        <v>5</v>
      </c>
      <c r="F76" s="20" t="s">
        <v>62</v>
      </c>
      <c r="G76" s="20" t="s">
        <v>62</v>
      </c>
    </row>
    <row r="77" spans="2:7" ht="13.5" customHeight="1">
      <c r="B77" s="62"/>
      <c r="C77" s="62"/>
      <c r="D77" s="59" t="s">
        <v>125</v>
      </c>
      <c r="E77" s="22">
        <v>5</v>
      </c>
      <c r="F77" s="20" t="s">
        <v>62</v>
      </c>
      <c r="G77" s="20" t="s">
        <v>62</v>
      </c>
    </row>
    <row r="78" spans="2:7">
      <c r="B78" s="62"/>
      <c r="C78" s="62"/>
      <c r="D78" s="59" t="s">
        <v>126</v>
      </c>
      <c r="E78" s="22">
        <v>5</v>
      </c>
      <c r="F78" s="20" t="s">
        <v>62</v>
      </c>
      <c r="G78" s="20" t="s">
        <v>62</v>
      </c>
    </row>
    <row r="79" spans="2:7" ht="13.5" customHeight="1">
      <c r="B79" s="62"/>
      <c r="C79" s="62"/>
      <c r="D79" s="59" t="s">
        <v>127</v>
      </c>
      <c r="E79" s="22">
        <v>5</v>
      </c>
      <c r="F79" s="20" t="s">
        <v>62</v>
      </c>
      <c r="G79" s="20" t="s">
        <v>62</v>
      </c>
    </row>
    <row r="80" spans="2:7" ht="13.5" customHeight="1">
      <c r="B80" s="62"/>
      <c r="C80" s="62"/>
      <c r="D80" s="59" t="s">
        <v>128</v>
      </c>
      <c r="E80" s="22">
        <v>5</v>
      </c>
      <c r="F80" s="20" t="s">
        <v>62</v>
      </c>
      <c r="G80" s="20" t="s">
        <v>62</v>
      </c>
    </row>
    <row r="81" spans="2:7" ht="13.5" customHeight="1">
      <c r="B81" s="62"/>
      <c r="C81" s="62"/>
      <c r="D81" s="59" t="s">
        <v>129</v>
      </c>
      <c r="E81" s="22">
        <v>5</v>
      </c>
      <c r="F81" s="20" t="s">
        <v>62</v>
      </c>
      <c r="G81" s="20" t="s">
        <v>62</v>
      </c>
    </row>
    <row r="82" spans="2:7">
      <c r="B82" s="62"/>
      <c r="C82" s="62"/>
      <c r="D82" s="59" t="s">
        <v>165</v>
      </c>
      <c r="E82" s="22">
        <v>5</v>
      </c>
      <c r="F82" s="20" t="s">
        <v>62</v>
      </c>
      <c r="G82" s="20" t="s">
        <v>62</v>
      </c>
    </row>
    <row r="83" spans="2:7">
      <c r="B83" s="62"/>
      <c r="C83" s="62"/>
      <c r="D83" s="59" t="s">
        <v>122</v>
      </c>
      <c r="E83" s="22">
        <v>5</v>
      </c>
      <c r="F83" s="20" t="s">
        <v>62</v>
      </c>
      <c r="G83" s="20" t="s">
        <v>62</v>
      </c>
    </row>
    <row r="84" spans="2:7">
      <c r="B84" s="62"/>
      <c r="C84" s="62"/>
      <c r="D84" s="59" t="s">
        <v>122</v>
      </c>
      <c r="E84" s="22">
        <v>5</v>
      </c>
      <c r="F84" s="20" t="s">
        <v>62</v>
      </c>
      <c r="G84" s="20" t="s">
        <v>62</v>
      </c>
    </row>
    <row r="85" spans="2:7">
      <c r="B85" s="62"/>
      <c r="C85" s="62"/>
      <c r="D85" s="59" t="s">
        <v>122</v>
      </c>
      <c r="E85" s="22">
        <v>5</v>
      </c>
      <c r="F85" s="20" t="s">
        <v>62</v>
      </c>
      <c r="G85" s="20" t="s">
        <v>62</v>
      </c>
    </row>
    <row r="86" spans="2:7">
      <c r="B86" s="62"/>
      <c r="C86" s="62"/>
      <c r="D86" s="59" t="s">
        <v>166</v>
      </c>
      <c r="E86" s="22">
        <v>5</v>
      </c>
      <c r="F86" s="20" t="s">
        <v>62</v>
      </c>
      <c r="G86" s="20" t="s">
        <v>62</v>
      </c>
    </row>
    <row r="87" spans="2:7">
      <c r="B87" s="62"/>
      <c r="C87" s="62"/>
      <c r="D87" s="59" t="s">
        <v>167</v>
      </c>
      <c r="E87" s="22">
        <v>5</v>
      </c>
      <c r="F87" s="20" t="s">
        <v>62</v>
      </c>
      <c r="G87" s="20" t="s">
        <v>62</v>
      </c>
    </row>
    <row r="88" spans="2:7">
      <c r="B88" s="62"/>
      <c r="C88" s="62"/>
      <c r="D88" s="59" t="s">
        <v>135</v>
      </c>
      <c r="E88" s="22">
        <v>5</v>
      </c>
      <c r="F88" s="20" t="s">
        <v>62</v>
      </c>
      <c r="G88" s="20" t="s">
        <v>62</v>
      </c>
    </row>
    <row r="89" spans="2:7">
      <c r="B89" s="61"/>
      <c r="C89" s="61"/>
      <c r="D89" s="59" t="s">
        <v>136</v>
      </c>
      <c r="E89" s="22">
        <v>5</v>
      </c>
      <c r="F89" s="20" t="s">
        <v>173</v>
      </c>
      <c r="G89" s="20" t="s">
        <v>173</v>
      </c>
    </row>
    <row r="90" spans="2:7">
      <c r="B90" s="61"/>
      <c r="C90" s="61"/>
      <c r="D90" s="59" t="s">
        <v>137</v>
      </c>
      <c r="E90" s="22">
        <v>5</v>
      </c>
    </row>
    <row r="91" spans="2:7">
      <c r="B91" s="61"/>
      <c r="C91" s="61"/>
      <c r="D91" s="59" t="s">
        <v>138</v>
      </c>
      <c r="E91" s="22">
        <v>5</v>
      </c>
    </row>
    <row r="92" spans="2:7">
      <c r="B92" s="61"/>
      <c r="C92" s="61"/>
      <c r="D92" s="59" t="s">
        <v>168</v>
      </c>
      <c r="E92" s="22">
        <v>5</v>
      </c>
      <c r="G92" s="20" t="s">
        <v>62</v>
      </c>
    </row>
    <row r="93" spans="2:7">
      <c r="B93" s="61"/>
      <c r="C93" s="61"/>
      <c r="D93" s="59" t="s">
        <v>139</v>
      </c>
      <c r="E93" s="22">
        <v>5</v>
      </c>
      <c r="G93" s="20" t="s">
        <v>62</v>
      </c>
    </row>
    <row r="94" spans="2:7">
      <c r="B94" s="61"/>
      <c r="C94" s="61"/>
      <c r="D94" s="59" t="s">
        <v>169</v>
      </c>
      <c r="E94" s="22">
        <v>5</v>
      </c>
      <c r="F94" s="20" t="s">
        <v>62</v>
      </c>
      <c r="G94" s="20" t="s">
        <v>62</v>
      </c>
    </row>
    <row r="95" spans="2:7">
      <c r="B95" s="61"/>
      <c r="C95" s="61"/>
      <c r="D95" s="59" t="s">
        <v>141</v>
      </c>
      <c r="E95" s="22">
        <v>5</v>
      </c>
      <c r="F95" s="20" t="s">
        <v>62</v>
      </c>
      <c r="G95" s="20" t="s">
        <v>62</v>
      </c>
    </row>
    <row r="96" spans="2:7">
      <c r="B96" s="61"/>
      <c r="C96" s="61"/>
      <c r="D96" s="59" t="s">
        <v>170</v>
      </c>
      <c r="E96" s="22">
        <v>5</v>
      </c>
      <c r="F96" s="20" t="s">
        <v>62</v>
      </c>
      <c r="G96" s="20" t="s">
        <v>62</v>
      </c>
    </row>
    <row r="97" spans="2:7">
      <c r="B97" s="61"/>
      <c r="C97" s="61"/>
      <c r="D97" s="59" t="s">
        <v>142</v>
      </c>
      <c r="E97" s="22">
        <v>5</v>
      </c>
      <c r="F97" s="20" t="s">
        <v>62</v>
      </c>
      <c r="G97" s="20" t="s">
        <v>62</v>
      </c>
    </row>
    <row r="98" spans="2:7">
      <c r="B98" s="61"/>
      <c r="C98" s="61"/>
      <c r="D98" s="59" t="s">
        <v>143</v>
      </c>
      <c r="E98" s="22">
        <v>5</v>
      </c>
      <c r="F98" s="20" t="s">
        <v>62</v>
      </c>
      <c r="G98" s="20" t="s">
        <v>62</v>
      </c>
    </row>
    <row r="99" spans="2:7">
      <c r="B99" s="61"/>
      <c r="C99" s="61"/>
      <c r="D99" s="59" t="s">
        <v>171</v>
      </c>
      <c r="E99" s="22">
        <v>5</v>
      </c>
      <c r="F99" s="20" t="s">
        <v>62</v>
      </c>
      <c r="G99" s="20" t="s">
        <v>62</v>
      </c>
    </row>
    <row r="100" spans="2:7">
      <c r="B100" s="61"/>
      <c r="C100" s="61"/>
      <c r="D100" s="59" t="s">
        <v>172</v>
      </c>
      <c r="E100" s="22">
        <v>5</v>
      </c>
      <c r="F100" s="20" t="s">
        <v>62</v>
      </c>
      <c r="G100" s="20" t="s">
        <v>62</v>
      </c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100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6"/>
  <sheetViews>
    <sheetView workbookViewId="0">
      <pane xSplit="5" ySplit="12" topLeftCell="F78" activePane="bottomRight" state="frozen"/>
      <selection pane="topRight" activeCell="F1" sqref="F1"/>
      <selection pane="bottomLeft" activeCell="A13" sqref="A13"/>
      <selection pane="bottomRight" activeCell="G106" sqref="G106"/>
    </sheetView>
  </sheetViews>
  <sheetFormatPr defaultRowHeight="13.5"/>
  <cols>
    <col min="1" max="1" width="2.5" style="8" customWidth="1"/>
    <col min="2" max="2" width="10" style="19" customWidth="1"/>
    <col min="3" max="3" width="10" style="20" customWidth="1"/>
    <col min="4" max="4" width="60.625" style="21" customWidth="1"/>
    <col min="5" max="5" width="5.625" style="22" customWidth="1"/>
    <col min="6" max="7" width="5.625" style="20" customWidth="1"/>
    <col min="8" max="16384" width="9" style="8"/>
  </cols>
  <sheetData>
    <row r="1" spans="2:7">
      <c r="B1" s="8"/>
      <c r="C1" s="8"/>
      <c r="D1" s="8"/>
      <c r="E1" s="9"/>
      <c r="F1" s="8"/>
      <c r="G1" s="8"/>
    </row>
    <row r="2" spans="2:7">
      <c r="B2" s="58" t="s">
        <v>9</v>
      </c>
      <c r="C2" s="58"/>
      <c r="D2" s="10"/>
      <c r="E2" s="9"/>
      <c r="F2" s="11" t="s">
        <v>0</v>
      </c>
      <c r="G2" s="11" t="s">
        <v>12</v>
      </c>
    </row>
    <row r="3" spans="2:7">
      <c r="B3" s="57" t="s">
        <v>14</v>
      </c>
      <c r="C3" s="57"/>
      <c r="D3" s="8"/>
      <c r="E3" s="9"/>
      <c r="F3" s="12">
        <f>(F7/F6)</f>
        <v>0.94588744588744589</v>
      </c>
      <c r="G3" s="12">
        <f>(G7/G6)</f>
        <v>0.97835497835497831</v>
      </c>
    </row>
    <row r="4" spans="2:7">
      <c r="B4" s="57" t="s">
        <v>15</v>
      </c>
      <c r="C4" s="57"/>
      <c r="D4" s="8"/>
      <c r="E4" s="9"/>
      <c r="F4" s="12">
        <f>F9/F6</f>
        <v>8.6580086580086577E-2</v>
      </c>
      <c r="G4" s="12">
        <f>G9/G6</f>
        <v>9.7402597402597407E-2</v>
      </c>
    </row>
    <row r="5" spans="2:7">
      <c r="B5" s="58" t="s">
        <v>10</v>
      </c>
      <c r="C5" s="58"/>
      <c r="D5" s="10"/>
      <c r="E5" s="9"/>
      <c r="F5" s="13">
        <f>IF(F13&lt;&gt;"",(F9+F10)/F7,0)</f>
        <v>0.47597254004576661</v>
      </c>
      <c r="G5" s="13">
        <f>IF(G13&lt;&gt;"",(G9+G10)/G7,0)</f>
        <v>0.32079646017699115</v>
      </c>
    </row>
    <row r="6" spans="2:7">
      <c r="B6" s="57" t="s">
        <v>16</v>
      </c>
      <c r="C6" s="57"/>
      <c r="D6" s="8"/>
      <c r="E6" s="9"/>
      <c r="F6" s="14">
        <f>SUM($E$13:$E$65537)</f>
        <v>462</v>
      </c>
      <c r="G6" s="14">
        <f>SUM($E$13:$E$65537)</f>
        <v>462</v>
      </c>
    </row>
    <row r="7" spans="2:7">
      <c r="B7" s="57" t="s">
        <v>17</v>
      </c>
      <c r="C7" s="57"/>
      <c r="D7" s="8"/>
      <c r="E7" s="9"/>
      <c r="F7" s="14">
        <f>SUMIFS($E$13:$E$65537, F$13:F$65537, "x")+SUMIFS($E$13:$E$65537, F$13:F$65537, "o")+SUMIFS($E$13:$E$65537, F$13:F$65537, "!")</f>
        <v>437</v>
      </c>
      <c r="G7" s="14">
        <f>SUMIFS($E$13:$E$65537, G$13:G$65537, "x")+SUMIFS($E$13:$E$65537, G$13:G$65537, "o")+SUMIFS($E$13:$E$65537, G$13:G$65537, "!")</f>
        <v>452</v>
      </c>
    </row>
    <row r="8" spans="2:7">
      <c r="B8" s="57" t="s">
        <v>18</v>
      </c>
      <c r="C8" s="57"/>
      <c r="D8" s="15" t="s">
        <v>57</v>
      </c>
      <c r="E8" s="9"/>
      <c r="F8" s="14">
        <f>SUMIFS($E$13:$E$65537, F$13:F$65537, "o")</f>
        <v>229</v>
      </c>
      <c r="G8" s="14">
        <f>SUMIFS($E$13:$E$65537, G$13:G$65537, "o")</f>
        <v>307</v>
      </c>
    </row>
    <row r="9" spans="2:7">
      <c r="B9" s="57" t="s">
        <v>11</v>
      </c>
      <c r="C9" s="57"/>
      <c r="D9" s="15" t="s">
        <v>59</v>
      </c>
      <c r="E9" s="9"/>
      <c r="F9" s="14">
        <f>SUMIFS($E$13:$E$65537, F$13:F$65537, "!")</f>
        <v>40</v>
      </c>
      <c r="G9" s="14">
        <f>SUMIFS($E$13:$E$65537, G$13:G$65537, "!")</f>
        <v>45</v>
      </c>
    </row>
    <row r="10" spans="2:7">
      <c r="B10" s="57" t="s">
        <v>19</v>
      </c>
      <c r="C10" s="57"/>
      <c r="D10" s="15" t="s">
        <v>61</v>
      </c>
      <c r="E10" s="9"/>
      <c r="F10" s="14">
        <f>SUMIFS($E$13:$E$65537, F$13:F$65537, "x")</f>
        <v>168</v>
      </c>
      <c r="G10" s="14">
        <f>SUMIFS($E$13:$E$65537, G$13:G$65537, "x")</f>
        <v>100</v>
      </c>
    </row>
    <row r="11" spans="2:7">
      <c r="B11" s="8"/>
      <c r="C11" s="8"/>
      <c r="D11" s="8"/>
      <c r="E11" s="9"/>
      <c r="F11" s="8"/>
      <c r="G11" s="8"/>
    </row>
    <row r="12" spans="2:7">
      <c r="B12" s="16" t="s">
        <v>20</v>
      </c>
      <c r="C12" s="17" t="s">
        <v>21</v>
      </c>
      <c r="D12" s="18" t="s">
        <v>22</v>
      </c>
      <c r="E12" s="16" t="s">
        <v>23</v>
      </c>
      <c r="F12" s="17" t="s">
        <v>24</v>
      </c>
      <c r="G12" s="17" t="s">
        <v>24</v>
      </c>
    </row>
    <row r="13" spans="2:7">
      <c r="B13" s="64" t="s">
        <v>64</v>
      </c>
      <c r="C13" s="63" t="s">
        <v>65</v>
      </c>
      <c r="D13" s="59" t="s">
        <v>66</v>
      </c>
      <c r="E13" s="22">
        <v>3</v>
      </c>
      <c r="F13" s="20" t="s">
        <v>62</v>
      </c>
      <c r="G13" s="20" t="s">
        <v>62</v>
      </c>
    </row>
    <row r="14" spans="2:7">
      <c r="B14" s="62"/>
      <c r="C14" s="62"/>
      <c r="D14" s="59" t="s">
        <v>67</v>
      </c>
      <c r="E14" s="22">
        <v>3</v>
      </c>
      <c r="F14" s="20" t="s">
        <v>62</v>
      </c>
      <c r="G14" s="20" t="s">
        <v>62</v>
      </c>
    </row>
    <row r="15" spans="2:7">
      <c r="B15" s="62"/>
      <c r="C15" s="62"/>
      <c r="D15" s="59" t="s">
        <v>68</v>
      </c>
      <c r="E15" s="22">
        <v>3</v>
      </c>
      <c r="F15" s="20" t="s">
        <v>62</v>
      </c>
      <c r="G15" s="20" t="s">
        <v>62</v>
      </c>
    </row>
    <row r="16" spans="2:7">
      <c r="B16" s="62"/>
      <c r="C16" s="62"/>
      <c r="D16" s="59" t="s">
        <v>69</v>
      </c>
      <c r="E16" s="22">
        <v>3</v>
      </c>
      <c r="F16" s="20" t="s">
        <v>1</v>
      </c>
      <c r="G16" s="20" t="s">
        <v>62</v>
      </c>
    </row>
    <row r="17" spans="2:7">
      <c r="B17" s="62"/>
      <c r="C17" s="62"/>
      <c r="D17" s="59" t="s">
        <v>70</v>
      </c>
      <c r="E17" s="22">
        <v>5</v>
      </c>
      <c r="F17" s="20" t="s">
        <v>1</v>
      </c>
      <c r="G17" s="20" t="s">
        <v>62</v>
      </c>
    </row>
    <row r="18" spans="2:7">
      <c r="B18" s="62" t="s">
        <v>71</v>
      </c>
      <c r="C18" s="62" t="s">
        <v>72</v>
      </c>
      <c r="D18" s="59" t="s">
        <v>73</v>
      </c>
      <c r="E18" s="22">
        <v>5</v>
      </c>
      <c r="F18" s="20" t="s">
        <v>1</v>
      </c>
      <c r="G18" s="20" t="s">
        <v>1</v>
      </c>
    </row>
    <row r="19" spans="2:7">
      <c r="B19" s="62"/>
      <c r="C19" s="62"/>
      <c r="D19" s="59" t="s">
        <v>74</v>
      </c>
      <c r="E19" s="22">
        <v>5</v>
      </c>
      <c r="F19" s="20" t="s">
        <v>1</v>
      </c>
      <c r="G19" s="20" t="s">
        <v>1</v>
      </c>
    </row>
    <row r="20" spans="2:7">
      <c r="B20" s="62"/>
      <c r="C20" s="62"/>
      <c r="D20" s="59" t="s">
        <v>75</v>
      </c>
      <c r="E20" s="22">
        <v>5</v>
      </c>
      <c r="F20" s="20" t="s">
        <v>62</v>
      </c>
      <c r="G20" s="20" t="s">
        <v>62</v>
      </c>
    </row>
    <row r="21" spans="2:7">
      <c r="B21" s="62"/>
      <c r="C21" s="62"/>
      <c r="D21" s="59" t="s">
        <v>76</v>
      </c>
      <c r="E21" s="22">
        <v>5</v>
      </c>
      <c r="F21" s="20" t="s">
        <v>62</v>
      </c>
      <c r="G21" s="20" t="s">
        <v>62</v>
      </c>
    </row>
    <row r="22" spans="2:7">
      <c r="B22" s="62"/>
      <c r="C22" s="62"/>
      <c r="D22" s="59" t="s">
        <v>79</v>
      </c>
      <c r="E22" s="22">
        <v>5</v>
      </c>
      <c r="F22" s="20" t="s">
        <v>62</v>
      </c>
      <c r="G22" s="20" t="s">
        <v>62</v>
      </c>
    </row>
    <row r="23" spans="2:7">
      <c r="B23" s="62"/>
      <c r="C23" s="62"/>
      <c r="D23" s="59" t="s">
        <v>80</v>
      </c>
      <c r="E23" s="22">
        <v>5</v>
      </c>
      <c r="F23" s="20" t="s">
        <v>1</v>
      </c>
      <c r="G23" s="20" t="s">
        <v>63</v>
      </c>
    </row>
    <row r="24" spans="2:7">
      <c r="B24" s="62"/>
      <c r="C24" s="62"/>
      <c r="D24" s="59" t="s">
        <v>81</v>
      </c>
      <c r="E24" s="22">
        <v>5</v>
      </c>
      <c r="F24" s="20" t="s">
        <v>62</v>
      </c>
      <c r="G24" s="20" t="s">
        <v>62</v>
      </c>
    </row>
    <row r="25" spans="2:7">
      <c r="B25" s="62"/>
      <c r="C25" s="62"/>
      <c r="D25" s="59" t="s">
        <v>82</v>
      </c>
      <c r="E25" s="22">
        <v>5</v>
      </c>
      <c r="F25" s="20" t="s">
        <v>62</v>
      </c>
      <c r="G25" s="20" t="s">
        <v>62</v>
      </c>
    </row>
    <row r="26" spans="2:7">
      <c r="B26" s="62"/>
      <c r="C26" s="62"/>
      <c r="D26" s="59" t="s">
        <v>174</v>
      </c>
      <c r="E26" s="22">
        <v>5</v>
      </c>
      <c r="F26" s="20" t="s">
        <v>62</v>
      </c>
    </row>
    <row r="27" spans="2:7">
      <c r="B27" s="62"/>
      <c r="C27" s="62"/>
      <c r="D27" s="59" t="s">
        <v>175</v>
      </c>
      <c r="E27" s="22">
        <v>5</v>
      </c>
      <c r="F27" s="20" t="s">
        <v>62</v>
      </c>
    </row>
    <row r="28" spans="2:7">
      <c r="B28" s="62"/>
      <c r="C28" s="62"/>
      <c r="D28" s="59" t="s">
        <v>83</v>
      </c>
      <c r="E28" s="22">
        <v>5</v>
      </c>
      <c r="F28" s="20" t="s">
        <v>63</v>
      </c>
      <c r="G28" s="20" t="s">
        <v>62</v>
      </c>
    </row>
    <row r="29" spans="2:7">
      <c r="B29" s="62"/>
      <c r="C29" s="62"/>
      <c r="D29" s="59" t="s">
        <v>84</v>
      </c>
      <c r="E29" s="22">
        <v>5</v>
      </c>
      <c r="F29" s="20" t="s">
        <v>63</v>
      </c>
      <c r="G29" s="20" t="s">
        <v>62</v>
      </c>
    </row>
    <row r="30" spans="2:7">
      <c r="B30" s="62"/>
      <c r="C30" s="62"/>
      <c r="D30" s="59" t="s">
        <v>85</v>
      </c>
      <c r="E30" s="22">
        <v>5</v>
      </c>
      <c r="F30" s="20" t="s">
        <v>62</v>
      </c>
      <c r="G30" s="20" t="s">
        <v>62</v>
      </c>
    </row>
    <row r="31" spans="2:7">
      <c r="B31" s="62"/>
      <c r="C31" s="62"/>
      <c r="D31" s="59" t="s">
        <v>86</v>
      </c>
      <c r="E31" s="22">
        <v>5</v>
      </c>
      <c r="F31" s="20" t="s">
        <v>62</v>
      </c>
      <c r="G31" s="20" t="s">
        <v>62</v>
      </c>
    </row>
    <row r="32" spans="2:7">
      <c r="B32" s="62"/>
      <c r="C32" s="62"/>
      <c r="D32" s="59" t="s">
        <v>87</v>
      </c>
      <c r="E32" s="22">
        <v>5</v>
      </c>
      <c r="F32" s="20" t="s">
        <v>1</v>
      </c>
      <c r="G32" s="20" t="s">
        <v>63</v>
      </c>
    </row>
    <row r="33" spans="2:7">
      <c r="B33" s="62"/>
      <c r="C33" s="62"/>
      <c r="D33" s="59" t="s">
        <v>88</v>
      </c>
      <c r="E33" s="22">
        <v>5</v>
      </c>
      <c r="F33" s="20" t="s">
        <v>62</v>
      </c>
      <c r="G33" s="20" t="s">
        <v>62</v>
      </c>
    </row>
    <row r="34" spans="2:7">
      <c r="B34" s="62"/>
      <c r="C34" s="62"/>
      <c r="D34" s="59" t="s">
        <v>89</v>
      </c>
      <c r="E34" s="22">
        <v>5</v>
      </c>
      <c r="F34" s="20" t="s">
        <v>62</v>
      </c>
      <c r="G34" s="20" t="s">
        <v>62</v>
      </c>
    </row>
    <row r="35" spans="2:7">
      <c r="B35" s="62"/>
      <c r="C35" s="62"/>
      <c r="D35" s="59" t="s">
        <v>90</v>
      </c>
      <c r="E35" s="22">
        <v>5</v>
      </c>
      <c r="F35" s="20" t="s">
        <v>1</v>
      </c>
      <c r="G35" s="20" t="s">
        <v>63</v>
      </c>
    </row>
    <row r="36" spans="2:7">
      <c r="B36" s="62"/>
      <c r="C36" s="62"/>
      <c r="D36" s="59" t="s">
        <v>176</v>
      </c>
      <c r="E36" s="22">
        <v>5</v>
      </c>
      <c r="F36" s="20" t="s">
        <v>1</v>
      </c>
      <c r="G36" s="20" t="s">
        <v>62</v>
      </c>
    </row>
    <row r="37" spans="2:7">
      <c r="B37" s="62"/>
      <c r="C37" s="62"/>
      <c r="D37" s="59" t="s">
        <v>177</v>
      </c>
      <c r="E37" s="22">
        <v>5</v>
      </c>
      <c r="F37" s="20" t="s">
        <v>1</v>
      </c>
      <c r="G37" s="20" t="s">
        <v>62</v>
      </c>
    </row>
    <row r="38" spans="2:7">
      <c r="B38" s="62"/>
      <c r="C38" s="62"/>
      <c r="D38" s="59" t="s">
        <v>93</v>
      </c>
      <c r="E38" s="22">
        <v>5</v>
      </c>
      <c r="F38" s="20" t="s">
        <v>1</v>
      </c>
      <c r="G38" s="20" t="s">
        <v>62</v>
      </c>
    </row>
    <row r="39" spans="2:7">
      <c r="B39" s="62"/>
      <c r="C39" s="62"/>
      <c r="D39" s="59" t="s">
        <v>94</v>
      </c>
      <c r="E39" s="22">
        <v>5</v>
      </c>
      <c r="F39" s="20" t="s">
        <v>1</v>
      </c>
      <c r="G39" s="20" t="s">
        <v>62</v>
      </c>
    </row>
    <row r="40" spans="2:7">
      <c r="B40" s="62"/>
      <c r="C40" s="62"/>
      <c r="D40" s="59" t="s">
        <v>97</v>
      </c>
      <c r="E40" s="22">
        <v>5</v>
      </c>
      <c r="F40" s="20" t="s">
        <v>1</v>
      </c>
      <c r="G40" s="20" t="s">
        <v>62</v>
      </c>
    </row>
    <row r="41" spans="2:7">
      <c r="B41" s="62"/>
      <c r="C41" s="62"/>
      <c r="D41" s="59" t="s">
        <v>98</v>
      </c>
      <c r="E41" s="22">
        <v>5</v>
      </c>
      <c r="F41" s="20" t="s">
        <v>1</v>
      </c>
      <c r="G41" s="20" t="s">
        <v>62</v>
      </c>
    </row>
    <row r="42" spans="2:7">
      <c r="B42" s="62"/>
      <c r="C42" s="62"/>
      <c r="D42" s="59" t="s">
        <v>95</v>
      </c>
      <c r="E42" s="22">
        <v>5</v>
      </c>
      <c r="F42" s="20" t="s">
        <v>1</v>
      </c>
      <c r="G42" s="20" t="s">
        <v>62</v>
      </c>
    </row>
    <row r="43" spans="2:7">
      <c r="B43" s="62"/>
      <c r="C43" s="62"/>
      <c r="D43" s="59" t="s">
        <v>96</v>
      </c>
      <c r="E43" s="22">
        <v>5</v>
      </c>
      <c r="F43" s="20" t="s">
        <v>1</v>
      </c>
      <c r="G43" s="20" t="s">
        <v>62</v>
      </c>
    </row>
    <row r="44" spans="2:7">
      <c r="B44" s="62"/>
      <c r="C44" s="62"/>
      <c r="D44" s="59" t="s">
        <v>178</v>
      </c>
      <c r="E44" s="22">
        <v>5</v>
      </c>
      <c r="F44" s="20" t="s">
        <v>1</v>
      </c>
      <c r="G44" s="20" t="s">
        <v>1</v>
      </c>
    </row>
    <row r="45" spans="2:7">
      <c r="B45" s="62"/>
      <c r="C45" s="62"/>
      <c r="D45" s="59" t="s">
        <v>179</v>
      </c>
      <c r="E45" s="22">
        <v>5</v>
      </c>
      <c r="F45" s="20" t="s">
        <v>1</v>
      </c>
      <c r="G45" s="20" t="s">
        <v>62</v>
      </c>
    </row>
    <row r="46" spans="2:7">
      <c r="B46" s="62"/>
      <c r="C46" s="62"/>
      <c r="D46" s="59" t="s">
        <v>180</v>
      </c>
      <c r="E46" s="22">
        <v>5</v>
      </c>
      <c r="F46" s="20" t="s">
        <v>1</v>
      </c>
      <c r="G46" s="20" t="s">
        <v>1</v>
      </c>
    </row>
    <row r="47" spans="2:7">
      <c r="B47" s="62"/>
      <c r="C47" s="62"/>
      <c r="D47" s="59" t="s">
        <v>181</v>
      </c>
      <c r="E47" s="22">
        <v>5</v>
      </c>
      <c r="F47" s="20" t="s">
        <v>1</v>
      </c>
      <c r="G47" s="20" t="s">
        <v>63</v>
      </c>
    </row>
    <row r="48" spans="2:7">
      <c r="B48" s="62"/>
      <c r="C48" s="62"/>
      <c r="D48" s="59" t="s">
        <v>182</v>
      </c>
      <c r="E48" s="22">
        <v>5</v>
      </c>
      <c r="F48" s="20" t="s">
        <v>1</v>
      </c>
      <c r="G48" s="20" t="s">
        <v>63</v>
      </c>
    </row>
    <row r="49" spans="2:7">
      <c r="B49" s="62"/>
      <c r="C49" s="62"/>
      <c r="D49" s="59" t="s">
        <v>183</v>
      </c>
      <c r="E49" s="22">
        <v>5</v>
      </c>
      <c r="F49" s="20" t="s">
        <v>1</v>
      </c>
      <c r="G49" s="20" t="s">
        <v>63</v>
      </c>
    </row>
    <row r="50" spans="2:7">
      <c r="B50" s="62"/>
      <c r="C50" s="62"/>
      <c r="D50" s="59" t="s">
        <v>184</v>
      </c>
      <c r="E50" s="22">
        <v>5</v>
      </c>
      <c r="F50" s="20" t="s">
        <v>1</v>
      </c>
      <c r="G50" s="20" t="s">
        <v>63</v>
      </c>
    </row>
    <row r="51" spans="2:7" ht="13.5" customHeight="1">
      <c r="B51" s="62"/>
      <c r="C51" s="62"/>
      <c r="D51" s="59" t="s">
        <v>185</v>
      </c>
      <c r="E51" s="22">
        <v>5</v>
      </c>
      <c r="F51" s="20" t="s">
        <v>1</v>
      </c>
      <c r="G51" s="20" t="s">
        <v>63</v>
      </c>
    </row>
    <row r="52" spans="2:7" ht="13.5" customHeight="1">
      <c r="B52" s="62"/>
      <c r="C52" s="62"/>
      <c r="D52" s="59" t="s">
        <v>103</v>
      </c>
      <c r="E52" s="22">
        <v>5</v>
      </c>
      <c r="F52" s="20" t="s">
        <v>1</v>
      </c>
      <c r="G52" s="20" t="s">
        <v>63</v>
      </c>
    </row>
    <row r="53" spans="2:7">
      <c r="B53" s="62"/>
      <c r="C53" s="62"/>
      <c r="D53" s="59" t="s">
        <v>104</v>
      </c>
      <c r="E53" s="22">
        <v>5</v>
      </c>
      <c r="F53" s="20" t="s">
        <v>1</v>
      </c>
      <c r="G53" s="20" t="s">
        <v>62</v>
      </c>
    </row>
    <row r="54" spans="2:7" ht="13.5" customHeight="1">
      <c r="B54" s="62"/>
      <c r="C54" s="62"/>
      <c r="D54" s="59" t="s">
        <v>186</v>
      </c>
      <c r="E54" s="22">
        <v>5</v>
      </c>
      <c r="F54" s="20" t="s">
        <v>1</v>
      </c>
      <c r="G54" s="20" t="s">
        <v>62</v>
      </c>
    </row>
    <row r="55" spans="2:7">
      <c r="B55" s="62"/>
      <c r="C55" s="62"/>
      <c r="D55" s="59" t="s">
        <v>187</v>
      </c>
      <c r="E55" s="22">
        <v>5</v>
      </c>
      <c r="F55" s="20" t="s">
        <v>1</v>
      </c>
      <c r="G55" s="20" t="s">
        <v>62</v>
      </c>
    </row>
    <row r="56" spans="2:7">
      <c r="B56" s="62"/>
      <c r="C56" s="62"/>
      <c r="D56" s="59" t="s">
        <v>188</v>
      </c>
      <c r="E56" s="22">
        <v>5</v>
      </c>
      <c r="F56" s="20" t="s">
        <v>1</v>
      </c>
      <c r="G56" s="20" t="s">
        <v>62</v>
      </c>
    </row>
    <row r="57" spans="2:7">
      <c r="B57" s="62"/>
      <c r="C57" s="62"/>
      <c r="D57" s="59" t="s">
        <v>189</v>
      </c>
      <c r="E57" s="22">
        <v>5</v>
      </c>
      <c r="F57" s="20" t="s">
        <v>1</v>
      </c>
      <c r="G57" s="20" t="s">
        <v>62</v>
      </c>
    </row>
    <row r="58" spans="2:7">
      <c r="B58" s="62"/>
      <c r="C58" s="62"/>
      <c r="D58" s="59" t="s">
        <v>105</v>
      </c>
      <c r="E58" s="22">
        <v>5</v>
      </c>
      <c r="F58" s="20" t="s">
        <v>1</v>
      </c>
      <c r="G58" s="20" t="s">
        <v>62</v>
      </c>
    </row>
    <row r="59" spans="2:7">
      <c r="B59" s="62"/>
      <c r="C59" s="62"/>
      <c r="D59" s="59" t="s">
        <v>106</v>
      </c>
      <c r="E59" s="22">
        <v>5</v>
      </c>
      <c r="F59" s="20" t="s">
        <v>1</v>
      </c>
      <c r="G59" s="20" t="s">
        <v>62</v>
      </c>
    </row>
    <row r="60" spans="2:7">
      <c r="B60" s="62"/>
      <c r="C60" s="62"/>
      <c r="D60" s="59" t="s">
        <v>107</v>
      </c>
      <c r="E60" s="22">
        <v>5</v>
      </c>
      <c r="F60" s="20" t="s">
        <v>1</v>
      </c>
      <c r="G60" s="20" t="s">
        <v>1</v>
      </c>
    </row>
    <row r="61" spans="2:7" ht="13.5" customHeight="1">
      <c r="B61" s="62"/>
      <c r="C61" s="62"/>
      <c r="D61" s="59" t="s">
        <v>108</v>
      </c>
      <c r="E61" s="22">
        <v>5</v>
      </c>
      <c r="F61" s="20" t="s">
        <v>1</v>
      </c>
      <c r="G61" s="20" t="s">
        <v>1</v>
      </c>
    </row>
    <row r="62" spans="2:7">
      <c r="B62" s="62"/>
      <c r="C62" s="62"/>
      <c r="D62" s="59" t="s">
        <v>190</v>
      </c>
      <c r="E62" s="22">
        <v>5</v>
      </c>
      <c r="F62" s="20" t="s">
        <v>1</v>
      </c>
      <c r="G62" s="20" t="s">
        <v>1</v>
      </c>
    </row>
    <row r="63" spans="2:7">
      <c r="B63" s="62"/>
      <c r="C63" s="62"/>
      <c r="D63" s="59" t="s">
        <v>191</v>
      </c>
      <c r="E63" s="22">
        <v>5</v>
      </c>
      <c r="F63" s="20" t="s">
        <v>62</v>
      </c>
      <c r="G63" s="20" t="s">
        <v>1</v>
      </c>
    </row>
    <row r="64" spans="2:7">
      <c r="B64" s="62"/>
      <c r="C64" s="62"/>
      <c r="D64" s="59" t="s">
        <v>192</v>
      </c>
      <c r="E64" s="22">
        <v>5</v>
      </c>
      <c r="F64" s="20" t="s">
        <v>62</v>
      </c>
      <c r="G64" s="20" t="s">
        <v>1</v>
      </c>
    </row>
    <row r="65" spans="2:7" ht="13.5" customHeight="1">
      <c r="B65" s="62"/>
      <c r="C65" s="62"/>
      <c r="D65" s="59" t="s">
        <v>193</v>
      </c>
      <c r="E65" s="22">
        <v>5</v>
      </c>
      <c r="F65" s="20" t="s">
        <v>62</v>
      </c>
      <c r="G65" s="20" t="s">
        <v>1</v>
      </c>
    </row>
    <row r="66" spans="2:7">
      <c r="B66" s="62"/>
      <c r="C66" s="62"/>
      <c r="D66" s="59" t="s">
        <v>109</v>
      </c>
      <c r="E66" s="22">
        <v>5</v>
      </c>
      <c r="F66" s="20" t="s">
        <v>62</v>
      </c>
      <c r="G66" s="20" t="s">
        <v>1</v>
      </c>
    </row>
    <row r="67" spans="2:7" ht="13.5" customHeight="1">
      <c r="B67" s="62"/>
      <c r="C67" s="62"/>
      <c r="D67" s="59" t="s">
        <v>110</v>
      </c>
      <c r="E67" s="22">
        <v>5</v>
      </c>
      <c r="F67" s="20" t="s">
        <v>62</v>
      </c>
      <c r="G67" s="20" t="s">
        <v>1</v>
      </c>
    </row>
    <row r="68" spans="2:7" ht="13.5" customHeight="1">
      <c r="B68" s="62"/>
      <c r="C68" s="62"/>
      <c r="D68" s="59" t="s">
        <v>194</v>
      </c>
      <c r="E68" s="22">
        <v>5</v>
      </c>
      <c r="F68" s="20" t="s">
        <v>62</v>
      </c>
      <c r="G68" s="20" t="s">
        <v>1</v>
      </c>
    </row>
    <row r="69" spans="2:7" ht="13.5" customHeight="1">
      <c r="B69" s="62"/>
      <c r="C69" s="62"/>
      <c r="D69" s="59" t="s">
        <v>195</v>
      </c>
      <c r="E69" s="22">
        <v>5</v>
      </c>
      <c r="F69" s="20" t="s">
        <v>62</v>
      </c>
      <c r="G69" s="20" t="s">
        <v>1</v>
      </c>
    </row>
    <row r="70" spans="2:7" ht="13.5" customHeight="1">
      <c r="B70" s="62"/>
      <c r="C70" s="62"/>
      <c r="D70" s="59" t="s">
        <v>196</v>
      </c>
      <c r="E70" s="22">
        <v>5</v>
      </c>
      <c r="F70" s="20" t="s">
        <v>62</v>
      </c>
      <c r="G70" s="20" t="s">
        <v>1</v>
      </c>
    </row>
    <row r="71" spans="2:7" ht="13.5" customHeight="1">
      <c r="B71" s="62"/>
      <c r="C71" s="62"/>
      <c r="D71" s="59" t="s">
        <v>197</v>
      </c>
      <c r="E71" s="22">
        <v>5</v>
      </c>
      <c r="F71" s="20" t="s">
        <v>62</v>
      </c>
      <c r="G71" s="20" t="s">
        <v>1</v>
      </c>
    </row>
    <row r="72" spans="2:7" ht="13.5" customHeight="1">
      <c r="B72" s="62"/>
      <c r="C72" s="62"/>
      <c r="D72" s="59" t="s">
        <v>198</v>
      </c>
      <c r="E72" s="22">
        <v>5</v>
      </c>
      <c r="F72" s="20" t="s">
        <v>62</v>
      </c>
      <c r="G72" s="20" t="s">
        <v>1</v>
      </c>
    </row>
    <row r="73" spans="2:7">
      <c r="B73" s="62"/>
      <c r="C73" s="62"/>
      <c r="D73" s="59" t="s">
        <v>199</v>
      </c>
      <c r="E73" s="22">
        <v>5</v>
      </c>
      <c r="F73" s="20" t="s">
        <v>62</v>
      </c>
      <c r="G73" s="20" t="s">
        <v>1</v>
      </c>
    </row>
    <row r="74" spans="2:7" ht="13.5" customHeight="1">
      <c r="B74" s="62"/>
      <c r="C74" s="62"/>
      <c r="D74" s="59" t="s">
        <v>117</v>
      </c>
      <c r="E74" s="22">
        <v>5</v>
      </c>
      <c r="F74" s="20" t="s">
        <v>62</v>
      </c>
      <c r="G74" s="20" t="s">
        <v>1</v>
      </c>
    </row>
    <row r="75" spans="2:7" ht="13.5" customHeight="1">
      <c r="B75" s="62"/>
      <c r="C75" s="62"/>
      <c r="D75" s="59" t="s">
        <v>118</v>
      </c>
      <c r="E75" s="22">
        <v>5</v>
      </c>
      <c r="F75" s="20" t="s">
        <v>63</v>
      </c>
      <c r="G75" s="20" t="s">
        <v>1</v>
      </c>
    </row>
    <row r="76" spans="2:7">
      <c r="B76" s="62"/>
      <c r="C76" s="62"/>
      <c r="D76" s="59" t="s">
        <v>200</v>
      </c>
      <c r="E76" s="22">
        <v>5</v>
      </c>
      <c r="F76" s="20" t="s">
        <v>63</v>
      </c>
      <c r="G76" s="20" t="s">
        <v>62</v>
      </c>
    </row>
    <row r="77" spans="2:7" ht="13.5" customHeight="1">
      <c r="B77" s="62"/>
      <c r="C77" s="62"/>
      <c r="D77" s="59" t="s">
        <v>201</v>
      </c>
      <c r="E77" s="22">
        <v>5</v>
      </c>
      <c r="F77" s="20" t="s">
        <v>63</v>
      </c>
      <c r="G77" s="20" t="s">
        <v>62</v>
      </c>
    </row>
    <row r="78" spans="2:7">
      <c r="B78" s="62"/>
      <c r="C78" s="62" t="s">
        <v>121</v>
      </c>
      <c r="D78" s="59" t="s">
        <v>163</v>
      </c>
      <c r="E78" s="22">
        <v>5</v>
      </c>
      <c r="F78" s="20" t="s">
        <v>63</v>
      </c>
      <c r="G78" s="20" t="s">
        <v>62</v>
      </c>
    </row>
    <row r="79" spans="2:7" ht="13.5" customHeight="1">
      <c r="B79" s="62"/>
      <c r="C79" s="62"/>
      <c r="D79" s="59" t="s">
        <v>202</v>
      </c>
      <c r="E79" s="22">
        <v>5</v>
      </c>
      <c r="F79" s="20" t="s">
        <v>63</v>
      </c>
      <c r="G79" s="20" t="s">
        <v>62</v>
      </c>
    </row>
    <row r="80" spans="2:7" ht="13.5" customHeight="1">
      <c r="B80" s="62"/>
      <c r="C80" s="62"/>
      <c r="D80" s="59" t="s">
        <v>203</v>
      </c>
      <c r="E80" s="22">
        <v>5</v>
      </c>
      <c r="F80" s="20" t="s">
        <v>63</v>
      </c>
      <c r="G80" s="20" t="s">
        <v>62</v>
      </c>
    </row>
    <row r="81" spans="2:7" ht="13.5" customHeight="1">
      <c r="B81" s="62"/>
      <c r="C81" s="62"/>
      <c r="D81" s="59" t="s">
        <v>204</v>
      </c>
      <c r="E81" s="22">
        <v>5</v>
      </c>
      <c r="G81" s="20" t="s">
        <v>62</v>
      </c>
    </row>
    <row r="82" spans="2:7">
      <c r="B82" s="62"/>
      <c r="C82" s="62"/>
      <c r="D82" s="59" t="s">
        <v>205</v>
      </c>
      <c r="E82" s="22">
        <v>5</v>
      </c>
      <c r="G82" s="20" t="s">
        <v>62</v>
      </c>
    </row>
    <row r="83" spans="2:7">
      <c r="B83" s="62"/>
      <c r="C83" s="62"/>
      <c r="D83" s="59" t="s">
        <v>206</v>
      </c>
      <c r="E83" s="22">
        <v>5</v>
      </c>
      <c r="G83" s="20" t="s">
        <v>62</v>
      </c>
    </row>
    <row r="84" spans="2:7">
      <c r="B84" s="62"/>
      <c r="C84" s="62"/>
      <c r="D84" s="59" t="s">
        <v>207</v>
      </c>
      <c r="E84" s="22">
        <v>5</v>
      </c>
      <c r="G84" s="20" t="s">
        <v>62</v>
      </c>
    </row>
    <row r="85" spans="2:7">
      <c r="B85" s="62"/>
      <c r="C85" s="62"/>
      <c r="D85" s="59" t="s">
        <v>208</v>
      </c>
      <c r="E85" s="22">
        <v>5</v>
      </c>
      <c r="G85" s="20" t="s">
        <v>62</v>
      </c>
    </row>
    <row r="86" spans="2:7">
      <c r="B86" s="62"/>
      <c r="C86" s="62"/>
      <c r="D86" s="59" t="s">
        <v>209</v>
      </c>
      <c r="E86" s="22">
        <v>5</v>
      </c>
      <c r="F86" s="20" t="s">
        <v>62</v>
      </c>
      <c r="G86" s="20" t="s">
        <v>62</v>
      </c>
    </row>
    <row r="87" spans="2:7">
      <c r="B87" s="62"/>
      <c r="C87" s="62"/>
      <c r="D87" s="59" t="s">
        <v>210</v>
      </c>
      <c r="E87" s="22">
        <v>5</v>
      </c>
      <c r="F87" s="20" t="s">
        <v>62</v>
      </c>
      <c r="G87" s="20" t="s">
        <v>62</v>
      </c>
    </row>
    <row r="88" spans="2:7">
      <c r="B88" s="62"/>
      <c r="C88" s="62"/>
      <c r="D88" s="59" t="s">
        <v>211</v>
      </c>
      <c r="E88" s="22">
        <v>5</v>
      </c>
      <c r="F88" s="20" t="s">
        <v>62</v>
      </c>
      <c r="G88" s="20" t="s">
        <v>62</v>
      </c>
    </row>
    <row r="89" spans="2:7">
      <c r="B89" s="62"/>
      <c r="C89" s="62"/>
      <c r="D89" s="59" t="s">
        <v>212</v>
      </c>
      <c r="E89" s="22">
        <v>5</v>
      </c>
      <c r="F89" s="20" t="s">
        <v>62</v>
      </c>
      <c r="G89" s="20" t="s">
        <v>62</v>
      </c>
    </row>
    <row r="90" spans="2:7">
      <c r="B90" s="62"/>
      <c r="C90" s="62"/>
      <c r="D90" s="59" t="s">
        <v>213</v>
      </c>
      <c r="E90" s="22">
        <v>5</v>
      </c>
      <c r="F90" s="20" t="s">
        <v>62</v>
      </c>
      <c r="G90" s="20" t="s">
        <v>62</v>
      </c>
    </row>
    <row r="91" spans="2:7">
      <c r="B91" s="62"/>
      <c r="C91" s="62"/>
      <c r="D91" s="59" t="s">
        <v>214</v>
      </c>
      <c r="E91" s="22">
        <v>5</v>
      </c>
      <c r="F91" s="20" t="s">
        <v>62</v>
      </c>
      <c r="G91" s="20" t="s">
        <v>62</v>
      </c>
    </row>
    <row r="92" spans="2:7">
      <c r="B92" s="62"/>
      <c r="C92" s="62"/>
      <c r="D92" s="59" t="s">
        <v>215</v>
      </c>
      <c r="E92" s="22">
        <v>5</v>
      </c>
      <c r="F92" s="20" t="s">
        <v>62</v>
      </c>
      <c r="G92" s="20" t="s">
        <v>62</v>
      </c>
    </row>
    <row r="93" spans="2:7">
      <c r="B93" s="62"/>
      <c r="C93" s="62"/>
      <c r="D93" s="59" t="s">
        <v>216</v>
      </c>
      <c r="E93" s="22">
        <v>5</v>
      </c>
      <c r="F93" s="20" t="s">
        <v>62</v>
      </c>
      <c r="G93" s="20" t="s">
        <v>62</v>
      </c>
    </row>
    <row r="94" spans="2:7">
      <c r="B94" s="62"/>
      <c r="C94" s="62"/>
      <c r="D94" s="59" t="s">
        <v>217</v>
      </c>
      <c r="E94" s="22">
        <v>5</v>
      </c>
      <c r="F94" s="20" t="s">
        <v>62</v>
      </c>
      <c r="G94" s="20" t="s">
        <v>62</v>
      </c>
    </row>
    <row r="95" spans="2:7">
      <c r="B95" s="62"/>
      <c r="C95" s="62"/>
      <c r="D95" s="59" t="s">
        <v>218</v>
      </c>
      <c r="E95" s="22">
        <v>5</v>
      </c>
      <c r="F95" s="20" t="s">
        <v>62</v>
      </c>
      <c r="G95" s="20" t="s">
        <v>62</v>
      </c>
    </row>
    <row r="96" spans="2:7">
      <c r="B96" s="62"/>
      <c r="C96" s="62"/>
      <c r="D96" s="59" t="s">
        <v>219</v>
      </c>
      <c r="E96" s="22">
        <v>5</v>
      </c>
      <c r="F96" s="20" t="s">
        <v>62</v>
      </c>
      <c r="G96" s="20" t="s">
        <v>62</v>
      </c>
    </row>
    <row r="97" spans="2:7">
      <c r="B97" s="62"/>
      <c r="C97" s="62"/>
      <c r="D97" s="59" t="s">
        <v>220</v>
      </c>
      <c r="E97" s="22">
        <v>5</v>
      </c>
      <c r="F97" s="20" t="s">
        <v>62</v>
      </c>
      <c r="G97" s="20" t="s">
        <v>62</v>
      </c>
    </row>
    <row r="98" spans="2:7">
      <c r="B98" s="62"/>
      <c r="C98" s="62"/>
      <c r="D98" s="59" t="s">
        <v>221</v>
      </c>
      <c r="E98" s="22">
        <v>5</v>
      </c>
      <c r="F98" s="20" t="s">
        <v>62</v>
      </c>
      <c r="G98" s="20" t="s">
        <v>62</v>
      </c>
    </row>
    <row r="99" spans="2:7">
      <c r="B99" s="62"/>
      <c r="C99" s="62"/>
      <c r="D99" s="59" t="s">
        <v>222</v>
      </c>
      <c r="E99" s="22">
        <v>5</v>
      </c>
      <c r="F99" s="20" t="s">
        <v>62</v>
      </c>
      <c r="G99" s="20" t="s">
        <v>62</v>
      </c>
    </row>
    <row r="100" spans="2:7">
      <c r="B100" s="62"/>
      <c r="C100" s="62"/>
      <c r="D100" s="59" t="s">
        <v>223</v>
      </c>
      <c r="E100" s="22">
        <v>5</v>
      </c>
      <c r="F100" s="20" t="s">
        <v>62</v>
      </c>
      <c r="G100" s="20" t="s">
        <v>62</v>
      </c>
    </row>
    <row r="101" spans="2:7">
      <c r="B101" s="62"/>
      <c r="C101" s="62"/>
      <c r="D101" s="59" t="s">
        <v>224</v>
      </c>
      <c r="E101" s="22">
        <v>5</v>
      </c>
      <c r="F101" s="20" t="s">
        <v>62</v>
      </c>
      <c r="G101" s="20" t="s">
        <v>62</v>
      </c>
    </row>
    <row r="102" spans="2:7">
      <c r="B102" s="62"/>
      <c r="C102" s="62"/>
      <c r="D102" s="59" t="s">
        <v>225</v>
      </c>
      <c r="E102" s="22">
        <v>5</v>
      </c>
      <c r="F102" s="20" t="s">
        <v>62</v>
      </c>
      <c r="G102" s="20" t="s">
        <v>62</v>
      </c>
    </row>
    <row r="103" spans="2:7">
      <c r="B103" s="62"/>
      <c r="C103" s="62"/>
      <c r="D103" s="59" t="s">
        <v>226</v>
      </c>
      <c r="E103" s="22">
        <v>5</v>
      </c>
      <c r="F103" s="20" t="s">
        <v>62</v>
      </c>
      <c r="G103" s="20" t="s">
        <v>62</v>
      </c>
    </row>
    <row r="104" spans="2:7">
      <c r="B104" s="62"/>
      <c r="C104" s="62"/>
      <c r="D104" s="59" t="s">
        <v>227</v>
      </c>
      <c r="E104" s="22">
        <v>5</v>
      </c>
      <c r="F104" s="20" t="s">
        <v>62</v>
      </c>
      <c r="G104" s="20" t="s">
        <v>62</v>
      </c>
    </row>
    <row r="105" spans="2:7">
      <c r="B105" s="62"/>
      <c r="C105" s="62"/>
      <c r="D105" s="59" t="s">
        <v>228</v>
      </c>
      <c r="E105" s="22">
        <v>5</v>
      </c>
      <c r="F105" s="20" t="s">
        <v>62</v>
      </c>
      <c r="G105" s="20" t="s">
        <v>62</v>
      </c>
    </row>
    <row r="106" spans="2:7">
      <c r="B106" s="62"/>
      <c r="C106" s="62"/>
      <c r="D106" s="59" t="s">
        <v>229</v>
      </c>
      <c r="E106" s="22">
        <v>5</v>
      </c>
      <c r="F106" s="20" t="s">
        <v>62</v>
      </c>
      <c r="G106" s="20" t="s">
        <v>62</v>
      </c>
    </row>
    <row r="107" spans="2:7">
      <c r="B107" s="20"/>
    </row>
    <row r="108" spans="2:7">
      <c r="B108" s="20"/>
    </row>
    <row r="109" spans="2:7">
      <c r="B109" s="20"/>
    </row>
    <row r="110" spans="2:7">
      <c r="B110" s="20"/>
    </row>
    <row r="111" spans="2:7">
      <c r="B111" s="20"/>
    </row>
    <row r="112" spans="2:7">
      <c r="B112" s="20"/>
    </row>
    <row r="113" spans="2:2">
      <c r="B113" s="20"/>
    </row>
    <row r="114" spans="2:2">
      <c r="B114" s="20"/>
    </row>
    <row r="115" spans="2:2">
      <c r="B115" s="20"/>
    </row>
    <row r="116" spans="2:2">
      <c r="B116" s="20"/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106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7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E98" sqref="E98"/>
    </sheetView>
  </sheetViews>
  <sheetFormatPr defaultRowHeight="13.5"/>
  <cols>
    <col min="1" max="1" width="2.5" style="8" customWidth="1"/>
    <col min="2" max="2" width="10" style="19" customWidth="1"/>
    <col min="3" max="3" width="10" style="20" customWidth="1"/>
    <col min="4" max="4" width="60.625" style="21" customWidth="1"/>
    <col min="5" max="5" width="5.625" style="22" customWidth="1"/>
    <col min="6" max="7" width="5.625" style="20" customWidth="1"/>
    <col min="8" max="16384" width="9" style="8"/>
  </cols>
  <sheetData>
    <row r="1" spans="2:7">
      <c r="B1" s="8"/>
      <c r="C1" s="8"/>
      <c r="D1" s="8"/>
      <c r="E1" s="9"/>
      <c r="F1" s="8"/>
      <c r="G1" s="8"/>
    </row>
    <row r="2" spans="2:7">
      <c r="B2" s="58" t="s">
        <v>9</v>
      </c>
      <c r="C2" s="58"/>
      <c r="D2" s="10"/>
      <c r="E2" s="9"/>
      <c r="F2" s="11" t="s">
        <v>0</v>
      </c>
      <c r="G2" s="11" t="s">
        <v>12</v>
      </c>
    </row>
    <row r="3" spans="2:7">
      <c r="B3" s="57" t="s">
        <v>14</v>
      </c>
      <c r="C3" s="57"/>
      <c r="D3" s="8"/>
      <c r="E3" s="9"/>
      <c r="F3" s="12">
        <f>(F7/F6)</f>
        <v>1</v>
      </c>
      <c r="G3" s="12">
        <f>(G7/G6)</f>
        <v>0.97601918465227822</v>
      </c>
    </row>
    <row r="4" spans="2:7">
      <c r="B4" s="57" t="s">
        <v>15</v>
      </c>
      <c r="C4" s="57"/>
      <c r="D4" s="8"/>
      <c r="E4" s="9"/>
      <c r="F4" s="12">
        <f>F9/F6</f>
        <v>7.4340527577937646E-2</v>
      </c>
      <c r="G4" s="12">
        <f>G9/G6</f>
        <v>0</v>
      </c>
    </row>
    <row r="5" spans="2:7">
      <c r="B5" s="58" t="s">
        <v>10</v>
      </c>
      <c r="C5" s="58"/>
      <c r="D5" s="10"/>
      <c r="E5" s="9"/>
      <c r="F5" s="13">
        <f>IF(F13&lt;&gt;"",(F9+F10)/F7,0)</f>
        <v>0.27817745803357313</v>
      </c>
      <c r="G5" s="13">
        <f>IF(G13&lt;&gt;"",(G9+G10)/G7,0)</f>
        <v>0.14987714987714987</v>
      </c>
    </row>
    <row r="6" spans="2:7">
      <c r="B6" s="57" t="s">
        <v>16</v>
      </c>
      <c r="C6" s="57"/>
      <c r="D6" s="8"/>
      <c r="E6" s="9"/>
      <c r="F6" s="14">
        <f>SUM($E$13:$E$65537)</f>
        <v>417</v>
      </c>
      <c r="G6" s="14">
        <f>SUM($E$13:$E$65537)</f>
        <v>417</v>
      </c>
    </row>
    <row r="7" spans="2:7">
      <c r="B7" s="57" t="s">
        <v>17</v>
      </c>
      <c r="C7" s="57"/>
      <c r="D7" s="8"/>
      <c r="E7" s="9"/>
      <c r="F7" s="14">
        <f>SUMIFS($E$13:$E$65537, F$13:F$65537, "x")+SUMIFS($E$13:$E$65537, F$13:F$65537, "o")+SUMIFS($E$13:$E$65537, F$13:F$65537, "!")</f>
        <v>417</v>
      </c>
      <c r="G7" s="14">
        <f>SUMIFS($E$13:$E$65537, G$13:G$65537, "x")+SUMIFS($E$13:$E$65537, G$13:G$65537, "o")+SUMIFS($E$13:$E$65537, G$13:G$65537, "!")</f>
        <v>407</v>
      </c>
    </row>
    <row r="8" spans="2:7">
      <c r="B8" s="57" t="s">
        <v>18</v>
      </c>
      <c r="C8" s="57"/>
      <c r="D8" s="15" t="s">
        <v>57</v>
      </c>
      <c r="E8" s="9"/>
      <c r="F8" s="14">
        <f>SUMIFS($E$13:$E$65537, F$13:F$65537, "o")</f>
        <v>301</v>
      </c>
      <c r="G8" s="14">
        <f>SUMIFS($E$13:$E$65537, G$13:G$65537, "o")</f>
        <v>346</v>
      </c>
    </row>
    <row r="9" spans="2:7">
      <c r="B9" s="57" t="s">
        <v>11</v>
      </c>
      <c r="C9" s="57"/>
      <c r="D9" s="15" t="s">
        <v>59</v>
      </c>
      <c r="E9" s="9"/>
      <c r="F9" s="14">
        <f>SUMIFS($E$13:$E$65537, F$13:F$65537, "!")</f>
        <v>31</v>
      </c>
      <c r="G9" s="14">
        <f>SUMIFS($E$13:$E$65537, G$13:G$65537, "!")</f>
        <v>0</v>
      </c>
    </row>
    <row r="10" spans="2:7">
      <c r="B10" s="57" t="s">
        <v>19</v>
      </c>
      <c r="C10" s="57"/>
      <c r="D10" s="15" t="s">
        <v>61</v>
      </c>
      <c r="E10" s="9"/>
      <c r="F10" s="14">
        <f>SUMIFS($E$13:$E$65537, F$13:F$65537, "x")</f>
        <v>85</v>
      </c>
      <c r="G10" s="14">
        <f>SUMIFS($E$13:$E$65537, G$13:G$65537, "x")</f>
        <v>61</v>
      </c>
    </row>
    <row r="11" spans="2:7">
      <c r="B11" s="8"/>
      <c r="C11" s="8"/>
      <c r="D11" s="8"/>
      <c r="E11" s="9"/>
      <c r="F11" s="8"/>
      <c r="G11" s="8"/>
    </row>
    <row r="12" spans="2:7">
      <c r="B12" s="16" t="s">
        <v>20</v>
      </c>
      <c r="C12" s="49" t="s">
        <v>21</v>
      </c>
      <c r="D12" s="18" t="s">
        <v>22</v>
      </c>
      <c r="E12" s="16" t="s">
        <v>23</v>
      </c>
      <c r="F12" s="17" t="s">
        <v>24</v>
      </c>
      <c r="G12" s="17" t="s">
        <v>24</v>
      </c>
    </row>
    <row r="13" spans="2:7">
      <c r="B13" s="60" t="s">
        <v>64</v>
      </c>
      <c r="C13" s="62" t="s">
        <v>65</v>
      </c>
      <c r="D13" s="59" t="s">
        <v>66</v>
      </c>
      <c r="E13" s="22">
        <v>3</v>
      </c>
      <c r="F13" s="20" t="s">
        <v>62</v>
      </c>
      <c r="G13" s="20" t="s">
        <v>62</v>
      </c>
    </row>
    <row r="14" spans="2:7">
      <c r="B14" s="61"/>
      <c r="C14" s="61"/>
      <c r="D14" s="59" t="s">
        <v>67</v>
      </c>
      <c r="E14" s="22">
        <v>3</v>
      </c>
      <c r="F14" s="20" t="s">
        <v>63</v>
      </c>
      <c r="G14" s="20" t="s">
        <v>1</v>
      </c>
    </row>
    <row r="15" spans="2:7">
      <c r="B15" s="61"/>
      <c r="C15" s="61"/>
      <c r="D15" s="59" t="s">
        <v>68</v>
      </c>
      <c r="E15" s="22">
        <v>3</v>
      </c>
      <c r="F15" s="20" t="s">
        <v>63</v>
      </c>
      <c r="G15" s="20" t="s">
        <v>1</v>
      </c>
    </row>
    <row r="16" spans="2:7">
      <c r="B16" s="61"/>
      <c r="C16" s="61"/>
      <c r="D16" s="59" t="s">
        <v>69</v>
      </c>
      <c r="E16" s="22">
        <v>3</v>
      </c>
      <c r="F16" s="20" t="s">
        <v>62</v>
      </c>
      <c r="G16" s="20" t="s">
        <v>62</v>
      </c>
    </row>
    <row r="17" spans="2:7">
      <c r="B17" s="61"/>
      <c r="C17" s="61"/>
      <c r="D17" s="59" t="s">
        <v>70</v>
      </c>
      <c r="E17" s="22">
        <v>5</v>
      </c>
      <c r="F17" s="20" t="s">
        <v>62</v>
      </c>
      <c r="G17" s="20" t="s">
        <v>62</v>
      </c>
    </row>
    <row r="18" spans="2:7">
      <c r="B18" s="62" t="s">
        <v>71</v>
      </c>
      <c r="C18" s="62" t="s">
        <v>72</v>
      </c>
      <c r="D18" s="59" t="s">
        <v>73</v>
      </c>
      <c r="E18" s="22">
        <v>5</v>
      </c>
      <c r="F18" s="20" t="s">
        <v>62</v>
      </c>
      <c r="G18" s="20" t="s">
        <v>62</v>
      </c>
    </row>
    <row r="19" spans="2:7">
      <c r="B19" s="62"/>
      <c r="C19" s="62"/>
      <c r="D19" s="59" t="s">
        <v>74</v>
      </c>
      <c r="E19" s="22">
        <v>5</v>
      </c>
      <c r="F19" s="20" t="s">
        <v>62</v>
      </c>
      <c r="G19" s="20" t="s">
        <v>62</v>
      </c>
    </row>
    <row r="20" spans="2:7">
      <c r="B20" s="62"/>
      <c r="C20" s="62"/>
      <c r="D20" s="59" t="s">
        <v>75</v>
      </c>
      <c r="E20" s="22">
        <v>5</v>
      </c>
      <c r="F20" s="20" t="s">
        <v>62</v>
      </c>
    </row>
    <row r="21" spans="2:7">
      <c r="B21" s="62"/>
      <c r="C21" s="62"/>
      <c r="D21" s="59" t="s">
        <v>76</v>
      </c>
      <c r="E21" s="22">
        <v>5</v>
      </c>
      <c r="F21" s="20" t="s">
        <v>62</v>
      </c>
    </row>
    <row r="22" spans="2:7">
      <c r="B22" s="62"/>
      <c r="C22" s="62"/>
      <c r="D22" s="59" t="s">
        <v>79</v>
      </c>
      <c r="E22" s="22">
        <v>5</v>
      </c>
      <c r="F22" s="20" t="s">
        <v>63</v>
      </c>
      <c r="G22" s="20" t="s">
        <v>1</v>
      </c>
    </row>
    <row r="23" spans="2:7">
      <c r="B23" s="62"/>
      <c r="C23" s="62"/>
      <c r="D23" s="59" t="s">
        <v>80</v>
      </c>
      <c r="E23" s="22">
        <v>5</v>
      </c>
      <c r="F23" s="20" t="s">
        <v>63</v>
      </c>
      <c r="G23" s="20" t="s">
        <v>1</v>
      </c>
    </row>
    <row r="24" spans="2:7">
      <c r="B24" s="62"/>
      <c r="C24" s="62"/>
      <c r="D24" s="59" t="s">
        <v>81</v>
      </c>
      <c r="E24" s="22">
        <v>5</v>
      </c>
      <c r="F24" s="20" t="s">
        <v>1</v>
      </c>
      <c r="G24" s="20" t="s">
        <v>62</v>
      </c>
    </row>
    <row r="25" spans="2:7">
      <c r="B25" s="62"/>
      <c r="C25" s="62"/>
      <c r="D25" s="59" t="s">
        <v>82</v>
      </c>
      <c r="E25" s="22">
        <v>5</v>
      </c>
      <c r="F25" s="20" t="s">
        <v>1</v>
      </c>
      <c r="G25" s="20" t="s">
        <v>62</v>
      </c>
    </row>
    <row r="26" spans="2:7">
      <c r="B26" s="62"/>
      <c r="C26" s="62"/>
      <c r="D26" s="59" t="s">
        <v>230</v>
      </c>
      <c r="E26" s="22">
        <v>5</v>
      </c>
      <c r="F26" s="20" t="s">
        <v>1</v>
      </c>
      <c r="G26" s="20" t="s">
        <v>62</v>
      </c>
    </row>
    <row r="27" spans="2:7">
      <c r="B27" s="62"/>
      <c r="C27" s="62"/>
      <c r="D27" s="59" t="s">
        <v>231</v>
      </c>
      <c r="E27" s="22">
        <v>5</v>
      </c>
      <c r="F27" s="20" t="s">
        <v>62</v>
      </c>
      <c r="G27" s="20" t="s">
        <v>62</v>
      </c>
    </row>
    <row r="28" spans="2:7">
      <c r="B28" s="62"/>
      <c r="C28" s="62"/>
      <c r="D28" s="59" t="s">
        <v>83</v>
      </c>
      <c r="E28" s="22">
        <v>5</v>
      </c>
      <c r="F28" s="20" t="s">
        <v>62</v>
      </c>
      <c r="G28" s="20" t="s">
        <v>62</v>
      </c>
    </row>
    <row r="29" spans="2:7">
      <c r="B29" s="62"/>
      <c r="C29" s="62"/>
      <c r="D29" s="59" t="s">
        <v>84</v>
      </c>
      <c r="E29" s="22">
        <v>5</v>
      </c>
      <c r="F29" s="20" t="s">
        <v>62</v>
      </c>
      <c r="G29" s="20" t="s">
        <v>62</v>
      </c>
    </row>
    <row r="30" spans="2:7">
      <c r="B30" s="62"/>
      <c r="C30" s="62"/>
      <c r="D30" s="59" t="s">
        <v>85</v>
      </c>
      <c r="E30" s="22">
        <v>5</v>
      </c>
      <c r="F30" s="20" t="s">
        <v>1</v>
      </c>
      <c r="G30" s="20" t="s">
        <v>62</v>
      </c>
    </row>
    <row r="31" spans="2:7">
      <c r="B31" s="62"/>
      <c r="C31" s="62"/>
      <c r="D31" s="59" t="s">
        <v>86</v>
      </c>
      <c r="E31" s="22">
        <v>5</v>
      </c>
      <c r="F31" s="20" t="s">
        <v>1</v>
      </c>
      <c r="G31" s="20" t="s">
        <v>62</v>
      </c>
    </row>
    <row r="32" spans="2:7">
      <c r="B32" s="62"/>
      <c r="C32" s="62"/>
      <c r="D32" s="59" t="s">
        <v>232</v>
      </c>
      <c r="E32" s="22">
        <v>5</v>
      </c>
      <c r="F32" s="20" t="s">
        <v>1</v>
      </c>
      <c r="G32" s="20" t="s">
        <v>62</v>
      </c>
    </row>
    <row r="33" spans="2:7">
      <c r="B33" s="62"/>
      <c r="C33" s="62"/>
      <c r="D33" s="59" t="s">
        <v>233</v>
      </c>
      <c r="E33" s="22">
        <v>5</v>
      </c>
      <c r="F33" s="20" t="s">
        <v>62</v>
      </c>
      <c r="G33" s="20" t="s">
        <v>62</v>
      </c>
    </row>
    <row r="34" spans="2:7">
      <c r="B34" s="62"/>
      <c r="C34" s="62"/>
      <c r="D34" s="59" t="s">
        <v>87</v>
      </c>
      <c r="E34" s="22">
        <v>5</v>
      </c>
      <c r="F34" s="20" t="s">
        <v>62</v>
      </c>
      <c r="G34" s="20" t="s">
        <v>1</v>
      </c>
    </row>
    <row r="35" spans="2:7">
      <c r="B35" s="62"/>
      <c r="C35" s="62"/>
      <c r="D35" s="59" t="s">
        <v>88</v>
      </c>
      <c r="E35" s="22">
        <v>5</v>
      </c>
      <c r="F35" s="20" t="s">
        <v>62</v>
      </c>
      <c r="G35" s="20" t="s">
        <v>1</v>
      </c>
    </row>
    <row r="36" spans="2:7">
      <c r="B36" s="62"/>
      <c r="C36" s="62"/>
      <c r="D36" s="59" t="s">
        <v>89</v>
      </c>
      <c r="E36" s="22">
        <v>5</v>
      </c>
      <c r="F36" s="20" t="s">
        <v>62</v>
      </c>
      <c r="G36" s="20" t="s">
        <v>1</v>
      </c>
    </row>
    <row r="37" spans="2:7">
      <c r="B37" s="62"/>
      <c r="C37" s="62"/>
      <c r="D37" s="59" t="s">
        <v>90</v>
      </c>
      <c r="E37" s="22">
        <v>5</v>
      </c>
      <c r="F37" s="20" t="s">
        <v>62</v>
      </c>
      <c r="G37" s="20" t="s">
        <v>62</v>
      </c>
    </row>
    <row r="38" spans="2:7">
      <c r="B38" s="62"/>
      <c r="C38" s="62"/>
      <c r="D38" s="59" t="s">
        <v>234</v>
      </c>
      <c r="E38" s="22">
        <v>5</v>
      </c>
      <c r="F38" s="20" t="s">
        <v>62</v>
      </c>
      <c r="G38" s="20" t="s">
        <v>62</v>
      </c>
    </row>
    <row r="39" spans="2:7">
      <c r="B39" s="62"/>
      <c r="C39" s="62"/>
      <c r="D39" s="59" t="s">
        <v>235</v>
      </c>
      <c r="E39" s="22">
        <v>5</v>
      </c>
      <c r="F39" s="20" t="s">
        <v>62</v>
      </c>
      <c r="G39" s="20" t="s">
        <v>62</v>
      </c>
    </row>
    <row r="40" spans="2:7">
      <c r="B40" s="62"/>
      <c r="C40" s="62"/>
      <c r="D40" s="59" t="s">
        <v>93</v>
      </c>
      <c r="E40" s="22">
        <v>5</v>
      </c>
      <c r="F40" s="20" t="s">
        <v>62</v>
      </c>
      <c r="G40" s="20" t="s">
        <v>62</v>
      </c>
    </row>
    <row r="41" spans="2:7">
      <c r="B41" s="62"/>
      <c r="C41" s="62"/>
      <c r="D41" s="59" t="s">
        <v>94</v>
      </c>
      <c r="E41" s="22">
        <v>5</v>
      </c>
      <c r="F41" s="20" t="s">
        <v>62</v>
      </c>
      <c r="G41" s="20" t="s">
        <v>62</v>
      </c>
    </row>
    <row r="42" spans="2:7">
      <c r="B42" s="62"/>
      <c r="C42" s="62"/>
      <c r="D42" s="59" t="s">
        <v>95</v>
      </c>
      <c r="E42" s="22">
        <v>5</v>
      </c>
      <c r="F42" s="20" t="s">
        <v>62</v>
      </c>
      <c r="G42" s="20" t="s">
        <v>62</v>
      </c>
    </row>
    <row r="43" spans="2:7">
      <c r="B43" s="62"/>
      <c r="C43" s="62"/>
      <c r="D43" s="59" t="s">
        <v>96</v>
      </c>
      <c r="E43" s="22">
        <v>5</v>
      </c>
      <c r="F43" s="20" t="s">
        <v>62</v>
      </c>
      <c r="G43" s="20" t="s">
        <v>62</v>
      </c>
    </row>
    <row r="44" spans="2:7">
      <c r="B44" s="62"/>
      <c r="C44" s="62"/>
      <c r="D44" s="59" t="s">
        <v>97</v>
      </c>
      <c r="E44" s="22">
        <v>5</v>
      </c>
      <c r="F44" s="20" t="s">
        <v>62</v>
      </c>
      <c r="G44" s="20" t="s">
        <v>62</v>
      </c>
    </row>
    <row r="45" spans="2:7">
      <c r="B45" s="62"/>
      <c r="C45" s="62"/>
      <c r="D45" s="59" t="s">
        <v>98</v>
      </c>
      <c r="E45" s="22">
        <v>5</v>
      </c>
      <c r="F45" s="20" t="s">
        <v>62</v>
      </c>
      <c r="G45" s="20" t="s">
        <v>62</v>
      </c>
    </row>
    <row r="46" spans="2:7">
      <c r="B46" s="62"/>
      <c r="C46" s="62"/>
      <c r="D46" s="59" t="s">
        <v>236</v>
      </c>
      <c r="E46" s="22">
        <v>5</v>
      </c>
      <c r="F46" s="20" t="s">
        <v>62</v>
      </c>
      <c r="G46" s="20" t="s">
        <v>62</v>
      </c>
    </row>
    <row r="47" spans="2:7">
      <c r="B47" s="62"/>
      <c r="C47" s="62"/>
      <c r="D47" s="59" t="s">
        <v>237</v>
      </c>
      <c r="E47" s="22">
        <v>5</v>
      </c>
      <c r="F47" s="20" t="s">
        <v>62</v>
      </c>
      <c r="G47" s="20" t="s">
        <v>62</v>
      </c>
    </row>
    <row r="48" spans="2:7">
      <c r="B48" s="62"/>
      <c r="C48" s="62"/>
      <c r="D48" s="59" t="s">
        <v>238</v>
      </c>
      <c r="E48" s="22">
        <v>5</v>
      </c>
      <c r="F48" s="20" t="s">
        <v>62</v>
      </c>
      <c r="G48" s="20" t="s">
        <v>62</v>
      </c>
    </row>
    <row r="49" spans="2:7">
      <c r="B49" s="62"/>
      <c r="C49" s="62"/>
      <c r="D49" s="59" t="s">
        <v>239</v>
      </c>
      <c r="E49" s="22">
        <v>5</v>
      </c>
      <c r="F49" s="20" t="s">
        <v>62</v>
      </c>
      <c r="G49" s="20" t="s">
        <v>62</v>
      </c>
    </row>
    <row r="50" spans="2:7">
      <c r="B50" s="62"/>
      <c r="C50" s="62"/>
      <c r="D50" s="59" t="s">
        <v>101</v>
      </c>
      <c r="E50" s="22">
        <v>5</v>
      </c>
      <c r="F50" s="20" t="s">
        <v>62</v>
      </c>
      <c r="G50" s="20" t="s">
        <v>62</v>
      </c>
    </row>
    <row r="51" spans="2:7" ht="13.5" customHeight="1">
      <c r="B51" s="62"/>
      <c r="C51" s="62"/>
      <c r="D51" s="59" t="s">
        <v>102</v>
      </c>
      <c r="E51" s="22">
        <v>5</v>
      </c>
      <c r="F51" s="20" t="s">
        <v>62</v>
      </c>
      <c r="G51" s="20" t="s">
        <v>62</v>
      </c>
    </row>
    <row r="52" spans="2:7" ht="13.5" customHeight="1">
      <c r="B52" s="62"/>
      <c r="C52" s="62"/>
      <c r="D52" s="59" t="s">
        <v>103</v>
      </c>
      <c r="E52" s="22">
        <v>5</v>
      </c>
      <c r="F52" s="20" t="s">
        <v>62</v>
      </c>
      <c r="G52" s="20" t="s">
        <v>62</v>
      </c>
    </row>
    <row r="53" spans="2:7">
      <c r="B53" s="62"/>
      <c r="C53" s="62"/>
      <c r="D53" s="59" t="s">
        <v>104</v>
      </c>
      <c r="E53" s="22">
        <v>5</v>
      </c>
      <c r="F53" s="20" t="s">
        <v>62</v>
      </c>
      <c r="G53" s="20" t="s">
        <v>62</v>
      </c>
    </row>
    <row r="54" spans="2:7" ht="13.5" customHeight="1">
      <c r="B54" s="62"/>
      <c r="C54" s="62"/>
      <c r="D54" s="59" t="s">
        <v>105</v>
      </c>
      <c r="E54" s="22">
        <v>5</v>
      </c>
      <c r="F54" s="20" t="s">
        <v>62</v>
      </c>
      <c r="G54" s="20" t="s">
        <v>62</v>
      </c>
    </row>
    <row r="55" spans="2:7">
      <c r="B55" s="62"/>
      <c r="C55" s="62"/>
      <c r="D55" s="59" t="s">
        <v>106</v>
      </c>
      <c r="E55" s="22">
        <v>5</v>
      </c>
      <c r="F55" s="20" t="s">
        <v>62</v>
      </c>
      <c r="G55" s="20" t="s">
        <v>62</v>
      </c>
    </row>
    <row r="56" spans="2:7">
      <c r="B56" s="62"/>
      <c r="C56" s="62"/>
      <c r="D56" s="59" t="s">
        <v>107</v>
      </c>
      <c r="E56" s="22">
        <v>5</v>
      </c>
      <c r="F56" s="20" t="s">
        <v>62</v>
      </c>
      <c r="G56" s="20" t="s">
        <v>62</v>
      </c>
    </row>
    <row r="57" spans="2:7">
      <c r="B57" s="62"/>
      <c r="C57" s="62"/>
      <c r="D57" s="59" t="s">
        <v>108</v>
      </c>
      <c r="E57" s="22">
        <v>5</v>
      </c>
      <c r="F57" s="20" t="s">
        <v>62</v>
      </c>
      <c r="G57" s="20" t="s">
        <v>62</v>
      </c>
    </row>
    <row r="58" spans="2:7">
      <c r="B58" s="62"/>
      <c r="C58" s="62"/>
      <c r="D58" s="59" t="s">
        <v>240</v>
      </c>
      <c r="E58" s="22">
        <v>5</v>
      </c>
      <c r="F58" s="20" t="s">
        <v>62</v>
      </c>
      <c r="G58" s="20" t="s">
        <v>62</v>
      </c>
    </row>
    <row r="59" spans="2:7">
      <c r="B59" s="62"/>
      <c r="C59" s="62"/>
      <c r="D59" s="59" t="s">
        <v>241</v>
      </c>
      <c r="E59" s="22">
        <v>5</v>
      </c>
      <c r="F59" s="20" t="s">
        <v>62</v>
      </c>
      <c r="G59" s="20" t="s">
        <v>62</v>
      </c>
    </row>
    <row r="60" spans="2:7">
      <c r="B60" s="62"/>
      <c r="C60" s="62"/>
      <c r="D60" s="59" t="s">
        <v>242</v>
      </c>
      <c r="E60" s="22">
        <v>5</v>
      </c>
      <c r="F60" s="20" t="s">
        <v>62</v>
      </c>
      <c r="G60" s="20" t="s">
        <v>62</v>
      </c>
    </row>
    <row r="61" spans="2:7" ht="13.5" customHeight="1">
      <c r="B61" s="62"/>
      <c r="C61" s="62"/>
      <c r="D61" s="59" t="s">
        <v>243</v>
      </c>
      <c r="E61" s="22">
        <v>5</v>
      </c>
      <c r="F61" s="20" t="s">
        <v>62</v>
      </c>
      <c r="G61" s="20" t="s">
        <v>62</v>
      </c>
    </row>
    <row r="62" spans="2:7">
      <c r="B62" s="62"/>
      <c r="C62" s="62"/>
      <c r="D62" s="59" t="s">
        <v>109</v>
      </c>
      <c r="E62" s="22">
        <v>5</v>
      </c>
      <c r="F62" s="20" t="s">
        <v>62</v>
      </c>
      <c r="G62" s="20" t="s">
        <v>62</v>
      </c>
    </row>
    <row r="63" spans="2:7">
      <c r="B63" s="62"/>
      <c r="C63" s="62"/>
      <c r="D63" s="59" t="s">
        <v>110</v>
      </c>
      <c r="E63" s="22">
        <v>5</v>
      </c>
      <c r="F63" s="20" t="s">
        <v>62</v>
      </c>
      <c r="G63" s="20" t="s">
        <v>62</v>
      </c>
    </row>
    <row r="64" spans="2:7">
      <c r="B64" s="62"/>
      <c r="C64" s="62"/>
      <c r="D64" s="59" t="s">
        <v>113</v>
      </c>
      <c r="E64" s="22">
        <v>5</v>
      </c>
      <c r="F64" s="20" t="s">
        <v>62</v>
      </c>
      <c r="G64" s="20" t="s">
        <v>62</v>
      </c>
    </row>
    <row r="65" spans="2:7" ht="13.5" customHeight="1">
      <c r="B65" s="62"/>
      <c r="C65" s="62"/>
      <c r="D65" s="59" t="s">
        <v>114</v>
      </c>
      <c r="E65" s="22">
        <v>5</v>
      </c>
      <c r="F65" s="20" t="s">
        <v>62</v>
      </c>
      <c r="G65" s="20" t="s">
        <v>62</v>
      </c>
    </row>
    <row r="66" spans="2:7">
      <c r="B66" s="62"/>
      <c r="C66" s="62"/>
      <c r="D66" s="59" t="s">
        <v>244</v>
      </c>
      <c r="E66" s="22">
        <v>5</v>
      </c>
      <c r="F66" s="20" t="s">
        <v>62</v>
      </c>
      <c r="G66" s="20" t="s">
        <v>62</v>
      </c>
    </row>
    <row r="67" spans="2:7" ht="13.5" customHeight="1">
      <c r="B67" s="62"/>
      <c r="C67" s="62"/>
      <c r="D67" s="59" t="s">
        <v>245</v>
      </c>
      <c r="E67" s="22">
        <v>5</v>
      </c>
      <c r="F67" s="20" t="s">
        <v>62</v>
      </c>
      <c r="G67" s="20" t="s">
        <v>62</v>
      </c>
    </row>
    <row r="68" spans="2:7" ht="13.5" customHeight="1">
      <c r="B68" s="62"/>
      <c r="C68" s="62"/>
      <c r="D68" s="59" t="s">
        <v>117</v>
      </c>
      <c r="E68" s="22">
        <v>5</v>
      </c>
      <c r="F68" s="20" t="s">
        <v>62</v>
      </c>
      <c r="G68" s="20" t="s">
        <v>62</v>
      </c>
    </row>
    <row r="69" spans="2:7" ht="13.5" customHeight="1">
      <c r="B69" s="62"/>
      <c r="C69" s="62"/>
      <c r="D69" s="59" t="s">
        <v>118</v>
      </c>
      <c r="E69" s="22">
        <v>5</v>
      </c>
      <c r="F69" s="20" t="s">
        <v>1</v>
      </c>
      <c r="G69" s="20" t="s">
        <v>62</v>
      </c>
    </row>
    <row r="70" spans="2:7" ht="13.5" customHeight="1">
      <c r="B70" s="62"/>
      <c r="C70" s="62"/>
      <c r="D70" s="59" t="s">
        <v>246</v>
      </c>
      <c r="E70" s="22">
        <v>5</v>
      </c>
      <c r="F70" s="20" t="s">
        <v>1</v>
      </c>
      <c r="G70" s="20" t="s">
        <v>62</v>
      </c>
    </row>
    <row r="71" spans="2:7" ht="13.5" customHeight="1">
      <c r="B71" s="62"/>
      <c r="C71" s="62"/>
      <c r="D71" s="59" t="s">
        <v>247</v>
      </c>
      <c r="E71" s="22">
        <v>5</v>
      </c>
      <c r="F71" s="20" t="s">
        <v>1</v>
      </c>
      <c r="G71" s="20" t="s">
        <v>1</v>
      </c>
    </row>
    <row r="72" spans="2:7" ht="13.5" customHeight="1">
      <c r="B72" s="62"/>
      <c r="C72" s="62" t="s">
        <v>121</v>
      </c>
      <c r="D72" s="59" t="s">
        <v>122</v>
      </c>
      <c r="E72" s="22">
        <v>5</v>
      </c>
      <c r="F72" s="20" t="s">
        <v>1</v>
      </c>
      <c r="G72" s="20" t="s">
        <v>1</v>
      </c>
    </row>
    <row r="73" spans="2:7">
      <c r="B73" s="62"/>
      <c r="C73" s="62"/>
      <c r="D73" s="59" t="s">
        <v>124</v>
      </c>
      <c r="E73" s="22">
        <v>5</v>
      </c>
      <c r="F73" s="20" t="s">
        <v>1</v>
      </c>
      <c r="G73" s="20" t="s">
        <v>1</v>
      </c>
    </row>
    <row r="74" spans="2:7" ht="13.5" customHeight="1">
      <c r="B74" s="62"/>
      <c r="C74" s="62"/>
      <c r="D74" s="59" t="s">
        <v>125</v>
      </c>
      <c r="E74" s="22">
        <v>5</v>
      </c>
      <c r="F74" s="20" t="s">
        <v>1</v>
      </c>
      <c r="G74" s="20" t="s">
        <v>62</v>
      </c>
    </row>
    <row r="75" spans="2:7" ht="13.5" customHeight="1">
      <c r="B75" s="62"/>
      <c r="C75" s="62"/>
      <c r="D75" s="59" t="s">
        <v>248</v>
      </c>
      <c r="E75" s="22">
        <v>5</v>
      </c>
      <c r="F75" s="20" t="s">
        <v>1</v>
      </c>
      <c r="G75" s="20" t="s">
        <v>62</v>
      </c>
    </row>
    <row r="76" spans="2:7">
      <c r="B76" s="61"/>
      <c r="C76" s="61"/>
      <c r="D76" s="59" t="s">
        <v>126</v>
      </c>
      <c r="E76" s="22">
        <v>5</v>
      </c>
      <c r="F76" s="20" t="s">
        <v>1</v>
      </c>
      <c r="G76" s="20" t="s">
        <v>62</v>
      </c>
    </row>
    <row r="77" spans="2:7" ht="13.5" customHeight="1">
      <c r="B77" s="61"/>
      <c r="C77" s="61"/>
      <c r="D77" s="59" t="s">
        <v>127</v>
      </c>
      <c r="E77" s="22">
        <v>5</v>
      </c>
      <c r="F77" s="20" t="s">
        <v>62</v>
      </c>
      <c r="G77" s="20" t="s">
        <v>62</v>
      </c>
    </row>
    <row r="78" spans="2:7">
      <c r="B78" s="61"/>
      <c r="C78" s="61"/>
      <c r="D78" s="59" t="s">
        <v>249</v>
      </c>
      <c r="E78" s="22">
        <v>5</v>
      </c>
      <c r="F78" s="20" t="s">
        <v>62</v>
      </c>
      <c r="G78" s="20" t="s">
        <v>62</v>
      </c>
    </row>
    <row r="79" spans="2:7" ht="13.5" customHeight="1">
      <c r="B79" s="62"/>
      <c r="C79" s="62"/>
      <c r="D79" s="59" t="s">
        <v>128</v>
      </c>
      <c r="E79" s="22">
        <v>5</v>
      </c>
      <c r="F79" s="20" t="s">
        <v>62</v>
      </c>
      <c r="G79" s="20" t="s">
        <v>62</v>
      </c>
    </row>
    <row r="80" spans="2:7" ht="13.5" customHeight="1">
      <c r="B80" s="61"/>
      <c r="C80" s="61"/>
      <c r="D80" s="59" t="s">
        <v>129</v>
      </c>
      <c r="E80" s="22">
        <v>5</v>
      </c>
      <c r="F80" s="20" t="s">
        <v>62</v>
      </c>
      <c r="G80" s="20" t="s">
        <v>62</v>
      </c>
    </row>
    <row r="81" spans="2:7" ht="13.5" customHeight="1">
      <c r="B81" s="61"/>
      <c r="C81" s="61"/>
      <c r="D81" s="59" t="s">
        <v>250</v>
      </c>
      <c r="E81" s="22">
        <v>5</v>
      </c>
      <c r="F81" s="20" t="s">
        <v>62</v>
      </c>
      <c r="G81" s="20" t="s">
        <v>62</v>
      </c>
    </row>
    <row r="82" spans="2:7">
      <c r="B82" s="61"/>
      <c r="C82" s="61"/>
      <c r="D82" s="59" t="s">
        <v>131</v>
      </c>
      <c r="E82" s="22">
        <v>5</v>
      </c>
      <c r="F82" s="20" t="s">
        <v>62</v>
      </c>
      <c r="G82" s="20" t="s">
        <v>62</v>
      </c>
    </row>
    <row r="83" spans="2:7">
      <c r="B83" s="62"/>
      <c r="C83" s="62"/>
      <c r="D83" s="59" t="s">
        <v>132</v>
      </c>
      <c r="E83" s="22">
        <v>5</v>
      </c>
      <c r="F83" s="20" t="s">
        <v>62</v>
      </c>
      <c r="G83" s="20" t="s">
        <v>62</v>
      </c>
    </row>
    <row r="84" spans="2:7">
      <c r="B84" s="62"/>
      <c r="C84" s="62"/>
      <c r="D84" s="59" t="s">
        <v>133</v>
      </c>
      <c r="E84" s="22">
        <v>5</v>
      </c>
      <c r="F84" s="20" t="s">
        <v>62</v>
      </c>
      <c r="G84" s="20" t="s">
        <v>62</v>
      </c>
    </row>
    <row r="85" spans="2:7">
      <c r="B85" s="62"/>
      <c r="C85" s="62"/>
      <c r="D85" s="59" t="s">
        <v>251</v>
      </c>
      <c r="E85" s="22">
        <v>5</v>
      </c>
      <c r="F85" s="20" t="s">
        <v>62</v>
      </c>
      <c r="G85" s="20" t="s">
        <v>62</v>
      </c>
    </row>
    <row r="86" spans="2:7">
      <c r="B86" s="62"/>
      <c r="C86" s="62"/>
      <c r="D86" s="59" t="s">
        <v>252</v>
      </c>
      <c r="E86" s="22">
        <v>5</v>
      </c>
      <c r="F86" s="20" t="s">
        <v>1</v>
      </c>
      <c r="G86" s="20" t="s">
        <v>62</v>
      </c>
    </row>
    <row r="87" spans="2:7">
      <c r="B87" s="62"/>
      <c r="C87" s="62"/>
      <c r="D87" s="59" t="s">
        <v>135</v>
      </c>
      <c r="E87" s="22">
        <v>5</v>
      </c>
      <c r="F87" s="20" t="s">
        <v>1</v>
      </c>
      <c r="G87" s="20" t="s">
        <v>62</v>
      </c>
    </row>
    <row r="88" spans="2:7">
      <c r="B88" s="62"/>
      <c r="C88" s="62"/>
      <c r="D88" s="59" t="s">
        <v>136</v>
      </c>
      <c r="E88" s="22">
        <v>5</v>
      </c>
      <c r="F88" s="20" t="s">
        <v>1</v>
      </c>
      <c r="G88" s="20" t="s">
        <v>1</v>
      </c>
    </row>
    <row r="89" spans="2:7">
      <c r="B89" s="62"/>
      <c r="C89" s="62"/>
      <c r="D89" s="59" t="s">
        <v>137</v>
      </c>
      <c r="E89" s="22">
        <v>5</v>
      </c>
      <c r="F89" s="20" t="s">
        <v>62</v>
      </c>
      <c r="G89" s="20" t="s">
        <v>62</v>
      </c>
    </row>
    <row r="90" spans="2:7">
      <c r="B90" s="62"/>
      <c r="C90" s="62"/>
      <c r="D90" s="59" t="s">
        <v>138</v>
      </c>
      <c r="E90" s="22">
        <v>5</v>
      </c>
      <c r="F90" s="20" t="s">
        <v>62</v>
      </c>
      <c r="G90" s="20" t="s">
        <v>62</v>
      </c>
    </row>
    <row r="91" spans="2:7">
      <c r="B91" s="62"/>
      <c r="C91" s="62"/>
      <c r="D91" s="59" t="s">
        <v>253</v>
      </c>
      <c r="E91" s="22">
        <v>5</v>
      </c>
      <c r="F91" s="20" t="s">
        <v>62</v>
      </c>
      <c r="G91" s="20" t="s">
        <v>62</v>
      </c>
    </row>
    <row r="92" spans="2:7">
      <c r="B92" s="61"/>
      <c r="C92" s="61"/>
      <c r="D92" s="59" t="s">
        <v>254</v>
      </c>
      <c r="E92" s="22">
        <v>5</v>
      </c>
      <c r="F92" s="20" t="s">
        <v>62</v>
      </c>
      <c r="G92" s="20" t="s">
        <v>62</v>
      </c>
    </row>
    <row r="93" spans="2:7">
      <c r="B93" s="61"/>
      <c r="C93" s="61"/>
      <c r="D93" s="59" t="s">
        <v>139</v>
      </c>
      <c r="E93" s="22">
        <v>5</v>
      </c>
      <c r="F93" s="20" t="s">
        <v>62</v>
      </c>
      <c r="G93" s="20" t="s">
        <v>62</v>
      </c>
    </row>
    <row r="94" spans="2:7">
      <c r="B94" s="61"/>
      <c r="C94" s="61"/>
      <c r="D94" s="59" t="s">
        <v>141</v>
      </c>
      <c r="E94" s="22">
        <v>5</v>
      </c>
      <c r="F94" s="20" t="s">
        <v>63</v>
      </c>
      <c r="G94" s="20" t="s">
        <v>62</v>
      </c>
    </row>
    <row r="95" spans="2:7">
      <c r="B95" s="61"/>
      <c r="C95" s="61"/>
      <c r="D95" s="59" t="s">
        <v>255</v>
      </c>
      <c r="E95" s="22">
        <v>5</v>
      </c>
      <c r="F95" s="20" t="s">
        <v>63</v>
      </c>
      <c r="G95" s="20" t="s">
        <v>1</v>
      </c>
    </row>
    <row r="96" spans="2:7">
      <c r="B96" s="61"/>
      <c r="C96" s="61"/>
      <c r="D96" s="59" t="s">
        <v>143</v>
      </c>
      <c r="E96" s="22">
        <v>5</v>
      </c>
      <c r="F96" s="20" t="s">
        <v>63</v>
      </c>
      <c r="G96" s="20" t="s">
        <v>1</v>
      </c>
    </row>
    <row r="97" spans="2:7">
      <c r="B97" s="61"/>
      <c r="C97" s="61"/>
      <c r="D97" s="59" t="s">
        <v>256</v>
      </c>
      <c r="E97" s="22">
        <v>5</v>
      </c>
      <c r="F97" s="20" t="s">
        <v>62</v>
      </c>
      <c r="G97" s="20" t="s">
        <v>62</v>
      </c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97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Report</vt:lpstr>
      <vt:lpstr>통계</vt:lpstr>
      <vt:lpstr>______</vt:lpstr>
      <vt:lpstr>리시타</vt:lpstr>
      <vt:lpstr>피오나</vt:lpstr>
      <vt:lpstr>이비</vt:lpstr>
      <vt:lpstr>카록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2011-02-21T06:40:00Z</dcterms:modified>
</cp:coreProperties>
</file>